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515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B43" i="1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<sst xmlns="http://schemas.openxmlformats.org/spreadsheetml/2006/main" count="40" uniqueCount="32">
  <si>
    <t>Дополнительные выборы депутатов Собрания депутатов Медведевского городского поселения Медведевского муниципального района Республики Марий Эл четвертого созыва по Горьковскому пятимандатному избирательному округу № 4</t>
  </si>
  <si>
    <t>В руб.</t>
  </si>
  <si>
    <t>1</t>
  </si>
  <si>
    <t/>
  </si>
  <si>
    <t>1.1</t>
  </si>
  <si>
    <t>1.1.1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</si>
  <si>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</si>
  <si>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</si>
  <si>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</si>
  <si>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</si>
  <si>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</si>
  <si>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</si>
  <si>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</si>
  <si>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</si>
  <si>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</si>
  <si>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</si>
  <si>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</si>
  <si>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</si>
  <si>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</si>
  <si>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</si>
  <si>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</si>
  <si>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</si>
  <si>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</si>
  <si>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</si>
  <si>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</si>
  <si>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</si>
  <si>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</si>
  <si>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</si>
  <si>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</si>
  <si>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</si>
  <si>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</si>
  <si>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 xml:space="preserve">Сведения о поступлении и расходовании средств избирательных фондов кандидатов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</si>
</sst>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M10" sqref="M10"/>
    </sheetView>
  </sheetViews>
  <sheetFormatPr defaultRowHeight="15"/>
  <cols>
    <col min="1" max="1" width="6.28515625" customWidth="1"/>
    <col min="2" max="2" width="37.140625" customWidth="1"/>
    <col min="3" max="3" width="5.7109375" customWidth="1"/>
    <col min="4" max="9" width="10" customWidth="1"/>
    <col min="10" max="10" width="9.140625" customWidth="1"/>
  </cols>
  <sheetData>
    <row r="1" spans="1:10" ht="51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6" customHeight="1"/>
    <row r="3" spans="1:10" ht="15.75">
      <c r="A3" s="1" t="s">
        <v>31</v>
      </c>
      <c r="B3" s="1"/>
      <c r="C3" s="1"/>
      <c r="D3" s="1"/>
      <c r="E3" s="1"/>
      <c r="F3" s="1"/>
      <c r="G3" s="1"/>
      <c r="H3" s="1"/>
      <c r="I3" s="1"/>
    </row>
    <row r="4" spans="1:10" ht="11.25" customHeight="1">
      <c r="A4" s="2"/>
      <c r="B4" s="2"/>
      <c r="C4" s="2"/>
      <c r="D4" s="2"/>
      <c r="E4" s="2"/>
      <c r="F4" s="2"/>
      <c r="G4" s="2"/>
      <c r="H4" s="2"/>
      <c r="I4" s="2"/>
    </row>
    <row r="5" spans="1:10">
      <c r="I5" s="3" t="s">
        <v>1</v>
      </c>
    </row>
    <row r="6" spans="1:10" ht="86.25">
      <c r="A6" s="4" t="str">
        <f>"№ строки"</f>
        <v>№ строки</v>
      </c>
      <c r="B6" s="5" t="str">
        <f>"Строка финансового отчета"</f>
        <v>Строка финансового отчета</v>
      </c>
      <c r="C6" s="7" t="str">
        <f>"Шифр строки"</f>
        <v>Шифр строки</v>
      </c>
      <c r="D6" s="7" t="str">
        <f>"Итого по всем кандидатам"</f>
        <v>Итого по всем кандидатам</v>
      </c>
      <c r="E6" s="8" t="str">
        <f>"Егошин Виктор Геннадьевич"</f>
        <v>Егошин Виктор Геннадьевич</v>
      </c>
      <c r="F6" s="8" t="str">
        <f>"Ефремов Сергей Иванович"</f>
        <v>Ефремов Сергей Иванович</v>
      </c>
      <c r="G6" s="8" t="str">
        <f>"Кузнецов Дмитрий Александрович"</f>
        <v>Кузнецов Дмитрий Александрович</v>
      </c>
      <c r="H6" s="8" t="str">
        <f>"Сивохин Павел Сергеевич"</f>
        <v>Сивохин Павел Сергеевич</v>
      </c>
      <c r="I6" s="8" t="str">
        <f>"Терехов Константин Вячеславович"</f>
        <v>Терехов Константин Вячеславович</v>
      </c>
    </row>
    <row r="7" spans="1:10">
      <c r="A7" s="10" t="s">
        <v>2</v>
      </c>
      <c r="B7" s="5" t="str">
        <f>"2"</f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6"/>
    </row>
    <row r="8" spans="1:10" ht="25.5">
      <c r="A8" s="11" t="s">
        <v>2</v>
      </c>
      <c r="B8" s="12" t="str">
        <f>"1 Поступило средств в избирательный фонд, всего"</f>
        <v>1 Поступило средств в избирательный фонд, всего</v>
      </c>
      <c r="C8" s="13">
        <v>10</v>
      </c>
      <c r="D8" s="14">
        <v>88302</v>
      </c>
      <c r="E8" s="14">
        <v>8000</v>
      </c>
      <c r="F8" s="14">
        <v>300</v>
      </c>
      <c r="G8" s="14">
        <v>8180</v>
      </c>
      <c r="H8" s="14">
        <v>20822</v>
      </c>
      <c r="I8" s="14">
        <v>51000</v>
      </c>
      <c r="J8" s="9"/>
    </row>
    <row r="9" spans="1:10">
      <c r="A9" s="11" t="s">
        <v>3</v>
      </c>
      <c r="B9" s="12" t="str">
        <f>"в том числе"</f>
        <v>в том числе</v>
      </c>
      <c r="C9" s="13"/>
      <c r="D9" s="14"/>
      <c r="E9" s="14"/>
      <c r="F9" s="14"/>
      <c r="G9" s="14"/>
      <c r="H9" s="14"/>
      <c r="I9" s="14"/>
      <c r="J9" s="9"/>
    </row>
    <row r="10" spans="1:10" ht="38.25">
      <c r="A10" s="11" t="s">
        <v>4</v>
      </c>
      <c r="B10" s="12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0" s="13">
        <v>20</v>
      </c>
      <c r="D10" s="14">
        <v>88302</v>
      </c>
      <c r="E10" s="14">
        <v>8000</v>
      </c>
      <c r="F10" s="14">
        <v>300</v>
      </c>
      <c r="G10" s="14">
        <v>8180</v>
      </c>
      <c r="H10" s="14">
        <v>20822</v>
      </c>
      <c r="I10" s="14">
        <v>51000</v>
      </c>
      <c r="J10" s="9"/>
    </row>
    <row r="11" spans="1:10">
      <c r="A11" s="11" t="s">
        <v>3</v>
      </c>
      <c r="B11" s="12" t="str">
        <f>"из них"</f>
        <v>из них</v>
      </c>
      <c r="C11" s="13"/>
      <c r="D11" s="14"/>
      <c r="E11" s="14"/>
      <c r="F11" s="14"/>
      <c r="G11" s="14"/>
      <c r="H11" s="14"/>
      <c r="I11" s="14"/>
      <c r="J11" s="9"/>
    </row>
    <row r="12" spans="1:10" ht="25.5">
      <c r="A12" s="11" t="s">
        <v>5</v>
      </c>
      <c r="B12" s="12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2" s="13">
        <v>30</v>
      </c>
      <c r="D12" s="14">
        <v>67480</v>
      </c>
      <c r="E12" s="14">
        <v>8000</v>
      </c>
      <c r="F12" s="14">
        <v>300</v>
      </c>
      <c r="G12" s="14">
        <v>8180</v>
      </c>
      <c r="H12" s="14">
        <v>0</v>
      </c>
      <c r="I12" s="14">
        <v>51000</v>
      </c>
      <c r="J12" s="9"/>
    </row>
    <row r="13" spans="1:10" ht="25.5">
      <c r="A13" s="11" t="s">
        <v>6</v>
      </c>
      <c r="B13" s="12" t="str">
        <f>"1.1.2 Добровольные пожертвования гражданина"</f>
        <v>1.1.2 Добровольные пожертвования гражданина</v>
      </c>
      <c r="C13" s="13">
        <v>40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9"/>
    </row>
    <row r="14" spans="1:10" ht="25.5">
      <c r="A14" s="11" t="s">
        <v>7</v>
      </c>
      <c r="B14" s="12" t="str">
        <f>"1.1.3 Добровольные пожертвования юридического лица"</f>
        <v>1.1.3 Добровольные пожертвования юридического лица</v>
      </c>
      <c r="C14" s="13">
        <v>50</v>
      </c>
      <c r="D14" s="14">
        <v>20822</v>
      </c>
      <c r="E14" s="14">
        <v>0</v>
      </c>
      <c r="F14" s="14">
        <v>0</v>
      </c>
      <c r="G14" s="14">
        <v>0</v>
      </c>
      <c r="H14" s="14">
        <v>20822</v>
      </c>
      <c r="I14" s="14">
        <v>0</v>
      </c>
      <c r="J14" s="9"/>
    </row>
    <row r="15" spans="1:10" ht="51">
      <c r="A15" s="11" t="s">
        <v>8</v>
      </c>
      <c r="B15" s="12" t="str">
        <f>"1.2 Поступило в избирательный фонд денежных средств, подпадающих под действие п. 3,4,5 ст. 59 Закона Республики Марий Эл от 02.12.2008г., № 70-З"</f>
        <v>1.2 Поступило в избирательный фонд денежных средств, подпадающих под действие п. 3,4,5 ст. 59 Закона Республики Марий Эл от 02.12.2008г., № 70-З</v>
      </c>
      <c r="C15" s="13">
        <v>60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/>
    </row>
    <row r="16" spans="1:10">
      <c r="A16" s="11" t="s">
        <v>3</v>
      </c>
      <c r="B16" s="12" t="str">
        <f>"из них"</f>
        <v>из них</v>
      </c>
      <c r="C16" s="13"/>
      <c r="D16" s="14"/>
      <c r="E16" s="14"/>
      <c r="F16" s="14"/>
      <c r="G16" s="14"/>
      <c r="H16" s="14"/>
      <c r="I16" s="14"/>
      <c r="J16" s="9"/>
    </row>
    <row r="17" spans="1:10" ht="25.5">
      <c r="A17" s="11" t="s">
        <v>9</v>
      </c>
      <c r="B17" s="12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7" s="13">
        <v>70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9"/>
    </row>
    <row r="18" spans="1:10">
      <c r="A18" s="11" t="s">
        <v>10</v>
      </c>
      <c r="B18" s="12" t="str">
        <f>"1.2.2 Средства гражданина"</f>
        <v>1.2.2 Средства гражданина</v>
      </c>
      <c r="C18" s="13">
        <v>80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9"/>
    </row>
    <row r="19" spans="1:10">
      <c r="A19" s="11" t="s">
        <v>11</v>
      </c>
      <c r="B19" s="12" t="str">
        <f>"1.2.3 Средства юридического лица"</f>
        <v>1.2.3 Средства юридического лица</v>
      </c>
      <c r="C19" s="13">
        <v>90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9"/>
    </row>
    <row r="20" spans="1:10" ht="25.5">
      <c r="A20" s="11" t="s">
        <v>12</v>
      </c>
      <c r="B20" s="12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0" s="13">
        <v>100</v>
      </c>
      <c r="D20" s="14">
        <v>82</v>
      </c>
      <c r="E20" s="14">
        <v>0</v>
      </c>
      <c r="F20" s="14">
        <v>0</v>
      </c>
      <c r="G20" s="14">
        <v>0</v>
      </c>
      <c r="H20" s="14">
        <v>82</v>
      </c>
      <c r="I20" s="14">
        <v>0</v>
      </c>
      <c r="J20" s="9"/>
    </row>
    <row r="21" spans="1:10">
      <c r="A21" s="11" t="s">
        <v>3</v>
      </c>
      <c r="B21" s="12" t="str">
        <f>"из них"</f>
        <v>из них</v>
      </c>
      <c r="C21" s="13"/>
      <c r="D21" s="14"/>
      <c r="E21" s="14"/>
      <c r="F21" s="14"/>
      <c r="G21" s="14"/>
      <c r="H21" s="14"/>
      <c r="I21" s="14"/>
      <c r="J21" s="9"/>
    </row>
    <row r="22" spans="1:10">
      <c r="A22" s="11" t="s">
        <v>13</v>
      </c>
      <c r="B22" s="12" t="str">
        <f>"2.1 Перечислено в доход бюджета"</f>
        <v>2.1 Перечислено в доход бюджета</v>
      </c>
      <c r="C22" s="13">
        <v>110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/>
    </row>
    <row r="23" spans="1:10" ht="38.25">
      <c r="A23" s="11" t="s">
        <v>14</v>
      </c>
      <c r="B23" s="12" t="str">
        <f>"2.2 Возвращено жертвователям денежных средств, поступивших с нарушением установленного порядка"</f>
        <v>2.2 Возвращено жертвователям денежных средств, поступивших с нарушением установленного порядка</v>
      </c>
      <c r="C23" s="13">
        <v>120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/>
    </row>
    <row r="24" spans="1:10">
      <c r="A24" s="11" t="s">
        <v>3</v>
      </c>
      <c r="B24" s="12" t="str">
        <f>"из них"</f>
        <v>из них</v>
      </c>
      <c r="C24" s="13"/>
      <c r="D24" s="14"/>
      <c r="E24" s="14"/>
      <c r="F24" s="14"/>
      <c r="G24" s="14"/>
      <c r="H24" s="14"/>
      <c r="I24" s="14"/>
      <c r="J24" s="9"/>
    </row>
    <row r="25" spans="1:10" ht="51">
      <c r="A25" s="11" t="s">
        <v>15</v>
      </c>
      <c r="B25" s="12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13">
        <v>130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/>
    </row>
    <row r="26" spans="1:10" ht="51">
      <c r="A26" s="11" t="s">
        <v>16</v>
      </c>
      <c r="B26" s="12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13">
        <v>140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/>
    </row>
    <row r="27" spans="1:10" ht="25.5">
      <c r="A27" s="11" t="s">
        <v>17</v>
      </c>
      <c r="B27" s="12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7" s="13">
        <v>150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/>
    </row>
    <row r="28" spans="1:10" ht="38.25">
      <c r="A28" s="11" t="s">
        <v>18</v>
      </c>
      <c r="B28" s="12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8" s="13">
        <v>160</v>
      </c>
      <c r="D28" s="14">
        <v>82</v>
      </c>
      <c r="E28" s="14">
        <v>0</v>
      </c>
      <c r="F28" s="14">
        <v>0</v>
      </c>
      <c r="G28" s="14">
        <v>0</v>
      </c>
      <c r="H28" s="14">
        <v>82</v>
      </c>
      <c r="I28" s="14">
        <v>0</v>
      </c>
      <c r="J28" s="9"/>
    </row>
    <row r="29" spans="1:10">
      <c r="A29" s="11" t="s">
        <v>19</v>
      </c>
      <c r="B29" s="12" t="str">
        <f>"3 Израсходовано средств, всего"</f>
        <v>3 Израсходовано средств, всего</v>
      </c>
      <c r="C29" s="13">
        <v>170</v>
      </c>
      <c r="D29" s="14">
        <v>88220</v>
      </c>
      <c r="E29" s="14">
        <v>8000</v>
      </c>
      <c r="F29" s="14">
        <v>300</v>
      </c>
      <c r="G29" s="14">
        <v>8180</v>
      </c>
      <c r="H29" s="14">
        <v>20740</v>
      </c>
      <c r="I29" s="14">
        <v>51000</v>
      </c>
      <c r="J29" s="9"/>
    </row>
    <row r="30" spans="1:10">
      <c r="A30" s="11" t="s">
        <v>3</v>
      </c>
      <c r="B30" s="12" t="str">
        <f>"из них"</f>
        <v>из них</v>
      </c>
      <c r="C30" s="13"/>
      <c r="D30" s="14"/>
      <c r="E30" s="14"/>
      <c r="F30" s="14"/>
      <c r="G30" s="14"/>
      <c r="H30" s="14"/>
      <c r="I30" s="14"/>
      <c r="J30" s="9"/>
    </row>
    <row r="31" spans="1:10" ht="25.5">
      <c r="A31" s="11" t="s">
        <v>20</v>
      </c>
      <c r="B31" s="12" t="str">
        <f>"3.1 На организацию сбора подписей избирателей"</f>
        <v>3.1 На организацию сбора подписей избирателей</v>
      </c>
      <c r="C31" s="13">
        <v>180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9"/>
    </row>
    <row r="32" spans="1:10">
      <c r="A32" s="11" t="s">
        <v>3</v>
      </c>
      <c r="B32" s="12" t="str">
        <f>"из них"</f>
        <v>из них</v>
      </c>
      <c r="C32" s="13"/>
      <c r="D32" s="14"/>
      <c r="E32" s="14"/>
      <c r="F32" s="14"/>
      <c r="G32" s="14"/>
      <c r="H32" s="14"/>
      <c r="I32" s="14"/>
      <c r="J32" s="9"/>
    </row>
    <row r="33" spans="1:10" ht="38.25">
      <c r="A33" s="11" t="s">
        <v>21</v>
      </c>
      <c r="B33" s="12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33" s="13">
        <v>190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9"/>
    </row>
    <row r="34" spans="1:10" ht="25.5">
      <c r="A34" s="11" t="s">
        <v>22</v>
      </c>
      <c r="B34" s="12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4" s="13">
        <v>200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/>
    </row>
    <row r="35" spans="1:10" ht="25.5">
      <c r="A35" s="11" t="s">
        <v>23</v>
      </c>
      <c r="B35" s="12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5" s="13">
        <v>210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/>
    </row>
    <row r="36" spans="1:10" ht="25.5">
      <c r="A36" s="11" t="s">
        <v>24</v>
      </c>
      <c r="B36" s="12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6" s="13">
        <v>220</v>
      </c>
      <c r="D36" s="14">
        <v>86420</v>
      </c>
      <c r="E36" s="14">
        <v>8000</v>
      </c>
      <c r="F36" s="14">
        <v>0</v>
      </c>
      <c r="G36" s="14">
        <v>8180</v>
      </c>
      <c r="H36" s="14">
        <v>19240</v>
      </c>
      <c r="I36" s="14">
        <v>51000</v>
      </c>
      <c r="J36" s="9"/>
    </row>
    <row r="37" spans="1:10" ht="25.5">
      <c r="A37" s="11" t="s">
        <v>25</v>
      </c>
      <c r="B37" s="12" t="str">
        <f>"3.5 На проведение публичных массовых мероприятий"</f>
        <v>3.5 На проведение публичных массовых мероприятий</v>
      </c>
      <c r="C37" s="13">
        <v>230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/>
    </row>
    <row r="38" spans="1:10" ht="38.25">
      <c r="A38" s="11" t="s">
        <v>26</v>
      </c>
      <c r="B38" s="12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C38" s="13">
        <v>240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/>
    </row>
    <row r="39" spans="1:10" ht="38.25">
      <c r="A39" s="11" t="s">
        <v>27</v>
      </c>
      <c r="B39" s="12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9" s="13">
        <v>250</v>
      </c>
      <c r="D39" s="14">
        <v>1500</v>
      </c>
      <c r="E39" s="14">
        <v>0</v>
      </c>
      <c r="F39" s="14">
        <v>0</v>
      </c>
      <c r="G39" s="14">
        <v>0</v>
      </c>
      <c r="H39" s="14">
        <v>1500</v>
      </c>
      <c r="I39" s="14">
        <v>0</v>
      </c>
      <c r="J39" s="9"/>
    </row>
    <row r="40" spans="1:10" ht="38.25">
      <c r="A40" s="11" t="s">
        <v>28</v>
      </c>
      <c r="B40" s="12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40" s="13">
        <v>260</v>
      </c>
      <c r="D40" s="14">
        <v>300</v>
      </c>
      <c r="E40" s="14">
        <v>0</v>
      </c>
      <c r="F40" s="14">
        <v>300</v>
      </c>
      <c r="G40" s="14">
        <v>0</v>
      </c>
      <c r="H40" s="14">
        <v>0</v>
      </c>
      <c r="I40" s="14">
        <v>0</v>
      </c>
      <c r="J40" s="9"/>
    </row>
    <row r="41" spans="1:10" ht="25.5">
      <c r="A41" s="11" t="s">
        <v>29</v>
      </c>
      <c r="B41" s="12" t="str">
        <f>"5 Остаток средств фонда на дату сдачи отчета (заверяется банковской справкой)"</f>
        <v>5 Остаток средств фонда на дату сдачи отчета (заверяется банковской справкой)</v>
      </c>
      <c r="C41" s="13">
        <v>280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9"/>
    </row>
    <row r="42" spans="1:10">
      <c r="A42" s="11" t="s">
        <v>3</v>
      </c>
      <c r="B42" s="12" t="str">
        <f>"из них"</f>
        <v>из них</v>
      </c>
      <c r="C42" s="13"/>
      <c r="D42" s="14"/>
      <c r="E42" s="14"/>
      <c r="F42" s="14"/>
      <c r="G42" s="14"/>
      <c r="H42" s="14"/>
      <c r="I42" s="14"/>
      <c r="J42" s="9"/>
    </row>
    <row r="43" spans="1:10" ht="25.5">
      <c r="A43" s="11" t="s">
        <v>30</v>
      </c>
      <c r="B43" s="12" t="str">
        <f>"4 Распределено неизрасходованного остатка средств фонда"</f>
        <v>4 Распределено неизрасходованного остатка средств фонда</v>
      </c>
      <c r="C43" s="13">
        <v>270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9"/>
    </row>
    <row r="44" spans="1:10">
      <c r="J44" s="9"/>
    </row>
  </sheetData>
  <mergeCells count="3">
    <mergeCell ref="A3:I3"/>
    <mergeCell ref="A4:I4"/>
    <mergeCell ref="A1:I1"/>
  </mergeCells>
  <pageMargins left="0" right="0" top="0" bottom="0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2022-10-14T13:20:12Z</cp:lastPrinted>
  <dcterms:created xsi:type="dcterms:W3CDTF">2022-10-14T13:17:52Z</dcterms:created>
  <dcterms:modified xsi:type="dcterms:W3CDTF">2022-10-14T13:20:59Z</dcterms:modified>
</cp:coreProperties>
</file>