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activeTab="1"/>
  </bookViews>
  <sheets>
    <sheet name="Личный состав" sheetId="1" r:id="rId1"/>
    <sheet name="Техника" sheetId="2" r:id="rId2"/>
    <sheet name="Авиация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3" l="1"/>
  <c r="J12" i="3"/>
  <c r="C12" i="3"/>
  <c r="L11" i="3"/>
  <c r="F11" i="3"/>
  <c r="L10" i="3"/>
  <c r="K9" i="3"/>
  <c r="J9" i="3"/>
  <c r="I9" i="3"/>
  <c r="I12" i="3" s="1"/>
  <c r="H9" i="3"/>
  <c r="H12" i="3" s="1"/>
  <c r="G9" i="3"/>
  <c r="G12" i="3" s="1"/>
  <c r="E9" i="3"/>
  <c r="E12" i="3" s="1"/>
  <c r="D9" i="3"/>
  <c r="D12" i="3" s="1"/>
  <c r="C9" i="3"/>
  <c r="L8" i="3"/>
  <c r="F8" i="3"/>
  <c r="L7" i="3"/>
  <c r="L9" i="3" s="1"/>
  <c r="F7" i="3"/>
  <c r="F9" i="3" s="1"/>
  <c r="F12" i="3" s="1"/>
  <c r="H69" i="2"/>
  <c r="H68" i="2"/>
  <c r="H67" i="2"/>
  <c r="G66" i="2"/>
  <c r="F66" i="2"/>
  <c r="F70" i="2" s="1"/>
  <c r="E66" i="2"/>
  <c r="D66" i="2"/>
  <c r="H66" i="2" s="1"/>
  <c r="H65" i="2"/>
  <c r="H64" i="2"/>
  <c r="H63" i="2"/>
  <c r="H62" i="2"/>
  <c r="H61" i="2"/>
  <c r="H60" i="2"/>
  <c r="H59" i="2"/>
  <c r="D58" i="2"/>
  <c r="E57" i="2"/>
  <c r="H57" i="2" s="1"/>
  <c r="E55" i="2"/>
  <c r="H54" i="2"/>
  <c r="H53" i="2"/>
  <c r="G53" i="2"/>
  <c r="G55" i="2" s="1"/>
  <c r="G57" i="2" s="1"/>
  <c r="G58" i="2" s="1"/>
  <c r="F53" i="2"/>
  <c r="E53" i="2"/>
  <c r="D53" i="2"/>
  <c r="D55" i="2" s="1"/>
  <c r="H55" i="2" s="1"/>
  <c r="H52" i="2"/>
  <c r="H51" i="2"/>
  <c r="G50" i="2"/>
  <c r="F50" i="2"/>
  <c r="F55" i="2" s="1"/>
  <c r="E50" i="2"/>
  <c r="D50" i="2"/>
  <c r="H50" i="2" s="1"/>
  <c r="H49" i="2"/>
  <c r="H48" i="2"/>
  <c r="E46" i="2"/>
  <c r="H45" i="2"/>
  <c r="G44" i="2"/>
  <c r="G46" i="2" s="1"/>
  <c r="F44" i="2"/>
  <c r="E44" i="2"/>
  <c r="D44" i="2"/>
  <c r="D46" i="2" s="1"/>
  <c r="H43" i="2"/>
  <c r="H42" i="2"/>
  <c r="H41" i="2"/>
  <c r="H40" i="2"/>
  <c r="H39" i="2"/>
  <c r="H38" i="2"/>
  <c r="G37" i="2"/>
  <c r="F37" i="2"/>
  <c r="F46" i="2" s="1"/>
  <c r="E37" i="2"/>
  <c r="D37" i="2"/>
  <c r="H37" i="2" s="1"/>
  <c r="H36" i="2"/>
  <c r="H35" i="2"/>
  <c r="H34" i="2"/>
  <c r="G33" i="2"/>
  <c r="F33" i="2"/>
  <c r="E33" i="2"/>
  <c r="D33" i="2"/>
  <c r="H33" i="2" s="1"/>
  <c r="H32" i="2"/>
  <c r="H31" i="2"/>
  <c r="H30" i="2"/>
  <c r="H29" i="2"/>
  <c r="H28" i="2"/>
  <c r="H27" i="2"/>
  <c r="G27" i="2"/>
  <c r="F27" i="2"/>
  <c r="E27" i="2"/>
  <c r="D27" i="2"/>
  <c r="H26" i="2"/>
  <c r="H25" i="2"/>
  <c r="H24" i="2"/>
  <c r="G24" i="2"/>
  <c r="F24" i="2"/>
  <c r="E24" i="2"/>
  <c r="D24" i="2"/>
  <c r="H23" i="2"/>
  <c r="H22" i="2"/>
  <c r="H21" i="2"/>
  <c r="H20" i="2"/>
  <c r="G20" i="2"/>
  <c r="F20" i="2"/>
  <c r="E20" i="2"/>
  <c r="D20" i="2"/>
  <c r="H19" i="2"/>
  <c r="H18" i="2"/>
  <c r="H17" i="2"/>
  <c r="H16" i="2"/>
  <c r="H15" i="2"/>
  <c r="G15" i="2"/>
  <c r="F15" i="2"/>
  <c r="E15" i="2"/>
  <c r="D15" i="2"/>
  <c r="H14" i="2"/>
  <c r="H13" i="2"/>
  <c r="H12" i="2"/>
  <c r="H11" i="2"/>
  <c r="H10" i="2"/>
  <c r="H9" i="2"/>
  <c r="H8" i="2"/>
  <c r="H7" i="2"/>
  <c r="H6" i="2"/>
  <c r="H5" i="2"/>
  <c r="F71" i="1"/>
  <c r="F72" i="1" s="1"/>
  <c r="I70" i="1"/>
  <c r="I69" i="1"/>
  <c r="I68" i="1"/>
  <c r="H67" i="1"/>
  <c r="H71" i="1" s="1"/>
  <c r="G67" i="1"/>
  <c r="G71" i="1" s="1"/>
  <c r="F67" i="1"/>
  <c r="E67" i="1"/>
  <c r="E71" i="1" s="1"/>
  <c r="D67" i="1"/>
  <c r="I67" i="1" s="1"/>
  <c r="I66" i="1"/>
  <c r="I65" i="1"/>
  <c r="I64" i="1"/>
  <c r="I63" i="1"/>
  <c r="I62" i="1"/>
  <c r="I61" i="1"/>
  <c r="I60" i="1"/>
  <c r="I59" i="1"/>
  <c r="I58" i="1"/>
  <c r="G56" i="1"/>
  <c r="F56" i="1"/>
  <c r="I55" i="1"/>
  <c r="I54" i="1"/>
  <c r="H54" i="1"/>
  <c r="H56" i="1" s="1"/>
  <c r="G54" i="1"/>
  <c r="F54" i="1"/>
  <c r="E54" i="1"/>
  <c r="E56" i="1" s="1"/>
  <c r="D54" i="1"/>
  <c r="D56" i="1" s="1"/>
  <c r="I53" i="1"/>
  <c r="I52" i="1"/>
  <c r="I51" i="1"/>
  <c r="H51" i="1"/>
  <c r="G51" i="1"/>
  <c r="F51" i="1"/>
  <c r="E51" i="1"/>
  <c r="D51" i="1"/>
  <c r="I50" i="1"/>
  <c r="I49" i="1"/>
  <c r="E47" i="1"/>
  <c r="C47" i="1"/>
  <c r="B47" i="1"/>
  <c r="I46" i="1"/>
  <c r="H45" i="1"/>
  <c r="G45" i="1"/>
  <c r="G47" i="1" s="1"/>
  <c r="F45" i="1"/>
  <c r="F47" i="1" s="1"/>
  <c r="E45" i="1"/>
  <c r="D45" i="1"/>
  <c r="D47" i="1" s="1"/>
  <c r="I44" i="1"/>
  <c r="I43" i="1"/>
  <c r="I42" i="1"/>
  <c r="I41" i="1"/>
  <c r="I40" i="1"/>
  <c r="I39" i="1"/>
  <c r="H38" i="1"/>
  <c r="H47" i="1" s="1"/>
  <c r="G38" i="1"/>
  <c r="I38" i="1" s="1"/>
  <c r="F38" i="1"/>
  <c r="E38" i="1"/>
  <c r="D38" i="1"/>
  <c r="I37" i="1"/>
  <c r="I36" i="1"/>
  <c r="I35" i="1"/>
  <c r="H34" i="1"/>
  <c r="G34" i="1"/>
  <c r="F34" i="1"/>
  <c r="E34" i="1"/>
  <c r="D34" i="1"/>
  <c r="I33" i="1"/>
  <c r="I32" i="1"/>
  <c r="I31" i="1"/>
  <c r="I30" i="1"/>
  <c r="I34" i="1" s="1"/>
  <c r="I29" i="1"/>
  <c r="H28" i="1"/>
  <c r="G28" i="1"/>
  <c r="F28" i="1"/>
  <c r="E28" i="1"/>
  <c r="D28" i="1"/>
  <c r="I28" i="1" s="1"/>
  <c r="I27" i="1"/>
  <c r="I26" i="1"/>
  <c r="H25" i="1"/>
  <c r="G25" i="1"/>
  <c r="F25" i="1"/>
  <c r="E25" i="1"/>
  <c r="D25" i="1"/>
  <c r="I25" i="1" s="1"/>
  <c r="I24" i="1"/>
  <c r="I22" i="1"/>
  <c r="H21" i="1"/>
  <c r="G21" i="1"/>
  <c r="F21" i="1"/>
  <c r="E21" i="1"/>
  <c r="D21" i="1"/>
  <c r="I21" i="1" s="1"/>
  <c r="I20" i="1"/>
  <c r="I19" i="1"/>
  <c r="I18" i="1"/>
  <c r="I17" i="1"/>
  <c r="I16" i="1"/>
  <c r="H16" i="1"/>
  <c r="G16" i="1"/>
  <c r="F16" i="1"/>
  <c r="E16" i="1"/>
  <c r="D16" i="1"/>
  <c r="I15" i="1"/>
  <c r="I14" i="1"/>
  <c r="I13" i="1"/>
  <c r="I12" i="1"/>
  <c r="I11" i="1"/>
  <c r="I10" i="1"/>
  <c r="I9" i="1"/>
  <c r="I8" i="1"/>
  <c r="I7" i="1"/>
  <c r="I6" i="1"/>
  <c r="H46" i="2" l="1"/>
  <c r="G72" i="1"/>
  <c r="I71" i="1"/>
  <c r="I72" i="1" s="1"/>
  <c r="H72" i="1"/>
  <c r="I56" i="1"/>
  <c r="F71" i="2"/>
  <c r="G70" i="2"/>
  <c r="G71" i="2" s="1"/>
  <c r="I47" i="1"/>
  <c r="E72" i="1"/>
  <c r="L12" i="3"/>
  <c r="I45" i="1"/>
  <c r="E58" i="2"/>
  <c r="H58" i="2" s="1"/>
  <c r="H44" i="2"/>
  <c r="D71" i="1"/>
  <c r="D72" i="1" s="1"/>
  <c r="D70" i="2"/>
  <c r="D71" i="2" l="1"/>
  <c r="E70" i="2"/>
  <c r="E71" i="2" s="1"/>
  <c r="H71" i="2" l="1"/>
  <c r="H70" i="2"/>
</calcChain>
</file>

<file path=xl/sharedStrings.xml><?xml version="1.0" encoding="utf-8"?>
<sst xmlns="http://schemas.openxmlformats.org/spreadsheetml/2006/main" count="273" uniqueCount="151">
  <si>
    <t xml:space="preserve">
Сведения
о группировке сил РСЧС, предназначенной для выполнения мероприятий по предупреждению и ликвидации чрезвычайных ситуаций, вызванных ландшафтными (природными) пожарами на территории Республики Марий Эл в 2024 году</t>
  </si>
  <si>
    <t>Силы РСЧС</t>
  </si>
  <si>
    <t>Участие в тушении пожаров</t>
  </si>
  <si>
    <t>Обеспечение пожарной безопасности</t>
  </si>
  <si>
    <t>Итого по плану предупреждения и ликвидации возможных чрезвычайных ситуаций в период возникновения природных пожаров</t>
  </si>
  <si>
    <t>Всего</t>
  </si>
  <si>
    <r>
      <rPr>
        <b/>
        <sz val="11"/>
        <color rgb="FF000000"/>
        <rFont val="Times New Roman"/>
        <family val="1"/>
        <charset val="204"/>
      </rPr>
      <t xml:space="preserve">Из них на дежурстве
</t>
    </r>
    <r>
      <rPr>
        <sz val="11"/>
        <color rgb="FF000000"/>
        <rFont val="Times New Roman"/>
        <family val="1"/>
        <charset val="204"/>
      </rPr>
      <t>(силы постоянной готовности)</t>
    </r>
  </si>
  <si>
    <t>Из них АМГ</t>
  </si>
  <si>
    <t>ФОИВ РСЧС, ПРИВЛЕКАЕМЫЕ ДЛЯ ТУШЕНИЯ ПРИРОДНЫХ ПОЖАРОВ И ОБЕСПЕЧЕНИЯ ПОЖАРНОЙ БЕЗОПАСНОСТИ</t>
  </si>
  <si>
    <t>МЧС России</t>
  </si>
  <si>
    <t>1.1</t>
  </si>
  <si>
    <t>Территориальные органы МЧС России</t>
  </si>
  <si>
    <t>1.2</t>
  </si>
  <si>
    <t>Органы повседневного управления МЧС России</t>
  </si>
  <si>
    <t>1.3</t>
  </si>
  <si>
    <t>Спасательные воинские формирования</t>
  </si>
  <si>
    <t>1.4</t>
  </si>
  <si>
    <t>Спасательные формирования</t>
  </si>
  <si>
    <t>1.5</t>
  </si>
  <si>
    <t>Авиация</t>
  </si>
  <si>
    <t>1.6</t>
  </si>
  <si>
    <t>Подразделения ФПС</t>
  </si>
  <si>
    <t>1.7</t>
  </si>
  <si>
    <t>ГИМС</t>
  </si>
  <si>
    <t>1.8</t>
  </si>
  <si>
    <t>ЦЭПП</t>
  </si>
  <si>
    <t>1.9</t>
  </si>
  <si>
    <t>Образовательные и научные учреждения</t>
  </si>
  <si>
    <t>1.10</t>
  </si>
  <si>
    <t>Другие организации и учреждения МЧС России</t>
  </si>
  <si>
    <t>Всего за МЧС России</t>
  </si>
  <si>
    <r>
      <rPr>
        <b/>
        <sz val="12"/>
        <color rgb="FF000000"/>
        <rFont val="Times New Roman"/>
        <family val="1"/>
        <charset val="204"/>
      </rPr>
      <t>МВД России</t>
    </r>
    <r>
      <rPr>
        <sz val="12"/>
        <color rgb="FF000000"/>
        <rFont val="Times New Roman"/>
        <family val="1"/>
        <charset val="204"/>
      </rPr>
      <t xml:space="preserve"> (территориальные органы)</t>
    </r>
  </si>
  <si>
    <t>Росгвардия</t>
  </si>
  <si>
    <t>3.1</t>
  </si>
  <si>
    <t>Ведомственная пожарная охрана</t>
  </si>
  <si>
    <t>3.2</t>
  </si>
  <si>
    <t>3.3</t>
  </si>
  <si>
    <t>Другие подразделения</t>
  </si>
  <si>
    <t>Всего за Росгвардию</t>
  </si>
  <si>
    <t>Минприроды России</t>
  </si>
  <si>
    <t>4.1</t>
  </si>
  <si>
    <t>Росгидромет</t>
  </si>
  <si>
    <t>4.2</t>
  </si>
  <si>
    <t>Росприроднадзор</t>
  </si>
  <si>
    <t>4.3</t>
  </si>
  <si>
    <t>Силы межрегионального маневрирования Рослесхоза</t>
  </si>
  <si>
    <t>Всего за Минприроды России</t>
  </si>
  <si>
    <t>Минтранс России</t>
  </si>
  <si>
    <t>5.1</t>
  </si>
  <si>
    <t>Росжелдор</t>
  </si>
  <si>
    <t>5.2</t>
  </si>
  <si>
    <t>Росавтодор</t>
  </si>
  <si>
    <t xml:space="preserve"> Всего за Минтранс России</t>
  </si>
  <si>
    <t>Минобороны России</t>
  </si>
  <si>
    <t>6.1</t>
  </si>
  <si>
    <t>Подразделения пожарной охраны Министерства обороны</t>
  </si>
  <si>
    <t>6.2</t>
  </si>
  <si>
    <t>6.3</t>
  </si>
  <si>
    <t>Инженерно-технические подразделения</t>
  </si>
  <si>
    <t>6.4</t>
  </si>
  <si>
    <t>Лесничества Министерства обороны</t>
  </si>
  <si>
    <t>6.5</t>
  </si>
  <si>
    <t>Всего за Минобороны России</t>
  </si>
  <si>
    <t>Минздрав России</t>
  </si>
  <si>
    <t>7.1</t>
  </si>
  <si>
    <t>ФМБА</t>
  </si>
  <si>
    <t>7.2</t>
  </si>
  <si>
    <t>ВЦМК "Защита"</t>
  </si>
  <si>
    <t>7.3</t>
  </si>
  <si>
    <t xml:space="preserve"> Органы здравоохранения субъекта РФ (ТЦМК, БСМП и т.д.)</t>
  </si>
  <si>
    <t>Всего за Минздрав России</t>
  </si>
  <si>
    <t>Минцифры России</t>
  </si>
  <si>
    <t>Минсельхоз России</t>
  </si>
  <si>
    <t>Росатом</t>
  </si>
  <si>
    <t>Роспотребнадзор</t>
  </si>
  <si>
    <t>Минэнерго России</t>
  </si>
  <si>
    <t>12.1</t>
  </si>
  <si>
    <t>Топливно-энергетический комплекс</t>
  </si>
  <si>
    <t>12.2</t>
  </si>
  <si>
    <t>Энергетический комплекс</t>
  </si>
  <si>
    <t>Всего за Минэнерго России</t>
  </si>
  <si>
    <t xml:space="preserve">Силы других ФОИВ </t>
  </si>
  <si>
    <t xml:space="preserve">ВСЕГО ЗА ФУНКЦИОНАЛЬНЫЕ ПОДСИСТЕМЫ РСЧС </t>
  </si>
  <si>
    <t xml:space="preserve"> ФОИВ НЕ ВХОДЯЩИЕ В РСЧС И ПРИВЛЕКАЕМЫЕ НА ТУШЕНИЕ ПРИРОДНЫХ ПОЖАРОВ И ОБЕСПЕЧЕНИЯ ПОЖАРНОЙ БЕЗОПАСНОСТИ</t>
  </si>
  <si>
    <t>ФСБ России</t>
  </si>
  <si>
    <t>14.1</t>
  </si>
  <si>
    <t>14.2</t>
  </si>
  <si>
    <t>Всего за ФСБ России</t>
  </si>
  <si>
    <t>Минюст России (ФСИН)</t>
  </si>
  <si>
    <t>15.1</t>
  </si>
  <si>
    <t>Противопожарные подразделения</t>
  </si>
  <si>
    <t>15.2</t>
  </si>
  <si>
    <t>Дополнительно привлекаемые силы</t>
  </si>
  <si>
    <t>Всего за Минюст России</t>
  </si>
  <si>
    <t>ВСЕГО ЗА ФОИВ, НЕ ВХОДЯЩИЕ В РСЧС</t>
  </si>
  <si>
    <t>СИЛЫ ТП РСЧС, ПРИВЛЕКАЕМЫЕ НА ТУШЕНИЕ ПРИРОДНЫХ ПОЖАРОВ И ОБЕСПЕЧЕНИЯ ПОЖАРНОЙ БЕЗОПАСНОСТИ</t>
  </si>
  <si>
    <t>Координационные органы</t>
  </si>
  <si>
    <t>Постоянно действующие органы управления</t>
  </si>
  <si>
    <t>Силы лесных хозяйств и лесопожарные формирования</t>
  </si>
  <si>
    <t>Силы и средства пожарной охраны и АСФ (все виды пожарной охраны кроме ФПС, АСФ МЧС России)</t>
  </si>
  <si>
    <t>20.1</t>
  </si>
  <si>
    <t>Противопожарная служба субъекта РФ</t>
  </si>
  <si>
    <t>20.2</t>
  </si>
  <si>
    <t>Муниципальная пожарная охрана</t>
  </si>
  <si>
    <t>20.3</t>
  </si>
  <si>
    <t>Частная пожарная охрана</t>
  </si>
  <si>
    <t>20.4</t>
  </si>
  <si>
    <t>Добровольная пожарная охрана</t>
  </si>
  <si>
    <t>20.5</t>
  </si>
  <si>
    <t>ПСС (ПСФ)</t>
  </si>
  <si>
    <t>20.6</t>
  </si>
  <si>
    <t>АСФ субъекта РФ</t>
  </si>
  <si>
    <t>Всего за силы пожарной охраны и АСФ</t>
  </si>
  <si>
    <t>Силы ГО</t>
  </si>
  <si>
    <t>НАСФ и НФ ГО</t>
  </si>
  <si>
    <t>Другие подразделения территориальной подсистемы РСЧС</t>
  </si>
  <si>
    <t>Волонтеры, добровольцы</t>
  </si>
  <si>
    <t xml:space="preserve">ВСЕГО ЗА ТЕРРИТОРИАЛЬНЫЕ ПОДСИСТЕМЫ РСЧС </t>
  </si>
  <si>
    <t>ИТОГО ЗА РЕСПУБЛИКУ МАРИЙ ЭЛ</t>
  </si>
  <si>
    <t xml:space="preserve">Сведения
о группировке средств РСЧС, предназначенной для выполнения мероприятий по предупреждению и ликвидации чрезвычайных ситуаций, вызванных ландшафтными (природными) пожарами на территории Республики Марий Эл в 2024 году
</t>
  </si>
  <si>
    <t>Техника РСЧС</t>
  </si>
  <si>
    <t>Автомобильная</t>
  </si>
  <si>
    <t>Инженерная</t>
  </si>
  <si>
    <t>Специальная</t>
  </si>
  <si>
    <t>Из них техника АМГ</t>
  </si>
  <si>
    <t>Итого техники регионального уровня для выполнения мероприятий при предупреждении и ликвидации ЧС, вызванных природными пожарами</t>
  </si>
  <si>
    <r>
      <rPr>
        <b/>
        <sz val="12"/>
        <color rgb="FF111111"/>
        <rFont val="Times New Roman"/>
        <family val="1"/>
        <charset val="204"/>
      </rPr>
      <t xml:space="preserve">МВД России </t>
    </r>
    <r>
      <rPr>
        <sz val="12"/>
        <color rgb="FF000000"/>
        <rFont val="Times New Roman"/>
        <family val="1"/>
        <charset val="204"/>
      </rPr>
      <t>(территориальные органы)</t>
    </r>
  </si>
  <si>
    <t xml:space="preserve">Средства других ФОИВ </t>
  </si>
  <si>
    <t xml:space="preserve"> ФОИВ, НЕ ВХОДЯЩИЕ В РСЧС И ПРИВЛЕКАЕМЫЕ НА ТУШЕНИЕ ПРИРОДНЫХ ПОЖАРОВ И ОБЕСПЕЧЕНИЯ ПОЖАРНОЙ БЕЗОПАСНОСТИ</t>
  </si>
  <si>
    <t>СРЕДСТВА ТП РСЧС, ПРИВЛЕКАЕМЫЕ НА ТУШЕНИЕ ПРИРОДНЫХ ПОЖАРОВ И ОБЕСПЕЧЕНИЯ ПОЖАРНОЙ БЕЗОПАСНОСТИ</t>
  </si>
  <si>
    <t>Средства лесных хозяйств и лесопожарных формирований</t>
  </si>
  <si>
    <t>Средства пожарной охраны и АСФ (все виды пожарной охраны кроме ФПС, АСФ МЧС России)</t>
  </si>
  <si>
    <t>Всего за средства пожарной охраны и АСФ</t>
  </si>
  <si>
    <t>Средства ГО</t>
  </si>
  <si>
    <t xml:space="preserve">Сведения
о составе воздушных судов РСЧС регионального уровня
 для тушения природных пожаров на территории Республики Марий Эл в пожароопасный сезон 2024 года
</t>
  </si>
  <si>
    <t>№ п/п</t>
  </si>
  <si>
    <t>Министертсва 
и ведомства</t>
  </si>
  <si>
    <t>Общее количество воздушных судов и летательных аппаратов</t>
  </si>
  <si>
    <t>В том числе, предназначенных для тушения природных пожаров</t>
  </si>
  <si>
    <t>Самолеты</t>
  </si>
  <si>
    <t>Вертолеты</t>
  </si>
  <si>
    <t>БПЛА</t>
  </si>
  <si>
    <t>Количество, ед</t>
  </si>
  <si>
    <t>Всего ВАП 
и ВСУ</t>
  </si>
  <si>
    <t>ВАП-2</t>
  </si>
  <si>
    <t>ВСУ-5</t>
  </si>
  <si>
    <t>ВСУ-15</t>
  </si>
  <si>
    <t>ВСЕГО ЗА ФП РСЧС</t>
  </si>
  <si>
    <t>Организации и учреждения ТП РСЧС</t>
  </si>
  <si>
    <t>ИТОГО ЗА ТП РСЧС</t>
  </si>
  <si>
    <t>Итого за Республику 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</si>
</sst>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11111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1"/>
      <color rgb="FF111111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8"/>
      <color rgb="FF1111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11111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20"/>
      <color rgb="FF1111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FFFFA6"/>
        <bgColor rgb="FFFFFFCC"/>
      </patternFill>
    </fill>
    <fill>
      <patternFill patternType="solid">
        <fgColor rgb="FFCCCCCC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2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49" fontId="0" fillId="0" borderId="0" xfId="0" applyNumberFormat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/>
    <xf numFmtId="0" fontId="5" fillId="0" borderId="1" xfId="0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0" fillId="0" borderId="0" xfId="0" applyFont="1" applyAlignment="1" applyProtection="1"/>
    <xf numFmtId="0" fontId="5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 readingOrder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 readingOrder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120" zoomScaleNormal="120" workbookViewId="0">
      <pane ySplit="4" topLeftCell="A56" activePane="bottomLeft" state="frozen"/>
      <selection pane="bottomLeft" activeCell="E64" sqref="E64"/>
    </sheetView>
  </sheetViews>
  <sheetFormatPr defaultColWidth="8.77734375" defaultRowHeight="14.4" x14ac:dyDescent="0.3"/>
  <cols>
    <col min="1" max="1" width="22.6640625" style="15" customWidth="1"/>
    <col min="2" max="2" width="9.109375" style="16" customWidth="1"/>
    <col min="3" max="3" width="39" style="15" customWidth="1"/>
    <col min="5" max="5" width="27.88671875" style="15" customWidth="1"/>
    <col min="6" max="6" width="16.109375" style="15" customWidth="1"/>
    <col min="8" max="8" width="29.88671875" style="15" customWidth="1"/>
    <col min="9" max="9" width="32.88671875" style="15" customWidth="1"/>
  </cols>
  <sheetData>
    <row r="1" spans="1:9" ht="57.75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41.7" customHeight="1" x14ac:dyDescent="0.3">
      <c r="A2" s="13" t="s">
        <v>1</v>
      </c>
      <c r="B2" s="13"/>
      <c r="C2" s="13"/>
      <c r="D2" s="12" t="s">
        <v>2</v>
      </c>
      <c r="E2" s="12"/>
      <c r="F2" s="12"/>
      <c r="G2" s="12" t="s">
        <v>3</v>
      </c>
      <c r="H2" s="12"/>
      <c r="I2" s="12" t="s">
        <v>4</v>
      </c>
    </row>
    <row r="3" spans="1:9" ht="41.4" x14ac:dyDescent="0.3">
      <c r="A3" s="13"/>
      <c r="B3" s="13"/>
      <c r="C3" s="13"/>
      <c r="D3" s="18" t="s">
        <v>5</v>
      </c>
      <c r="E3" s="19" t="s">
        <v>6</v>
      </c>
      <c r="F3" s="17" t="s">
        <v>7</v>
      </c>
      <c r="G3" s="18" t="s">
        <v>5</v>
      </c>
      <c r="H3" s="19" t="s">
        <v>6</v>
      </c>
      <c r="I3" s="12"/>
    </row>
    <row r="4" spans="1:9" ht="15.6" x14ac:dyDescent="0.3">
      <c r="A4" s="17">
        <v>1</v>
      </c>
      <c r="B4" s="12">
        <v>2</v>
      </c>
      <c r="C4" s="12"/>
      <c r="D4" s="17">
        <v>3</v>
      </c>
      <c r="E4" s="20">
        <v>4</v>
      </c>
      <c r="F4" s="20">
        <v>5</v>
      </c>
      <c r="G4" s="20">
        <v>6</v>
      </c>
      <c r="H4" s="17">
        <v>7</v>
      </c>
      <c r="I4" s="17">
        <v>8</v>
      </c>
    </row>
    <row r="5" spans="1:9" ht="15.75" customHeight="1" x14ac:dyDescent="0.3">
      <c r="A5" s="14" t="s">
        <v>8</v>
      </c>
      <c r="B5" s="14"/>
      <c r="C5" s="14"/>
      <c r="D5" s="14"/>
      <c r="E5" s="14"/>
      <c r="F5" s="14"/>
      <c r="G5" s="14"/>
      <c r="H5" s="14"/>
      <c r="I5" s="14"/>
    </row>
    <row r="6" spans="1:9" ht="29.85" customHeight="1" x14ac:dyDescent="0.3">
      <c r="A6" s="11" t="s">
        <v>9</v>
      </c>
      <c r="B6" s="22" t="s">
        <v>10</v>
      </c>
      <c r="C6" s="21" t="s">
        <v>11</v>
      </c>
      <c r="D6" s="23">
        <v>54</v>
      </c>
      <c r="E6" s="23">
        <v>5</v>
      </c>
      <c r="F6" s="23">
        <v>9</v>
      </c>
      <c r="G6" s="23">
        <v>269</v>
      </c>
      <c r="H6" s="23">
        <v>0</v>
      </c>
      <c r="I6" s="23">
        <f t="shared" ref="I6:I22" si="0">SUM(D6,G6)</f>
        <v>323</v>
      </c>
    </row>
    <row r="7" spans="1:9" ht="31.2" x14ac:dyDescent="0.3">
      <c r="A7" s="11"/>
      <c r="B7" s="22" t="s">
        <v>12</v>
      </c>
      <c r="C7" s="21" t="s">
        <v>13</v>
      </c>
      <c r="D7" s="23">
        <v>0</v>
      </c>
      <c r="E7" s="23">
        <v>0</v>
      </c>
      <c r="F7" s="23">
        <v>0</v>
      </c>
      <c r="G7" s="23">
        <v>58</v>
      </c>
      <c r="H7" s="23">
        <v>10</v>
      </c>
      <c r="I7" s="23">
        <f t="shared" si="0"/>
        <v>58</v>
      </c>
    </row>
    <row r="8" spans="1:9" ht="31.2" x14ac:dyDescent="0.3">
      <c r="A8" s="11"/>
      <c r="B8" s="22" t="s">
        <v>14</v>
      </c>
      <c r="C8" s="21" t="s">
        <v>15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f t="shared" si="0"/>
        <v>0</v>
      </c>
    </row>
    <row r="9" spans="1:9" ht="18" x14ac:dyDescent="0.3">
      <c r="A9" s="11"/>
      <c r="B9" s="22" t="s">
        <v>16</v>
      </c>
      <c r="C9" s="21" t="s">
        <v>17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f t="shared" si="0"/>
        <v>0</v>
      </c>
    </row>
    <row r="10" spans="1:9" ht="18" x14ac:dyDescent="0.3">
      <c r="A10" s="11"/>
      <c r="B10" s="22" t="s">
        <v>18</v>
      </c>
      <c r="C10" s="21" t="s">
        <v>19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f t="shared" si="0"/>
        <v>0</v>
      </c>
    </row>
    <row r="11" spans="1:9" ht="18" x14ac:dyDescent="0.3">
      <c r="A11" s="11"/>
      <c r="B11" s="22" t="s">
        <v>20</v>
      </c>
      <c r="C11" s="21" t="s">
        <v>21</v>
      </c>
      <c r="D11" s="23">
        <v>987</v>
      </c>
      <c r="E11" s="23">
        <v>219</v>
      </c>
      <c r="F11" s="23">
        <v>91</v>
      </c>
      <c r="G11" s="23">
        <v>0</v>
      </c>
      <c r="H11" s="23">
        <v>0</v>
      </c>
      <c r="I11" s="23">
        <f t="shared" si="0"/>
        <v>987</v>
      </c>
    </row>
    <row r="12" spans="1:9" ht="18" x14ac:dyDescent="0.3">
      <c r="A12" s="11"/>
      <c r="B12" s="22" t="s">
        <v>22</v>
      </c>
      <c r="C12" s="21" t="s">
        <v>23</v>
      </c>
      <c r="D12" s="23">
        <v>0</v>
      </c>
      <c r="E12" s="23">
        <v>0</v>
      </c>
      <c r="F12" s="23">
        <v>0</v>
      </c>
      <c r="G12" s="23">
        <v>37</v>
      </c>
      <c r="H12" s="23">
        <v>0</v>
      </c>
      <c r="I12" s="23">
        <f t="shared" si="0"/>
        <v>37</v>
      </c>
    </row>
    <row r="13" spans="1:9" ht="18" x14ac:dyDescent="0.3">
      <c r="A13" s="11"/>
      <c r="B13" s="22" t="s">
        <v>24</v>
      </c>
      <c r="C13" s="21" t="s">
        <v>25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f t="shared" si="0"/>
        <v>0</v>
      </c>
    </row>
    <row r="14" spans="1:9" ht="31.2" x14ac:dyDescent="0.3">
      <c r="A14" s="11"/>
      <c r="B14" s="22" t="s">
        <v>26</v>
      </c>
      <c r="C14" s="21" t="s">
        <v>27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0"/>
        <v>0</v>
      </c>
    </row>
    <row r="15" spans="1:9" ht="31.2" x14ac:dyDescent="0.3">
      <c r="A15" s="11"/>
      <c r="B15" s="22" t="s">
        <v>28</v>
      </c>
      <c r="C15" s="21" t="s">
        <v>29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0"/>
        <v>0</v>
      </c>
    </row>
    <row r="16" spans="1:9" ht="17.399999999999999" customHeight="1" x14ac:dyDescent="0.3">
      <c r="A16" s="11"/>
      <c r="B16" s="10" t="s">
        <v>30</v>
      </c>
      <c r="C16" s="10"/>
      <c r="D16" s="25">
        <f>SUM(D6:D15)</f>
        <v>1041</v>
      </c>
      <c r="E16" s="25">
        <f>SUM(E6:E15)</f>
        <v>224</v>
      </c>
      <c r="F16" s="25">
        <f>SUM(F6:F15)</f>
        <v>100</v>
      </c>
      <c r="G16" s="25">
        <f>SUM(G6:G15)</f>
        <v>364</v>
      </c>
      <c r="H16" s="25">
        <f>SUM(H6:H15)</f>
        <v>10</v>
      </c>
      <c r="I16" s="25">
        <f t="shared" si="0"/>
        <v>1405</v>
      </c>
    </row>
    <row r="17" spans="1:9" s="26" customFormat="1" ht="17.399999999999999" customHeight="1" x14ac:dyDescent="0.3">
      <c r="A17" s="10" t="s">
        <v>31</v>
      </c>
      <c r="B17" s="10"/>
      <c r="C17" s="10"/>
      <c r="D17" s="25">
        <v>0</v>
      </c>
      <c r="E17" s="25">
        <v>0</v>
      </c>
      <c r="F17" s="25">
        <v>0</v>
      </c>
      <c r="G17" s="25">
        <v>310</v>
      </c>
      <c r="H17" s="25">
        <v>54</v>
      </c>
      <c r="I17" s="25">
        <f t="shared" si="0"/>
        <v>310</v>
      </c>
    </row>
    <row r="18" spans="1:9" ht="17.399999999999999" customHeight="1" x14ac:dyDescent="0.3">
      <c r="A18" s="11" t="s">
        <v>32</v>
      </c>
      <c r="B18" s="22" t="s">
        <v>33</v>
      </c>
      <c r="C18" s="21" t="s">
        <v>34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f t="shared" si="0"/>
        <v>0</v>
      </c>
    </row>
    <row r="19" spans="1:9" ht="18" x14ac:dyDescent="0.3">
      <c r="A19" s="11"/>
      <c r="B19" s="22" t="s">
        <v>35</v>
      </c>
      <c r="C19" s="21" t="s">
        <v>19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f t="shared" si="0"/>
        <v>0</v>
      </c>
    </row>
    <row r="20" spans="1:9" ht="18" x14ac:dyDescent="0.3">
      <c r="A20" s="11"/>
      <c r="B20" s="22" t="s">
        <v>36</v>
      </c>
      <c r="C20" s="21" t="s">
        <v>37</v>
      </c>
      <c r="D20" s="27">
        <v>0</v>
      </c>
      <c r="E20" s="27">
        <v>0</v>
      </c>
      <c r="F20" s="27">
        <v>0</v>
      </c>
      <c r="G20" s="27">
        <v>10</v>
      </c>
      <c r="H20" s="27">
        <v>0</v>
      </c>
      <c r="I20" s="27">
        <f t="shared" si="0"/>
        <v>10</v>
      </c>
    </row>
    <row r="21" spans="1:9" ht="18" x14ac:dyDescent="0.3">
      <c r="A21" s="11"/>
      <c r="B21" s="28"/>
      <c r="C21" s="24" t="s">
        <v>38</v>
      </c>
      <c r="D21" s="25">
        <f>SUM(D18:D20)</f>
        <v>0</v>
      </c>
      <c r="E21" s="25">
        <f>SUM(E18:E20)</f>
        <v>0</v>
      </c>
      <c r="F21" s="25">
        <f>SUM(F18:F20)</f>
        <v>0</v>
      </c>
      <c r="G21" s="25">
        <f>SUM(G18:G20)</f>
        <v>10</v>
      </c>
      <c r="H21" s="25">
        <f>SUM(H18:H20)</f>
        <v>0</v>
      </c>
      <c r="I21" s="25">
        <f t="shared" si="0"/>
        <v>10</v>
      </c>
    </row>
    <row r="22" spans="1:9" ht="17.399999999999999" customHeight="1" x14ac:dyDescent="0.3">
      <c r="A22" s="11" t="s">
        <v>39</v>
      </c>
      <c r="B22" s="22" t="s">
        <v>40</v>
      </c>
      <c r="C22" s="21" t="s">
        <v>41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 t="shared" si="0"/>
        <v>0</v>
      </c>
    </row>
    <row r="23" spans="1:9" ht="18" x14ac:dyDescent="0.3">
      <c r="A23" s="11"/>
      <c r="B23" s="22" t="s">
        <v>42</v>
      </c>
      <c r="C23" s="21" t="s">
        <v>43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ht="31.2" x14ac:dyDescent="0.3">
      <c r="A24" s="11"/>
      <c r="B24" s="22" t="s">
        <v>44</v>
      </c>
      <c r="C24" s="21" t="s">
        <v>45</v>
      </c>
      <c r="D24" s="27">
        <v>33</v>
      </c>
      <c r="E24" s="27">
        <v>33</v>
      </c>
      <c r="F24" s="27">
        <v>0</v>
      </c>
      <c r="G24" s="27">
        <v>5</v>
      </c>
      <c r="H24" s="27">
        <v>5</v>
      </c>
      <c r="I24" s="27">
        <f t="shared" ref="I24:I33" si="1">SUM(D24,G24)</f>
        <v>38</v>
      </c>
    </row>
    <row r="25" spans="1:9" ht="17.399999999999999" customHeight="1" x14ac:dyDescent="0.3">
      <c r="A25" s="11"/>
      <c r="B25" s="10" t="s">
        <v>46</v>
      </c>
      <c r="C25" s="10"/>
      <c r="D25" s="25">
        <f>SUM(D22:D24)</f>
        <v>33</v>
      </c>
      <c r="E25" s="25">
        <f>SUM(E22:E24)</f>
        <v>33</v>
      </c>
      <c r="F25" s="25">
        <f>SUM(F22:F24)</f>
        <v>0</v>
      </c>
      <c r="G25" s="25">
        <f>SUM(G22:G24)</f>
        <v>5</v>
      </c>
      <c r="H25" s="25">
        <f>SUM(H22:H24)</f>
        <v>5</v>
      </c>
      <c r="I25" s="25">
        <f t="shared" si="1"/>
        <v>38</v>
      </c>
    </row>
    <row r="26" spans="1:9" ht="17.399999999999999" customHeight="1" x14ac:dyDescent="0.3">
      <c r="A26" s="11" t="s">
        <v>47</v>
      </c>
      <c r="B26" s="22" t="s">
        <v>48</v>
      </c>
      <c r="C26" s="21" t="s">
        <v>49</v>
      </c>
      <c r="D26" s="27">
        <v>5</v>
      </c>
      <c r="E26" s="27">
        <v>5</v>
      </c>
      <c r="F26" s="27">
        <v>0</v>
      </c>
      <c r="G26" s="27">
        <v>2</v>
      </c>
      <c r="H26" s="27">
        <v>2</v>
      </c>
      <c r="I26" s="27">
        <f t="shared" si="1"/>
        <v>7</v>
      </c>
    </row>
    <row r="27" spans="1:9" ht="18" x14ac:dyDescent="0.3">
      <c r="A27" s="11"/>
      <c r="B27" s="22" t="s">
        <v>50</v>
      </c>
      <c r="C27" s="21" t="s">
        <v>51</v>
      </c>
      <c r="D27" s="27">
        <v>0</v>
      </c>
      <c r="E27" s="27">
        <v>0</v>
      </c>
      <c r="F27" s="27">
        <v>0</v>
      </c>
      <c r="G27" s="27">
        <v>4</v>
      </c>
      <c r="H27" s="27">
        <v>0</v>
      </c>
      <c r="I27" s="27">
        <f t="shared" si="1"/>
        <v>4</v>
      </c>
    </row>
    <row r="28" spans="1:9" ht="17.399999999999999" customHeight="1" x14ac:dyDescent="0.3">
      <c r="A28" s="11"/>
      <c r="B28" s="10" t="s">
        <v>52</v>
      </c>
      <c r="C28" s="10"/>
      <c r="D28" s="25">
        <f>SUM(D26:D27)</f>
        <v>5</v>
      </c>
      <c r="E28" s="25">
        <f>SUM(E26:E27)</f>
        <v>5</v>
      </c>
      <c r="F28" s="25">
        <f>SUM(F26:F27)</f>
        <v>0</v>
      </c>
      <c r="G28" s="25">
        <f>SUM(G26:G27)</f>
        <v>6</v>
      </c>
      <c r="H28" s="25">
        <f>SUM(H26:H27)</f>
        <v>2</v>
      </c>
      <c r="I28" s="25">
        <f t="shared" si="1"/>
        <v>11</v>
      </c>
    </row>
    <row r="29" spans="1:9" ht="29.85" customHeight="1" x14ac:dyDescent="0.3">
      <c r="A29" s="11" t="s">
        <v>53</v>
      </c>
      <c r="B29" s="30" t="s">
        <v>54</v>
      </c>
      <c r="C29" s="31" t="s">
        <v>55</v>
      </c>
      <c r="D29" s="27">
        <v>168</v>
      </c>
      <c r="E29" s="27">
        <v>37</v>
      </c>
      <c r="F29" s="27">
        <v>0</v>
      </c>
      <c r="G29" s="27">
        <v>2</v>
      </c>
      <c r="H29" s="27">
        <v>2</v>
      </c>
      <c r="I29" s="27">
        <f t="shared" si="1"/>
        <v>170</v>
      </c>
    </row>
    <row r="30" spans="1:9" ht="18" x14ac:dyDescent="0.3">
      <c r="A30" s="11"/>
      <c r="B30" s="30" t="s">
        <v>56</v>
      </c>
      <c r="C30" s="31" t="s">
        <v>19</v>
      </c>
      <c r="D30" s="27">
        <v>3</v>
      </c>
      <c r="E30" s="27">
        <v>3</v>
      </c>
      <c r="F30" s="27">
        <v>0</v>
      </c>
      <c r="G30" s="27">
        <v>0</v>
      </c>
      <c r="H30" s="27">
        <v>0</v>
      </c>
      <c r="I30" s="27">
        <f t="shared" si="1"/>
        <v>3</v>
      </c>
    </row>
    <row r="31" spans="1:9" ht="31.2" x14ac:dyDescent="0.3">
      <c r="A31" s="11"/>
      <c r="B31" s="30" t="s">
        <v>57</v>
      </c>
      <c r="C31" s="31" t="s">
        <v>58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f t="shared" si="1"/>
        <v>0</v>
      </c>
    </row>
    <row r="32" spans="1:9" ht="18" x14ac:dyDescent="0.3">
      <c r="A32" s="11"/>
      <c r="B32" s="30" t="s">
        <v>59</v>
      </c>
      <c r="C32" s="31" t="s">
        <v>60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f t="shared" si="1"/>
        <v>0</v>
      </c>
    </row>
    <row r="33" spans="1:9" ht="18" x14ac:dyDescent="0.3">
      <c r="A33" s="11"/>
      <c r="B33" s="30" t="s">
        <v>61</v>
      </c>
      <c r="C33" s="31" t="s">
        <v>37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f t="shared" si="1"/>
        <v>0</v>
      </c>
    </row>
    <row r="34" spans="1:9" ht="17.399999999999999" customHeight="1" x14ac:dyDescent="0.3">
      <c r="A34" s="11"/>
      <c r="B34" s="10" t="s">
        <v>62</v>
      </c>
      <c r="C34" s="10"/>
      <c r="D34" s="25">
        <f t="shared" ref="D34:I34" si="2">SUM(D29:D33)</f>
        <v>171</v>
      </c>
      <c r="E34" s="25">
        <f t="shared" si="2"/>
        <v>40</v>
      </c>
      <c r="F34" s="25">
        <f t="shared" si="2"/>
        <v>0</v>
      </c>
      <c r="G34" s="25">
        <f t="shared" si="2"/>
        <v>2</v>
      </c>
      <c r="H34" s="25">
        <f t="shared" si="2"/>
        <v>2</v>
      </c>
      <c r="I34" s="25">
        <f t="shared" si="2"/>
        <v>173</v>
      </c>
    </row>
    <row r="35" spans="1:9" ht="17.399999999999999" customHeight="1" x14ac:dyDescent="0.3">
      <c r="A35" s="11" t="s">
        <v>63</v>
      </c>
      <c r="B35" s="22" t="s">
        <v>64</v>
      </c>
      <c r="C35" s="21" t="s">
        <v>65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f t="shared" ref="I35:I46" si="3">SUM(D35,G35)</f>
        <v>0</v>
      </c>
    </row>
    <row r="36" spans="1:9" ht="18" x14ac:dyDescent="0.3">
      <c r="A36" s="11"/>
      <c r="B36" s="22" t="s">
        <v>66</v>
      </c>
      <c r="C36" s="21" t="s">
        <v>67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f t="shared" si="3"/>
        <v>0</v>
      </c>
    </row>
    <row r="37" spans="1:9" ht="31.2" x14ac:dyDescent="0.3">
      <c r="A37" s="11"/>
      <c r="B37" s="22" t="s">
        <v>68</v>
      </c>
      <c r="C37" s="21" t="s">
        <v>69</v>
      </c>
      <c r="D37" s="27">
        <v>0</v>
      </c>
      <c r="E37" s="27">
        <v>0</v>
      </c>
      <c r="F37" s="27">
        <v>0</v>
      </c>
      <c r="G37" s="27">
        <v>189</v>
      </c>
      <c r="H37" s="27">
        <v>63</v>
      </c>
      <c r="I37" s="27">
        <f t="shared" si="3"/>
        <v>189</v>
      </c>
    </row>
    <row r="38" spans="1:9" ht="17.399999999999999" customHeight="1" x14ac:dyDescent="0.3">
      <c r="A38" s="11"/>
      <c r="B38" s="10" t="s">
        <v>70</v>
      </c>
      <c r="C38" s="10"/>
      <c r="D38" s="25">
        <f>SUM(D35:D37)</f>
        <v>0</v>
      </c>
      <c r="E38" s="25">
        <f>SUM(E35:E37)</f>
        <v>0</v>
      </c>
      <c r="F38" s="25">
        <f>SUM(F35:F37)</f>
        <v>0</v>
      </c>
      <c r="G38" s="25">
        <f>SUM(G35:G37)</f>
        <v>189</v>
      </c>
      <c r="H38" s="25">
        <f>SUM(H35:H37)</f>
        <v>63</v>
      </c>
      <c r="I38" s="25">
        <f t="shared" si="3"/>
        <v>189</v>
      </c>
    </row>
    <row r="39" spans="1:9" ht="17.399999999999999" customHeight="1" x14ac:dyDescent="0.3">
      <c r="A39" s="10" t="s">
        <v>71</v>
      </c>
      <c r="B39" s="10"/>
      <c r="C39" s="10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25">
        <f t="shared" si="3"/>
        <v>0</v>
      </c>
    </row>
    <row r="40" spans="1:9" s="33" customFormat="1" ht="17.399999999999999" customHeight="1" x14ac:dyDescent="0.3">
      <c r="A40" s="9" t="s">
        <v>72</v>
      </c>
      <c r="B40" s="9"/>
      <c r="C40" s="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f t="shared" si="3"/>
        <v>0</v>
      </c>
    </row>
    <row r="41" spans="1:9" s="33" customFormat="1" ht="17.399999999999999" customHeight="1" x14ac:dyDescent="0.3">
      <c r="A41" s="9" t="s">
        <v>73</v>
      </c>
      <c r="B41" s="9"/>
      <c r="C41" s="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f t="shared" si="3"/>
        <v>0</v>
      </c>
    </row>
    <row r="42" spans="1:9" s="34" customFormat="1" ht="17.399999999999999" customHeight="1" x14ac:dyDescent="0.3">
      <c r="A42" s="10" t="s">
        <v>74</v>
      </c>
      <c r="B42" s="10"/>
      <c r="C42" s="10"/>
      <c r="D42" s="25">
        <v>0</v>
      </c>
      <c r="E42" s="25">
        <v>0</v>
      </c>
      <c r="F42" s="25">
        <v>0</v>
      </c>
      <c r="G42" s="25">
        <v>6</v>
      </c>
      <c r="H42" s="25">
        <v>6</v>
      </c>
      <c r="I42" s="25">
        <f t="shared" si="3"/>
        <v>6</v>
      </c>
    </row>
    <row r="43" spans="1:9" s="34" customFormat="1" ht="17.399999999999999" customHeight="1" x14ac:dyDescent="0.3">
      <c r="A43" s="11" t="s">
        <v>75</v>
      </c>
      <c r="B43" s="22" t="s">
        <v>76</v>
      </c>
      <c r="C43" s="21" t="s">
        <v>77</v>
      </c>
      <c r="D43" s="27">
        <v>118</v>
      </c>
      <c r="E43" s="27">
        <v>12</v>
      </c>
      <c r="F43" s="27">
        <v>0</v>
      </c>
      <c r="G43" s="27">
        <v>36</v>
      </c>
      <c r="H43" s="27">
        <v>8</v>
      </c>
      <c r="I43" s="27">
        <f t="shared" si="3"/>
        <v>154</v>
      </c>
    </row>
    <row r="44" spans="1:9" s="34" customFormat="1" ht="18" x14ac:dyDescent="0.3">
      <c r="A44" s="11"/>
      <c r="B44" s="22" t="s">
        <v>78</v>
      </c>
      <c r="C44" s="21" t="s">
        <v>79</v>
      </c>
      <c r="D44" s="27">
        <v>0</v>
      </c>
      <c r="E44" s="27">
        <v>0</v>
      </c>
      <c r="F44" s="27">
        <v>0</v>
      </c>
      <c r="G44" s="27">
        <v>173</v>
      </c>
      <c r="H44" s="27">
        <v>27</v>
      </c>
      <c r="I44" s="27">
        <f t="shared" si="3"/>
        <v>173</v>
      </c>
    </row>
    <row r="45" spans="1:9" s="34" customFormat="1" ht="17.399999999999999" customHeight="1" x14ac:dyDescent="0.3">
      <c r="A45" s="11"/>
      <c r="B45" s="10" t="s">
        <v>80</v>
      </c>
      <c r="C45" s="10"/>
      <c r="D45" s="25">
        <f>SUM(D43:D44)</f>
        <v>118</v>
      </c>
      <c r="E45" s="25">
        <f>SUM(E43:E44)</f>
        <v>12</v>
      </c>
      <c r="F45" s="25">
        <f>SUM(F43:F44)</f>
        <v>0</v>
      </c>
      <c r="G45" s="25">
        <f>SUM(G43:G44)</f>
        <v>209</v>
      </c>
      <c r="H45" s="25">
        <f>SUM(H43:H44)</f>
        <v>35</v>
      </c>
      <c r="I45" s="25">
        <f t="shared" si="3"/>
        <v>327</v>
      </c>
    </row>
    <row r="46" spans="1:9" s="34" customFormat="1" ht="17.399999999999999" customHeight="1" x14ac:dyDescent="0.3">
      <c r="A46" s="10" t="s">
        <v>81</v>
      </c>
      <c r="B46" s="10"/>
      <c r="C46" s="10"/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f t="shared" si="3"/>
        <v>0</v>
      </c>
    </row>
    <row r="47" spans="1:9" ht="24.3" customHeight="1" x14ac:dyDescent="0.3">
      <c r="A47" s="8" t="s">
        <v>82</v>
      </c>
      <c r="B47" s="8">
        <f t="shared" ref="B47:I47" si="4">SUM(B46,B45,B42,B41,B40,B39,B38,B34,B28,B25,B21,B17,B16)</f>
        <v>0</v>
      </c>
      <c r="C47" s="8">
        <f t="shared" si="4"/>
        <v>0</v>
      </c>
      <c r="D47" s="35">
        <f t="shared" si="4"/>
        <v>1368</v>
      </c>
      <c r="E47" s="35">
        <f t="shared" si="4"/>
        <v>314</v>
      </c>
      <c r="F47" s="35">
        <f t="shared" si="4"/>
        <v>100</v>
      </c>
      <c r="G47" s="35">
        <f t="shared" si="4"/>
        <v>1101</v>
      </c>
      <c r="H47" s="35">
        <f t="shared" si="4"/>
        <v>177</v>
      </c>
      <c r="I47" s="35">
        <f t="shared" si="4"/>
        <v>2469</v>
      </c>
    </row>
    <row r="48" spans="1:9" ht="26.1" customHeight="1" x14ac:dyDescent="0.3">
      <c r="A48" s="14" t="s">
        <v>83</v>
      </c>
      <c r="B48" s="14"/>
      <c r="C48" s="14"/>
      <c r="D48" s="14"/>
      <c r="E48" s="14"/>
      <c r="F48" s="14"/>
      <c r="G48" s="14"/>
      <c r="H48" s="14"/>
      <c r="I48" s="14"/>
    </row>
    <row r="49" spans="1:9" ht="17.399999999999999" customHeight="1" x14ac:dyDescent="0.3">
      <c r="A49" s="11" t="s">
        <v>84</v>
      </c>
      <c r="B49" s="22" t="s">
        <v>85</v>
      </c>
      <c r="C49" s="31" t="s">
        <v>19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f t="shared" ref="I49:I55" si="5">SUM(D49,G49)</f>
        <v>0</v>
      </c>
    </row>
    <row r="50" spans="1:9" ht="18" x14ac:dyDescent="0.3">
      <c r="A50" s="11"/>
      <c r="B50" s="22" t="s">
        <v>86</v>
      </c>
      <c r="C50" s="31" t="s">
        <v>37</v>
      </c>
      <c r="D50" s="27">
        <v>26</v>
      </c>
      <c r="E50" s="27">
        <v>9</v>
      </c>
      <c r="F50" s="27">
        <v>0</v>
      </c>
      <c r="G50" s="27">
        <v>3</v>
      </c>
      <c r="H50" s="27">
        <v>2</v>
      </c>
      <c r="I50" s="27">
        <f t="shared" si="5"/>
        <v>29</v>
      </c>
    </row>
    <row r="51" spans="1:9" ht="17.399999999999999" customHeight="1" x14ac:dyDescent="0.3">
      <c r="A51" s="11"/>
      <c r="B51" s="10" t="s">
        <v>87</v>
      </c>
      <c r="C51" s="10"/>
      <c r="D51" s="25">
        <f>SUM(D49:D50)</f>
        <v>26</v>
      </c>
      <c r="E51" s="25">
        <f>SUM(E49:E50)</f>
        <v>9</v>
      </c>
      <c r="F51" s="25">
        <f>SUM(F49:F50)</f>
        <v>0</v>
      </c>
      <c r="G51" s="25">
        <f>SUM(G49:G50)</f>
        <v>3</v>
      </c>
      <c r="H51" s="25">
        <f>SUM(H49:H50)</f>
        <v>2</v>
      </c>
      <c r="I51" s="25">
        <f t="shared" si="5"/>
        <v>29</v>
      </c>
    </row>
    <row r="52" spans="1:9" ht="17.399999999999999" customHeight="1" x14ac:dyDescent="0.3">
      <c r="A52" s="11" t="s">
        <v>88</v>
      </c>
      <c r="B52" s="22" t="s">
        <v>89</v>
      </c>
      <c r="C52" s="21" t="s">
        <v>90</v>
      </c>
      <c r="D52" s="27">
        <v>5</v>
      </c>
      <c r="E52" s="27">
        <v>5</v>
      </c>
      <c r="F52" s="27">
        <v>0</v>
      </c>
      <c r="G52" s="27">
        <v>2</v>
      </c>
      <c r="H52" s="27">
        <v>2</v>
      </c>
      <c r="I52" s="27">
        <f t="shared" si="5"/>
        <v>7</v>
      </c>
    </row>
    <row r="53" spans="1:9" ht="18" x14ac:dyDescent="0.3">
      <c r="A53" s="11"/>
      <c r="B53" s="22" t="s">
        <v>91</v>
      </c>
      <c r="C53" s="21" t="s">
        <v>92</v>
      </c>
      <c r="D53" s="27">
        <v>18</v>
      </c>
      <c r="E53" s="27">
        <v>18</v>
      </c>
      <c r="F53" s="27">
        <v>0</v>
      </c>
      <c r="G53" s="27">
        <v>2</v>
      </c>
      <c r="H53" s="27">
        <v>2</v>
      </c>
      <c r="I53" s="27">
        <f t="shared" si="5"/>
        <v>20</v>
      </c>
    </row>
    <row r="54" spans="1:9" ht="17.399999999999999" customHeight="1" x14ac:dyDescent="0.3">
      <c r="A54" s="11"/>
      <c r="B54" s="10" t="s">
        <v>93</v>
      </c>
      <c r="C54" s="10"/>
      <c r="D54" s="25">
        <f>SUM(D52:D53)</f>
        <v>23</v>
      </c>
      <c r="E54" s="25">
        <f>SUM(E52:E53)</f>
        <v>23</v>
      </c>
      <c r="F54" s="25">
        <f>SUM(F52:F53)</f>
        <v>0</v>
      </c>
      <c r="G54" s="25">
        <f>SUM(G52:G53)</f>
        <v>4</v>
      </c>
      <c r="H54" s="25">
        <f>SUM(H52:H53)</f>
        <v>4</v>
      </c>
      <c r="I54" s="25">
        <f t="shared" si="5"/>
        <v>27</v>
      </c>
    </row>
    <row r="55" spans="1:9" ht="17.399999999999999" customHeight="1" x14ac:dyDescent="0.3">
      <c r="A55" s="10" t="s">
        <v>81</v>
      </c>
      <c r="B55" s="10"/>
      <c r="C55" s="10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5"/>
        <v>0</v>
      </c>
    </row>
    <row r="56" spans="1:9" s="34" customFormat="1" ht="24.3" customHeight="1" x14ac:dyDescent="0.3">
      <c r="A56" s="8" t="s">
        <v>94</v>
      </c>
      <c r="B56" s="8"/>
      <c r="C56" s="8"/>
      <c r="D56" s="35">
        <f>SUM(D55,D54,D51)</f>
        <v>49</v>
      </c>
      <c r="E56" s="35">
        <f>SUM(E55,E54,E51)</f>
        <v>32</v>
      </c>
      <c r="F56" s="35">
        <f>SUM(F55,F54,F51)</f>
        <v>0</v>
      </c>
      <c r="G56" s="35">
        <f>SUM(G55,G54,G51)</f>
        <v>7</v>
      </c>
      <c r="H56" s="35">
        <f>SUM(H55,H54,H51)</f>
        <v>6</v>
      </c>
      <c r="I56" s="35">
        <f>SUM(G56,D56)</f>
        <v>56</v>
      </c>
    </row>
    <row r="57" spans="1:9" ht="33.6" customHeight="1" x14ac:dyDescent="0.3">
      <c r="A57" s="7" t="s">
        <v>95</v>
      </c>
      <c r="B57" s="7"/>
      <c r="C57" s="7"/>
      <c r="D57" s="7"/>
      <c r="E57" s="7"/>
      <c r="F57" s="7"/>
      <c r="G57" s="7"/>
      <c r="H57" s="7"/>
      <c r="I57" s="7"/>
    </row>
    <row r="58" spans="1:9" ht="17.399999999999999" customHeight="1" x14ac:dyDescent="0.3">
      <c r="A58" s="10" t="s">
        <v>96</v>
      </c>
      <c r="B58" s="10"/>
      <c r="C58" s="10"/>
      <c r="D58" s="25">
        <v>0</v>
      </c>
      <c r="E58" s="25">
        <v>0</v>
      </c>
      <c r="F58" s="25">
        <v>0</v>
      </c>
      <c r="G58" s="25">
        <v>48</v>
      </c>
      <c r="H58" s="25">
        <v>0</v>
      </c>
      <c r="I58" s="25">
        <f t="shared" ref="I58:I70" si="6">SUM(D58,G58)</f>
        <v>48</v>
      </c>
    </row>
    <row r="59" spans="1:9" ht="17.399999999999999" customHeight="1" x14ac:dyDescent="0.3">
      <c r="A59" s="10" t="s">
        <v>97</v>
      </c>
      <c r="B59" s="10"/>
      <c r="C59" s="10"/>
      <c r="D59" s="25">
        <v>0</v>
      </c>
      <c r="E59" s="25">
        <v>0</v>
      </c>
      <c r="F59" s="25">
        <v>0</v>
      </c>
      <c r="G59" s="25">
        <v>76</v>
      </c>
      <c r="H59" s="25">
        <v>0</v>
      </c>
      <c r="I59" s="25">
        <f t="shared" si="6"/>
        <v>76</v>
      </c>
    </row>
    <row r="60" spans="1:9" s="34" customFormat="1" ht="17.399999999999999" customHeight="1" x14ac:dyDescent="0.3">
      <c r="A60" s="10" t="s">
        <v>98</v>
      </c>
      <c r="B60" s="10"/>
      <c r="C60" s="10"/>
      <c r="D60" s="25">
        <v>161</v>
      </c>
      <c r="E60" s="25">
        <v>44</v>
      </c>
      <c r="F60" s="25">
        <v>0</v>
      </c>
      <c r="G60" s="25">
        <v>117</v>
      </c>
      <c r="H60" s="25">
        <v>35</v>
      </c>
      <c r="I60" s="25">
        <f t="shared" si="6"/>
        <v>278</v>
      </c>
    </row>
    <row r="61" spans="1:9" ht="29.85" customHeight="1" x14ac:dyDescent="0.3">
      <c r="A61" s="10" t="s">
        <v>99</v>
      </c>
      <c r="B61" s="22" t="s">
        <v>100</v>
      </c>
      <c r="C61" s="21" t="s">
        <v>101</v>
      </c>
      <c r="D61" s="27">
        <v>121</v>
      </c>
      <c r="E61" s="27">
        <v>115</v>
      </c>
      <c r="F61" s="27">
        <v>0</v>
      </c>
      <c r="G61" s="27">
        <v>15</v>
      </c>
      <c r="H61" s="27">
        <v>0</v>
      </c>
      <c r="I61" s="27">
        <f t="shared" si="6"/>
        <v>136</v>
      </c>
    </row>
    <row r="62" spans="1:9" ht="18" x14ac:dyDescent="0.3">
      <c r="A62" s="10"/>
      <c r="B62" s="22" t="s">
        <v>102</v>
      </c>
      <c r="C62" s="21" t="s">
        <v>103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f t="shared" si="6"/>
        <v>0</v>
      </c>
    </row>
    <row r="63" spans="1:9" ht="18" x14ac:dyDescent="0.3">
      <c r="A63" s="10"/>
      <c r="B63" s="22" t="s">
        <v>104</v>
      </c>
      <c r="C63" s="21" t="s">
        <v>105</v>
      </c>
      <c r="D63" s="27">
        <v>41</v>
      </c>
      <c r="E63" s="27">
        <v>9</v>
      </c>
      <c r="F63" s="27">
        <v>0</v>
      </c>
      <c r="G63" s="27">
        <v>3</v>
      </c>
      <c r="H63" s="27">
        <v>1</v>
      </c>
      <c r="I63" s="27">
        <f t="shared" si="6"/>
        <v>44</v>
      </c>
    </row>
    <row r="64" spans="1:9" s="34" customFormat="1" ht="18" x14ac:dyDescent="0.3">
      <c r="A64" s="10"/>
      <c r="B64" s="22" t="s">
        <v>106</v>
      </c>
      <c r="C64" s="21" t="s">
        <v>107</v>
      </c>
      <c r="D64" s="27">
        <v>147</v>
      </c>
      <c r="E64" s="27">
        <v>10</v>
      </c>
      <c r="F64" s="27">
        <v>0</v>
      </c>
      <c r="G64" s="27">
        <v>2</v>
      </c>
      <c r="H64" s="27">
        <v>0</v>
      </c>
      <c r="I64" s="23">
        <f t="shared" si="6"/>
        <v>149</v>
      </c>
    </row>
    <row r="65" spans="1:9" ht="18" x14ac:dyDescent="0.3">
      <c r="A65" s="10"/>
      <c r="B65" s="22" t="s">
        <v>108</v>
      </c>
      <c r="C65" s="21" t="s">
        <v>109</v>
      </c>
      <c r="D65" s="27">
        <v>15</v>
      </c>
      <c r="E65" s="27">
        <v>3</v>
      </c>
      <c r="F65" s="27">
        <v>0</v>
      </c>
      <c r="G65" s="27">
        <v>4</v>
      </c>
      <c r="H65" s="27">
        <v>1</v>
      </c>
      <c r="I65" s="27">
        <f t="shared" si="6"/>
        <v>19</v>
      </c>
    </row>
    <row r="66" spans="1:9" ht="18" x14ac:dyDescent="0.3">
      <c r="A66" s="10"/>
      <c r="B66" s="22" t="s">
        <v>110</v>
      </c>
      <c r="C66" s="36" t="s">
        <v>111</v>
      </c>
      <c r="D66" s="27">
        <v>30</v>
      </c>
      <c r="E66" s="27">
        <v>0</v>
      </c>
      <c r="F66" s="27">
        <v>0</v>
      </c>
      <c r="G66" s="27">
        <v>0</v>
      </c>
      <c r="H66" s="27">
        <v>0</v>
      </c>
      <c r="I66" s="27">
        <f t="shared" si="6"/>
        <v>30</v>
      </c>
    </row>
    <row r="67" spans="1:9" ht="17.399999999999999" customHeight="1" x14ac:dyDescent="0.3">
      <c r="A67" s="6" t="s">
        <v>112</v>
      </c>
      <c r="B67" s="6"/>
      <c r="C67" s="6"/>
      <c r="D67" s="25">
        <f>SUM(D61:D66)</f>
        <v>354</v>
      </c>
      <c r="E67" s="25">
        <f>SUM(E61:E66)</f>
        <v>137</v>
      </c>
      <c r="F67" s="25">
        <f>SUM(F61:F66)</f>
        <v>0</v>
      </c>
      <c r="G67" s="25">
        <f>SUM(G61:G66)</f>
        <v>24</v>
      </c>
      <c r="H67" s="25">
        <f>SUM(H61:H66)</f>
        <v>2</v>
      </c>
      <c r="I67" s="25">
        <f t="shared" si="6"/>
        <v>378</v>
      </c>
    </row>
    <row r="68" spans="1:9" ht="17.399999999999999" customHeight="1" x14ac:dyDescent="0.3">
      <c r="A68" s="37" t="s">
        <v>113</v>
      </c>
      <c r="B68" s="11" t="s">
        <v>114</v>
      </c>
      <c r="C68" s="11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f t="shared" si="6"/>
        <v>0</v>
      </c>
    </row>
    <row r="69" spans="1:9" ht="17.399999999999999" customHeight="1" x14ac:dyDescent="0.3">
      <c r="A69" s="6" t="s">
        <v>115</v>
      </c>
      <c r="B69" s="6"/>
      <c r="C69" s="6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f t="shared" si="6"/>
        <v>0</v>
      </c>
    </row>
    <row r="70" spans="1:9" s="34" customFormat="1" ht="17.399999999999999" customHeight="1" x14ac:dyDescent="0.3">
      <c r="A70" s="6" t="s">
        <v>116</v>
      </c>
      <c r="B70" s="6"/>
      <c r="C70" s="6"/>
      <c r="D70" s="25">
        <v>200</v>
      </c>
      <c r="E70" s="25">
        <v>0</v>
      </c>
      <c r="F70" s="25">
        <v>0</v>
      </c>
      <c r="G70" s="25">
        <v>100</v>
      </c>
      <c r="H70" s="25">
        <v>0</v>
      </c>
      <c r="I70" s="25">
        <f t="shared" si="6"/>
        <v>300</v>
      </c>
    </row>
    <row r="71" spans="1:9" s="34" customFormat="1" ht="22.35" customHeight="1" x14ac:dyDescent="0.3">
      <c r="A71" s="8" t="s">
        <v>117</v>
      </c>
      <c r="B71" s="8"/>
      <c r="C71" s="8"/>
      <c r="D71" s="35">
        <f>SUM(D67:D70,D58:D60)</f>
        <v>715</v>
      </c>
      <c r="E71" s="35">
        <f>SUM(E67:E70,E58:E60)</f>
        <v>181</v>
      </c>
      <c r="F71" s="35">
        <f>SUM(F67:F70,F58:F60)</f>
        <v>0</v>
      </c>
      <c r="G71" s="35">
        <f>SUM(G67:G70,G58:G60)</f>
        <v>365</v>
      </c>
      <c r="H71" s="35">
        <f>SUM(H67:H70,H58:H60)</f>
        <v>37</v>
      </c>
      <c r="I71" s="35">
        <f>SUM(G71,D71)</f>
        <v>1080</v>
      </c>
    </row>
    <row r="72" spans="1:9" ht="27.9" customHeight="1" x14ac:dyDescent="0.3">
      <c r="A72" s="5" t="s">
        <v>118</v>
      </c>
      <c r="B72" s="5"/>
      <c r="C72" s="5"/>
      <c r="D72" s="38">
        <f t="shared" ref="D72:I72" si="7">SUM(D71,D56,D47)</f>
        <v>2132</v>
      </c>
      <c r="E72" s="38">
        <f t="shared" si="7"/>
        <v>527</v>
      </c>
      <c r="F72" s="38">
        <f t="shared" si="7"/>
        <v>100</v>
      </c>
      <c r="G72" s="38">
        <f t="shared" si="7"/>
        <v>1473</v>
      </c>
      <c r="H72" s="38">
        <f t="shared" si="7"/>
        <v>220</v>
      </c>
      <c r="I72" s="38">
        <f t="shared" si="7"/>
        <v>3605</v>
      </c>
    </row>
  </sheetData>
  <mergeCells count="45">
    <mergeCell ref="B68:C68"/>
    <mergeCell ref="A69:C69"/>
    <mergeCell ref="A70:C70"/>
    <mergeCell ref="A71:C71"/>
    <mergeCell ref="A72:C72"/>
    <mergeCell ref="A58:C58"/>
    <mergeCell ref="A59:C59"/>
    <mergeCell ref="A60:C60"/>
    <mergeCell ref="A61:A66"/>
    <mergeCell ref="A67:C67"/>
    <mergeCell ref="A52:A54"/>
    <mergeCell ref="B54:C54"/>
    <mergeCell ref="A55:C55"/>
    <mergeCell ref="A56:C56"/>
    <mergeCell ref="A57:I57"/>
    <mergeCell ref="A46:C46"/>
    <mergeCell ref="A47:C47"/>
    <mergeCell ref="A48:I48"/>
    <mergeCell ref="A49:A51"/>
    <mergeCell ref="B51:C51"/>
    <mergeCell ref="A40:C40"/>
    <mergeCell ref="A41:C41"/>
    <mergeCell ref="A42:C42"/>
    <mergeCell ref="A43:A45"/>
    <mergeCell ref="B45:C45"/>
    <mergeCell ref="A29:A34"/>
    <mergeCell ref="B34:C34"/>
    <mergeCell ref="A35:A38"/>
    <mergeCell ref="B38:C38"/>
    <mergeCell ref="A39:C39"/>
    <mergeCell ref="A18:A21"/>
    <mergeCell ref="A22:A25"/>
    <mergeCell ref="B25:C25"/>
    <mergeCell ref="A26:A28"/>
    <mergeCell ref="B28:C28"/>
    <mergeCell ref="B4:C4"/>
    <mergeCell ref="A5:I5"/>
    <mergeCell ref="A6:A16"/>
    <mergeCell ref="B16:C16"/>
    <mergeCell ref="A17:C17"/>
    <mergeCell ref="A1:I1"/>
    <mergeCell ref="A2:C3"/>
    <mergeCell ref="D2:F2"/>
    <mergeCell ref="G2:H2"/>
    <mergeCell ref="I2:I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120" zoomScaleNormal="120" workbookViewId="0">
      <pane ySplit="3" topLeftCell="A58" activePane="bottomLeft" state="frozen"/>
      <selection pane="bottomLeft" activeCell="F61" sqref="F61"/>
    </sheetView>
  </sheetViews>
  <sheetFormatPr defaultColWidth="8.77734375" defaultRowHeight="14.4" x14ac:dyDescent="0.3"/>
  <cols>
    <col min="1" max="1" width="26.44140625" style="15" customWidth="1"/>
    <col min="2" max="2" width="9.109375" style="16" customWidth="1"/>
    <col min="3" max="3" width="37.21875" style="15" customWidth="1"/>
    <col min="4" max="4" width="18.5546875" style="15" customWidth="1"/>
    <col min="5" max="5" width="16.44140625" style="15" customWidth="1"/>
    <col min="6" max="6" width="18.33203125" style="15" customWidth="1"/>
    <col min="7" max="7" width="23.88671875" style="15" customWidth="1"/>
    <col min="8" max="8" width="33.6640625" style="15" customWidth="1"/>
  </cols>
  <sheetData>
    <row r="1" spans="1:8" ht="51.15" customHeight="1" x14ac:dyDescent="0.3">
      <c r="A1" s="14" t="s">
        <v>119</v>
      </c>
      <c r="B1" s="14"/>
      <c r="C1" s="14"/>
      <c r="D1" s="14"/>
      <c r="E1" s="14"/>
      <c r="F1" s="14"/>
      <c r="G1" s="14"/>
      <c r="H1" s="14"/>
    </row>
    <row r="2" spans="1:8" ht="71.400000000000006" customHeight="1" x14ac:dyDescent="0.3">
      <c r="A2" s="10" t="s">
        <v>120</v>
      </c>
      <c r="B2" s="10"/>
      <c r="C2" s="10"/>
      <c r="D2" s="39" t="s">
        <v>121</v>
      </c>
      <c r="E2" s="39" t="s">
        <v>122</v>
      </c>
      <c r="F2" s="39" t="s">
        <v>123</v>
      </c>
      <c r="G2" s="39" t="s">
        <v>124</v>
      </c>
      <c r="H2" s="40" t="s">
        <v>125</v>
      </c>
    </row>
    <row r="3" spans="1:8" ht="15.6" x14ac:dyDescent="0.3">
      <c r="A3" s="37">
        <v>1</v>
      </c>
      <c r="B3" s="6">
        <v>2</v>
      </c>
      <c r="C3" s="6"/>
      <c r="D3" s="37">
        <v>3</v>
      </c>
      <c r="E3" s="41">
        <v>4</v>
      </c>
      <c r="F3" s="41">
        <v>5</v>
      </c>
      <c r="G3" s="41">
        <v>6</v>
      </c>
      <c r="H3" s="37">
        <v>7</v>
      </c>
    </row>
    <row r="4" spans="1:8" ht="15.75" customHeight="1" x14ac:dyDescent="0.3">
      <c r="A4" s="14" t="s">
        <v>8</v>
      </c>
      <c r="B4" s="14"/>
      <c r="C4" s="14"/>
      <c r="D4" s="14"/>
      <c r="E4" s="14"/>
      <c r="F4" s="14"/>
      <c r="G4" s="14"/>
      <c r="H4" s="14"/>
    </row>
    <row r="5" spans="1:8" ht="25.5" customHeight="1" x14ac:dyDescent="0.3">
      <c r="A5" s="11" t="s">
        <v>9</v>
      </c>
      <c r="B5" s="22" t="s">
        <v>10</v>
      </c>
      <c r="C5" s="21" t="s">
        <v>11</v>
      </c>
      <c r="D5" s="23">
        <v>47</v>
      </c>
      <c r="E5" s="23">
        <v>0</v>
      </c>
      <c r="F5" s="23">
        <v>2</v>
      </c>
      <c r="G5" s="23">
        <v>1</v>
      </c>
      <c r="H5" s="23">
        <f t="shared" ref="H5:H45" si="0">SUM(D5:F5)</f>
        <v>49</v>
      </c>
    </row>
    <row r="6" spans="1:8" ht="31.2" x14ac:dyDescent="0.3">
      <c r="A6" s="11"/>
      <c r="B6" s="22" t="s">
        <v>12</v>
      </c>
      <c r="C6" s="21" t="s">
        <v>13</v>
      </c>
      <c r="D6" s="23">
        <v>2</v>
      </c>
      <c r="E6" s="23">
        <v>0</v>
      </c>
      <c r="F6" s="23">
        <v>2</v>
      </c>
      <c r="G6" s="23">
        <v>0</v>
      </c>
      <c r="H6" s="23">
        <f t="shared" si="0"/>
        <v>4</v>
      </c>
    </row>
    <row r="7" spans="1:8" ht="31.2" x14ac:dyDescent="0.3">
      <c r="A7" s="11"/>
      <c r="B7" s="22" t="s">
        <v>14</v>
      </c>
      <c r="C7" s="21" t="s">
        <v>15</v>
      </c>
      <c r="D7" s="23">
        <v>0</v>
      </c>
      <c r="E7" s="23">
        <v>0</v>
      </c>
      <c r="F7" s="23">
        <v>0</v>
      </c>
      <c r="G7" s="23">
        <v>0</v>
      </c>
      <c r="H7" s="23">
        <f t="shared" si="0"/>
        <v>0</v>
      </c>
    </row>
    <row r="8" spans="1:8" ht="18" x14ac:dyDescent="0.3">
      <c r="A8" s="11"/>
      <c r="B8" s="22" t="s">
        <v>16</v>
      </c>
      <c r="C8" s="21" t="s">
        <v>17</v>
      </c>
      <c r="D8" s="23">
        <v>0</v>
      </c>
      <c r="E8" s="23">
        <v>0</v>
      </c>
      <c r="F8" s="23">
        <v>0</v>
      </c>
      <c r="G8" s="23">
        <v>0</v>
      </c>
      <c r="H8" s="23">
        <f t="shared" si="0"/>
        <v>0</v>
      </c>
    </row>
    <row r="9" spans="1:8" ht="18" x14ac:dyDescent="0.3">
      <c r="A9" s="11"/>
      <c r="B9" s="22" t="s">
        <v>18</v>
      </c>
      <c r="C9" s="31" t="s">
        <v>19</v>
      </c>
      <c r="D9" s="23">
        <v>0</v>
      </c>
      <c r="E9" s="23">
        <v>0</v>
      </c>
      <c r="F9" s="23">
        <v>0</v>
      </c>
      <c r="G9" s="23">
        <v>0</v>
      </c>
      <c r="H9" s="23">
        <f t="shared" si="0"/>
        <v>0</v>
      </c>
    </row>
    <row r="10" spans="1:8" ht="18" x14ac:dyDescent="0.3">
      <c r="A10" s="11"/>
      <c r="B10" s="22" t="s">
        <v>20</v>
      </c>
      <c r="C10" s="21" t="s">
        <v>21</v>
      </c>
      <c r="D10" s="23">
        <v>26</v>
      </c>
      <c r="E10" s="23">
        <v>0</v>
      </c>
      <c r="F10" s="23">
        <v>72</v>
      </c>
      <c r="G10" s="23">
        <v>16</v>
      </c>
      <c r="H10" s="23">
        <f t="shared" si="0"/>
        <v>98</v>
      </c>
    </row>
    <row r="11" spans="1:8" ht="18" x14ac:dyDescent="0.3">
      <c r="A11" s="11"/>
      <c r="B11" s="22" t="s">
        <v>22</v>
      </c>
      <c r="C11" s="21" t="s">
        <v>23</v>
      </c>
      <c r="D11" s="23">
        <v>23</v>
      </c>
      <c r="E11" s="23">
        <v>0</v>
      </c>
      <c r="F11" s="23">
        <v>0</v>
      </c>
      <c r="G11" s="23">
        <v>0</v>
      </c>
      <c r="H11" s="23">
        <f t="shared" si="0"/>
        <v>23</v>
      </c>
    </row>
    <row r="12" spans="1:8" ht="18" x14ac:dyDescent="0.3">
      <c r="A12" s="11"/>
      <c r="B12" s="22" t="s">
        <v>24</v>
      </c>
      <c r="C12" s="21" t="s">
        <v>25</v>
      </c>
      <c r="D12" s="23">
        <v>0</v>
      </c>
      <c r="E12" s="23">
        <v>0</v>
      </c>
      <c r="F12" s="23">
        <v>0</v>
      </c>
      <c r="G12" s="23">
        <v>0</v>
      </c>
      <c r="H12" s="23">
        <f t="shared" si="0"/>
        <v>0</v>
      </c>
    </row>
    <row r="13" spans="1:8" ht="31.2" x14ac:dyDescent="0.3">
      <c r="A13" s="11"/>
      <c r="B13" s="22" t="s">
        <v>26</v>
      </c>
      <c r="C13" s="21" t="s">
        <v>27</v>
      </c>
      <c r="D13" s="23">
        <v>0</v>
      </c>
      <c r="E13" s="23">
        <v>0</v>
      </c>
      <c r="F13" s="23">
        <v>0</v>
      </c>
      <c r="G13" s="23">
        <v>0</v>
      </c>
      <c r="H13" s="23">
        <f t="shared" si="0"/>
        <v>0</v>
      </c>
    </row>
    <row r="14" spans="1:8" ht="31.2" x14ac:dyDescent="0.3">
      <c r="A14" s="11"/>
      <c r="B14" s="22" t="s">
        <v>28</v>
      </c>
      <c r="C14" s="21" t="s">
        <v>29</v>
      </c>
      <c r="D14" s="23">
        <v>0</v>
      </c>
      <c r="E14" s="23">
        <v>0</v>
      </c>
      <c r="F14" s="23">
        <v>0</v>
      </c>
      <c r="G14" s="23">
        <v>0</v>
      </c>
      <c r="H14" s="23">
        <f t="shared" si="0"/>
        <v>0</v>
      </c>
    </row>
    <row r="15" spans="1:8" ht="17.399999999999999" customHeight="1" x14ac:dyDescent="0.3">
      <c r="A15" s="11"/>
      <c r="B15" s="9" t="s">
        <v>30</v>
      </c>
      <c r="C15" s="9"/>
      <c r="D15" s="25">
        <f>SUM(D5:D14)</f>
        <v>98</v>
      </c>
      <c r="E15" s="25">
        <f>SUM(E5:E14)</f>
        <v>0</v>
      </c>
      <c r="F15" s="25">
        <f>SUM(F5:F14)</f>
        <v>76</v>
      </c>
      <c r="G15" s="25">
        <f>SUM(G5:G14)</f>
        <v>17</v>
      </c>
      <c r="H15" s="25">
        <f t="shared" si="0"/>
        <v>174</v>
      </c>
    </row>
    <row r="16" spans="1:8" s="34" customFormat="1" ht="17.399999999999999" customHeight="1" x14ac:dyDescent="0.3">
      <c r="A16" s="9" t="s">
        <v>126</v>
      </c>
      <c r="B16" s="9"/>
      <c r="C16" s="9"/>
      <c r="D16" s="25">
        <v>65</v>
      </c>
      <c r="E16" s="25">
        <v>0</v>
      </c>
      <c r="F16" s="25">
        <v>0</v>
      </c>
      <c r="G16" s="25">
        <v>0</v>
      </c>
      <c r="H16" s="25">
        <f t="shared" si="0"/>
        <v>65</v>
      </c>
    </row>
    <row r="17" spans="1:8" ht="25.5" customHeight="1" x14ac:dyDescent="0.3">
      <c r="A17" s="11" t="s">
        <v>32</v>
      </c>
      <c r="B17" s="22" t="s">
        <v>33</v>
      </c>
      <c r="C17" s="21" t="s">
        <v>34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</row>
    <row r="18" spans="1:8" ht="18" x14ac:dyDescent="0.3">
      <c r="A18" s="11"/>
      <c r="B18" s="22" t="s">
        <v>35</v>
      </c>
      <c r="C18" s="21" t="s">
        <v>19</v>
      </c>
      <c r="D18" s="27">
        <v>0</v>
      </c>
      <c r="E18" s="27">
        <v>0</v>
      </c>
      <c r="F18" s="27">
        <v>0</v>
      </c>
      <c r="G18" s="27">
        <v>0</v>
      </c>
      <c r="H18" s="27">
        <f t="shared" si="0"/>
        <v>0</v>
      </c>
    </row>
    <row r="19" spans="1:8" ht="18" x14ac:dyDescent="0.3">
      <c r="A19" s="11"/>
      <c r="B19" s="22" t="s">
        <v>36</v>
      </c>
      <c r="C19" s="21" t="s">
        <v>37</v>
      </c>
      <c r="D19" s="27">
        <v>1</v>
      </c>
      <c r="E19" s="27">
        <v>0</v>
      </c>
      <c r="F19" s="27">
        <v>0</v>
      </c>
      <c r="G19" s="27">
        <v>0</v>
      </c>
      <c r="H19" s="27">
        <f t="shared" si="0"/>
        <v>1</v>
      </c>
    </row>
    <row r="20" spans="1:8" ht="17.399999999999999" customHeight="1" x14ac:dyDescent="0.3">
      <c r="A20" s="11"/>
      <c r="B20" s="4" t="s">
        <v>38</v>
      </c>
      <c r="C20" s="4"/>
      <c r="D20" s="25">
        <f>SUM(D17:D19)</f>
        <v>1</v>
      </c>
      <c r="E20" s="25">
        <f>SUM(E17:E19)</f>
        <v>0</v>
      </c>
      <c r="F20" s="25">
        <f>SUM(F17:F19)</f>
        <v>0</v>
      </c>
      <c r="G20" s="25">
        <f>SUM(G17:G19)</f>
        <v>0</v>
      </c>
      <c r="H20" s="25">
        <f t="shared" si="0"/>
        <v>1</v>
      </c>
    </row>
    <row r="21" spans="1:8" ht="17.399999999999999" customHeight="1" x14ac:dyDescent="0.3">
      <c r="A21" s="11" t="s">
        <v>39</v>
      </c>
      <c r="B21" s="22" t="s">
        <v>40</v>
      </c>
      <c r="C21" s="21" t="s">
        <v>41</v>
      </c>
      <c r="D21" s="23">
        <v>0</v>
      </c>
      <c r="E21" s="23">
        <v>0</v>
      </c>
      <c r="F21" s="23">
        <v>0</v>
      </c>
      <c r="G21" s="23">
        <v>0</v>
      </c>
      <c r="H21" s="23">
        <f t="shared" si="0"/>
        <v>0</v>
      </c>
    </row>
    <row r="22" spans="1:8" ht="18" x14ac:dyDescent="0.3">
      <c r="A22" s="11"/>
      <c r="B22" s="22" t="s">
        <v>42</v>
      </c>
      <c r="C22" s="21" t="s">
        <v>43</v>
      </c>
      <c r="D22" s="27">
        <v>1</v>
      </c>
      <c r="E22" s="27">
        <v>0</v>
      </c>
      <c r="F22" s="27">
        <v>0</v>
      </c>
      <c r="G22" s="27">
        <v>0</v>
      </c>
      <c r="H22" s="27">
        <f t="shared" si="0"/>
        <v>1</v>
      </c>
    </row>
    <row r="23" spans="1:8" ht="31.2" x14ac:dyDescent="0.3">
      <c r="A23" s="11"/>
      <c r="B23" s="22" t="s">
        <v>44</v>
      </c>
      <c r="C23" s="21" t="s">
        <v>45</v>
      </c>
      <c r="D23" s="27">
        <v>6</v>
      </c>
      <c r="E23" s="27">
        <v>0</v>
      </c>
      <c r="F23" s="27">
        <v>0</v>
      </c>
      <c r="G23" s="27">
        <v>0</v>
      </c>
      <c r="H23" s="27">
        <f t="shared" si="0"/>
        <v>6</v>
      </c>
    </row>
    <row r="24" spans="1:8" ht="17.399999999999999" customHeight="1" x14ac:dyDescent="0.3">
      <c r="A24" s="11"/>
      <c r="B24" s="10" t="s">
        <v>46</v>
      </c>
      <c r="C24" s="10"/>
      <c r="D24" s="25">
        <f>SUM(D21:D23)</f>
        <v>7</v>
      </c>
      <c r="E24" s="25">
        <f>SUM(E21:E23)</f>
        <v>0</v>
      </c>
      <c r="F24" s="25">
        <f>SUM(F21:F23)</f>
        <v>0</v>
      </c>
      <c r="G24" s="25">
        <f>SUM(G21:G23)</f>
        <v>0</v>
      </c>
      <c r="H24" s="25">
        <f t="shared" si="0"/>
        <v>7</v>
      </c>
    </row>
    <row r="25" spans="1:8" ht="17.399999999999999" customHeight="1" x14ac:dyDescent="0.3">
      <c r="A25" s="11" t="s">
        <v>47</v>
      </c>
      <c r="B25" s="22" t="s">
        <v>48</v>
      </c>
      <c r="C25" s="21" t="s">
        <v>49</v>
      </c>
      <c r="D25" s="27">
        <v>0</v>
      </c>
      <c r="E25" s="27">
        <v>0</v>
      </c>
      <c r="F25" s="27">
        <v>1</v>
      </c>
      <c r="G25" s="27">
        <v>0</v>
      </c>
      <c r="H25" s="27">
        <f t="shared" si="0"/>
        <v>1</v>
      </c>
    </row>
    <row r="26" spans="1:8" ht="18" x14ac:dyDescent="0.3">
      <c r="A26" s="11"/>
      <c r="B26" s="22" t="s">
        <v>50</v>
      </c>
      <c r="C26" s="21" t="s">
        <v>51</v>
      </c>
      <c r="D26" s="27">
        <v>0</v>
      </c>
      <c r="E26" s="27">
        <v>0</v>
      </c>
      <c r="F26" s="27">
        <v>0</v>
      </c>
      <c r="G26" s="27">
        <v>0</v>
      </c>
      <c r="H26" s="27">
        <f t="shared" si="0"/>
        <v>0</v>
      </c>
    </row>
    <row r="27" spans="1:8" ht="17.399999999999999" customHeight="1" x14ac:dyDescent="0.3">
      <c r="A27" s="11"/>
      <c r="B27" s="10" t="s">
        <v>52</v>
      </c>
      <c r="C27" s="10"/>
      <c r="D27" s="25">
        <f>SUM(D25:D26)</f>
        <v>0</v>
      </c>
      <c r="E27" s="25">
        <f>SUM(E25:E26)</f>
        <v>0</v>
      </c>
      <c r="F27" s="25">
        <f>SUM(F25:F26)</f>
        <v>1</v>
      </c>
      <c r="G27" s="25">
        <f>SUM(G25:G26)</f>
        <v>0</v>
      </c>
      <c r="H27" s="25">
        <f t="shared" si="0"/>
        <v>1</v>
      </c>
    </row>
    <row r="28" spans="1:8" ht="38.4" customHeight="1" x14ac:dyDescent="0.3">
      <c r="A28" s="11" t="s">
        <v>53</v>
      </c>
      <c r="B28" s="30" t="s">
        <v>54</v>
      </c>
      <c r="C28" s="31" t="s">
        <v>55</v>
      </c>
      <c r="D28" s="27">
        <v>13</v>
      </c>
      <c r="E28" s="27">
        <v>2</v>
      </c>
      <c r="F28" s="27">
        <v>26</v>
      </c>
      <c r="G28" s="27">
        <v>0</v>
      </c>
      <c r="H28" s="27">
        <f t="shared" si="0"/>
        <v>41</v>
      </c>
    </row>
    <row r="29" spans="1:8" ht="18" x14ac:dyDescent="0.3">
      <c r="A29" s="11"/>
      <c r="B29" s="30" t="s">
        <v>56</v>
      </c>
      <c r="C29" s="31" t="s">
        <v>19</v>
      </c>
      <c r="D29" s="27">
        <v>0</v>
      </c>
      <c r="E29" s="27">
        <v>0</v>
      </c>
      <c r="F29" s="27">
        <v>1</v>
      </c>
      <c r="G29" s="27">
        <v>0</v>
      </c>
      <c r="H29" s="27">
        <f t="shared" si="0"/>
        <v>1</v>
      </c>
    </row>
    <row r="30" spans="1:8" ht="31.2" x14ac:dyDescent="0.3">
      <c r="A30" s="11"/>
      <c r="B30" s="30" t="s">
        <v>57</v>
      </c>
      <c r="C30" s="31" t="s">
        <v>58</v>
      </c>
      <c r="D30" s="27">
        <v>0</v>
      </c>
      <c r="E30" s="27">
        <v>0</v>
      </c>
      <c r="F30" s="27">
        <v>0</v>
      </c>
      <c r="G30" s="27">
        <v>0</v>
      </c>
      <c r="H30" s="27">
        <f t="shared" si="0"/>
        <v>0</v>
      </c>
    </row>
    <row r="31" spans="1:8" ht="18" x14ac:dyDescent="0.3">
      <c r="A31" s="11"/>
      <c r="B31" s="30" t="s">
        <v>59</v>
      </c>
      <c r="C31" s="31" t="s">
        <v>60</v>
      </c>
      <c r="D31" s="27">
        <v>0</v>
      </c>
      <c r="E31" s="27">
        <v>0</v>
      </c>
      <c r="F31" s="27">
        <v>0</v>
      </c>
      <c r="G31" s="27">
        <v>0</v>
      </c>
      <c r="H31" s="27">
        <f t="shared" si="0"/>
        <v>0</v>
      </c>
    </row>
    <row r="32" spans="1:8" ht="18" x14ac:dyDescent="0.3">
      <c r="A32" s="11"/>
      <c r="B32" s="30" t="s">
        <v>61</v>
      </c>
      <c r="C32" s="31" t="s">
        <v>37</v>
      </c>
      <c r="D32" s="27">
        <v>0</v>
      </c>
      <c r="E32" s="27">
        <v>0</v>
      </c>
      <c r="F32" s="27">
        <v>0</v>
      </c>
      <c r="G32" s="27">
        <v>0</v>
      </c>
      <c r="H32" s="27">
        <f t="shared" si="0"/>
        <v>0</v>
      </c>
    </row>
    <row r="33" spans="1:8" ht="17.399999999999999" customHeight="1" x14ac:dyDescent="0.3">
      <c r="A33" s="11"/>
      <c r="B33" s="10" t="s">
        <v>62</v>
      </c>
      <c r="C33" s="10"/>
      <c r="D33" s="25">
        <f>SUM(D28:D32)</f>
        <v>13</v>
      </c>
      <c r="E33" s="25">
        <f>SUM(E28:E32)</f>
        <v>2</v>
      </c>
      <c r="F33" s="25">
        <f>SUM(F28:F32)</f>
        <v>27</v>
      </c>
      <c r="G33" s="25">
        <f>SUM(G28:G32)</f>
        <v>0</v>
      </c>
      <c r="H33" s="25">
        <f t="shared" si="0"/>
        <v>42</v>
      </c>
    </row>
    <row r="34" spans="1:8" ht="17.399999999999999" customHeight="1" x14ac:dyDescent="0.3">
      <c r="A34" s="11" t="s">
        <v>63</v>
      </c>
      <c r="B34" s="22" t="s">
        <v>64</v>
      </c>
      <c r="C34" s="21" t="s">
        <v>65</v>
      </c>
      <c r="D34" s="27">
        <v>0</v>
      </c>
      <c r="E34" s="27">
        <v>0</v>
      </c>
      <c r="F34" s="27">
        <v>0</v>
      </c>
      <c r="G34" s="27">
        <v>0</v>
      </c>
      <c r="H34" s="27">
        <f t="shared" si="0"/>
        <v>0</v>
      </c>
    </row>
    <row r="35" spans="1:8" ht="18" x14ac:dyDescent="0.3">
      <c r="A35" s="11"/>
      <c r="B35" s="22" t="s">
        <v>66</v>
      </c>
      <c r="C35" s="21" t="s">
        <v>67</v>
      </c>
      <c r="D35" s="27">
        <v>0</v>
      </c>
      <c r="E35" s="27">
        <v>0</v>
      </c>
      <c r="F35" s="27">
        <v>0</v>
      </c>
      <c r="G35" s="27">
        <v>0</v>
      </c>
      <c r="H35" s="27">
        <f t="shared" si="0"/>
        <v>0</v>
      </c>
    </row>
    <row r="36" spans="1:8" ht="31.2" x14ac:dyDescent="0.3">
      <c r="A36" s="11"/>
      <c r="B36" s="22" t="s">
        <v>68</v>
      </c>
      <c r="C36" s="21" t="s">
        <v>69</v>
      </c>
      <c r="D36" s="27">
        <v>0</v>
      </c>
      <c r="E36" s="27">
        <v>0</v>
      </c>
      <c r="F36" s="27">
        <v>63</v>
      </c>
      <c r="G36" s="27">
        <v>0</v>
      </c>
      <c r="H36" s="27">
        <f t="shared" si="0"/>
        <v>63</v>
      </c>
    </row>
    <row r="37" spans="1:8" ht="17.399999999999999" customHeight="1" x14ac:dyDescent="0.3">
      <c r="A37" s="11"/>
      <c r="B37" s="10" t="s">
        <v>70</v>
      </c>
      <c r="C37" s="10"/>
      <c r="D37" s="25">
        <f>SUM(D34:D36)</f>
        <v>0</v>
      </c>
      <c r="E37" s="25">
        <f>SUM(E34:E36)</f>
        <v>0</v>
      </c>
      <c r="F37" s="25">
        <f>SUM(F34:F36)</f>
        <v>63</v>
      </c>
      <c r="G37" s="25">
        <f>SUM(G34:G36)</f>
        <v>0</v>
      </c>
      <c r="H37" s="25">
        <f t="shared" si="0"/>
        <v>63</v>
      </c>
    </row>
    <row r="38" spans="1:8" s="33" customFormat="1" ht="17.399999999999999" customHeight="1" x14ac:dyDescent="0.3">
      <c r="A38" s="10" t="s">
        <v>71</v>
      </c>
      <c r="B38" s="10"/>
      <c r="C38" s="10"/>
      <c r="D38" s="32">
        <v>0</v>
      </c>
      <c r="E38" s="32">
        <v>0</v>
      </c>
      <c r="F38" s="32">
        <v>0</v>
      </c>
      <c r="G38" s="32">
        <v>0</v>
      </c>
      <c r="H38" s="25">
        <f t="shared" si="0"/>
        <v>0</v>
      </c>
    </row>
    <row r="39" spans="1:8" s="33" customFormat="1" ht="17.399999999999999" customHeight="1" x14ac:dyDescent="0.3">
      <c r="A39" s="9" t="s">
        <v>72</v>
      </c>
      <c r="B39" s="9"/>
      <c r="C39" s="9"/>
      <c r="D39" s="32">
        <v>0</v>
      </c>
      <c r="E39" s="32">
        <v>0</v>
      </c>
      <c r="F39" s="32">
        <v>0</v>
      </c>
      <c r="G39" s="32">
        <v>0</v>
      </c>
      <c r="H39" s="25">
        <f t="shared" si="0"/>
        <v>0</v>
      </c>
    </row>
    <row r="40" spans="1:8" s="33" customFormat="1" ht="17.399999999999999" customHeight="1" x14ac:dyDescent="0.3">
      <c r="A40" s="9" t="s">
        <v>73</v>
      </c>
      <c r="B40" s="9"/>
      <c r="C40" s="9"/>
      <c r="D40" s="32">
        <v>0</v>
      </c>
      <c r="E40" s="32">
        <v>0</v>
      </c>
      <c r="F40" s="32">
        <v>0</v>
      </c>
      <c r="G40" s="32">
        <v>0</v>
      </c>
      <c r="H40" s="25">
        <f t="shared" si="0"/>
        <v>0</v>
      </c>
    </row>
    <row r="41" spans="1:8" s="34" customFormat="1" ht="17.399999999999999" customHeight="1" x14ac:dyDescent="0.3">
      <c r="A41" s="10" t="s">
        <v>74</v>
      </c>
      <c r="B41" s="10"/>
      <c r="C41" s="10"/>
      <c r="D41" s="25">
        <v>0</v>
      </c>
      <c r="E41" s="25">
        <v>0</v>
      </c>
      <c r="F41" s="25">
        <v>0</v>
      </c>
      <c r="G41" s="25">
        <v>0</v>
      </c>
      <c r="H41" s="25">
        <f t="shared" si="0"/>
        <v>0</v>
      </c>
    </row>
    <row r="42" spans="1:8" ht="25.5" customHeight="1" x14ac:dyDescent="0.3">
      <c r="A42" s="11" t="s">
        <v>75</v>
      </c>
      <c r="B42" s="22" t="s">
        <v>76</v>
      </c>
      <c r="C42" s="21" t="s">
        <v>77</v>
      </c>
      <c r="D42" s="27">
        <v>9</v>
      </c>
      <c r="E42" s="27">
        <v>15</v>
      </c>
      <c r="F42" s="27">
        <v>11</v>
      </c>
      <c r="G42" s="27">
        <v>0</v>
      </c>
      <c r="H42" s="27">
        <f t="shared" si="0"/>
        <v>35</v>
      </c>
    </row>
    <row r="43" spans="1:8" ht="18" x14ac:dyDescent="0.3">
      <c r="A43" s="11"/>
      <c r="B43" s="22" t="s">
        <v>78</v>
      </c>
      <c r="C43" s="21" t="s">
        <v>79</v>
      </c>
      <c r="D43" s="27">
        <v>28</v>
      </c>
      <c r="E43" s="27">
        <v>4</v>
      </c>
      <c r="F43" s="27">
        <v>20</v>
      </c>
      <c r="G43" s="27">
        <v>0</v>
      </c>
      <c r="H43" s="27">
        <f t="shared" si="0"/>
        <v>52</v>
      </c>
    </row>
    <row r="44" spans="1:8" ht="17.399999999999999" customHeight="1" x14ac:dyDescent="0.3">
      <c r="A44" s="11"/>
      <c r="B44" s="10" t="s">
        <v>80</v>
      </c>
      <c r="C44" s="10"/>
      <c r="D44" s="25">
        <f>SUM(D42:D43)</f>
        <v>37</v>
      </c>
      <c r="E44" s="25">
        <f>SUM(E42:E43)</f>
        <v>19</v>
      </c>
      <c r="F44" s="25">
        <f>SUM(F42:F43)</f>
        <v>31</v>
      </c>
      <c r="G44" s="25">
        <f>SUM(G42:G43)</f>
        <v>0</v>
      </c>
      <c r="H44" s="25">
        <f t="shared" si="0"/>
        <v>87</v>
      </c>
    </row>
    <row r="45" spans="1:8" ht="17.399999999999999" customHeight="1" x14ac:dyDescent="0.3">
      <c r="A45" s="9" t="s">
        <v>127</v>
      </c>
      <c r="B45" s="9"/>
      <c r="C45" s="9"/>
      <c r="D45" s="32">
        <v>0</v>
      </c>
      <c r="E45" s="32">
        <v>0</v>
      </c>
      <c r="F45" s="32">
        <v>0</v>
      </c>
      <c r="G45" s="32">
        <v>0</v>
      </c>
      <c r="H45" s="25">
        <f t="shared" si="0"/>
        <v>0</v>
      </c>
    </row>
    <row r="46" spans="1:8" s="33" customFormat="1" ht="17.399999999999999" customHeight="1" x14ac:dyDescent="0.3">
      <c r="A46" s="3" t="s">
        <v>82</v>
      </c>
      <c r="B46" s="3"/>
      <c r="C46" s="3"/>
      <c r="D46" s="42">
        <f>SUM(D45,D44,D41,D40,D39,D38,D37,D33,D27,D24,D20,D16,D15)</f>
        <v>221</v>
      </c>
      <c r="E46" s="42">
        <f>SUM(E45,E44,E41,E40,E39,E38,E37,E33,E27,E24,E20,E16,E15)</f>
        <v>21</v>
      </c>
      <c r="F46" s="42">
        <f>SUM(F45,F44,F41,F40,F39,F38,F37,F33,F27,F24,F20,F16,F15)</f>
        <v>198</v>
      </c>
      <c r="G46" s="42">
        <f>SUM(G45,G44,G41,G40,G39,G38,G37,G33,G27,G24,G20,G16,G15)</f>
        <v>17</v>
      </c>
      <c r="H46" s="42">
        <f>SUM(H45,H44,H41,H40,H39,H38,H37,H33,H27,H24,H20,H16,H15)</f>
        <v>440</v>
      </c>
    </row>
    <row r="47" spans="1:8" ht="15.75" customHeight="1" x14ac:dyDescent="0.3">
      <c r="A47" s="2" t="s">
        <v>128</v>
      </c>
      <c r="B47" s="2"/>
      <c r="C47" s="2"/>
      <c r="D47" s="2"/>
      <c r="E47" s="2"/>
      <c r="F47" s="2"/>
      <c r="G47" s="2"/>
      <c r="H47" s="2"/>
    </row>
    <row r="48" spans="1:8" ht="17.399999999999999" customHeight="1" x14ac:dyDescent="0.3">
      <c r="A48" s="11" t="s">
        <v>84</v>
      </c>
      <c r="B48" s="30" t="s">
        <v>85</v>
      </c>
      <c r="C48" s="31" t="s">
        <v>19</v>
      </c>
      <c r="D48" s="27">
        <v>0</v>
      </c>
      <c r="E48" s="27">
        <v>0</v>
      </c>
      <c r="F48" s="27">
        <v>0</v>
      </c>
      <c r="G48" s="27">
        <v>0</v>
      </c>
      <c r="H48" s="27">
        <f t="shared" ref="H48:H55" si="1">SUM(D48:F48)</f>
        <v>0</v>
      </c>
    </row>
    <row r="49" spans="1:8" ht="18" x14ac:dyDescent="0.3">
      <c r="A49" s="11"/>
      <c r="B49" s="30" t="s">
        <v>86</v>
      </c>
      <c r="C49" s="31" t="s">
        <v>37</v>
      </c>
      <c r="D49" s="27">
        <v>0</v>
      </c>
      <c r="E49" s="27">
        <v>0</v>
      </c>
      <c r="F49" s="27">
        <v>5</v>
      </c>
      <c r="G49" s="27">
        <v>0</v>
      </c>
      <c r="H49" s="27">
        <f t="shared" si="1"/>
        <v>5</v>
      </c>
    </row>
    <row r="50" spans="1:8" ht="17.399999999999999" customHeight="1" x14ac:dyDescent="0.3">
      <c r="A50" s="11"/>
      <c r="B50" s="10" t="s">
        <v>87</v>
      </c>
      <c r="C50" s="10"/>
      <c r="D50" s="25">
        <f>SUM(D48:D49)</f>
        <v>0</v>
      </c>
      <c r="E50" s="25">
        <f>SUM(E48:E49)</f>
        <v>0</v>
      </c>
      <c r="F50" s="25">
        <f>SUM(F48:F49)</f>
        <v>5</v>
      </c>
      <c r="G50" s="25">
        <f>SUM(G48:G49)</f>
        <v>0</v>
      </c>
      <c r="H50" s="25">
        <f t="shared" si="1"/>
        <v>5</v>
      </c>
    </row>
    <row r="51" spans="1:8" ht="25.5" customHeight="1" x14ac:dyDescent="0.3">
      <c r="A51" s="11" t="s">
        <v>88</v>
      </c>
      <c r="B51" s="22" t="s">
        <v>89</v>
      </c>
      <c r="C51" s="21" t="s">
        <v>90</v>
      </c>
      <c r="D51" s="27">
        <v>0</v>
      </c>
      <c r="E51" s="27">
        <v>0</v>
      </c>
      <c r="F51" s="27">
        <v>3</v>
      </c>
      <c r="G51" s="27">
        <v>0</v>
      </c>
      <c r="H51" s="27">
        <f t="shared" si="1"/>
        <v>3</v>
      </c>
    </row>
    <row r="52" spans="1:8" ht="18" x14ac:dyDescent="0.3">
      <c r="A52" s="11"/>
      <c r="B52" s="22" t="s">
        <v>91</v>
      </c>
      <c r="C52" s="21" t="s">
        <v>92</v>
      </c>
      <c r="D52" s="27">
        <v>3</v>
      </c>
      <c r="E52" s="27">
        <v>0</v>
      </c>
      <c r="F52" s="27">
        <v>0</v>
      </c>
      <c r="G52" s="27">
        <v>0</v>
      </c>
      <c r="H52" s="27">
        <f t="shared" si="1"/>
        <v>3</v>
      </c>
    </row>
    <row r="53" spans="1:8" ht="17.399999999999999" customHeight="1" x14ac:dyDescent="0.3">
      <c r="A53" s="11"/>
      <c r="B53" s="10" t="s">
        <v>93</v>
      </c>
      <c r="C53" s="10"/>
      <c r="D53" s="25">
        <f>SUM(D51:D52)</f>
        <v>3</v>
      </c>
      <c r="E53" s="25">
        <f>SUM(E51:E52)</f>
        <v>0</v>
      </c>
      <c r="F53" s="25">
        <f>SUM(F51:F52)</f>
        <v>3</v>
      </c>
      <c r="G53" s="25">
        <f>SUM(G51:G52)</f>
        <v>0</v>
      </c>
      <c r="H53" s="25">
        <f t="shared" si="1"/>
        <v>6</v>
      </c>
    </row>
    <row r="54" spans="1:8" ht="17.399999999999999" customHeight="1" x14ac:dyDescent="0.3">
      <c r="A54" s="9" t="s">
        <v>127</v>
      </c>
      <c r="B54" s="9"/>
      <c r="C54" s="9"/>
      <c r="D54" s="32">
        <v>0</v>
      </c>
      <c r="E54" s="32">
        <v>0</v>
      </c>
      <c r="F54" s="32">
        <v>0</v>
      </c>
      <c r="G54" s="32">
        <v>0</v>
      </c>
      <c r="H54" s="25">
        <f t="shared" si="1"/>
        <v>0</v>
      </c>
    </row>
    <row r="55" spans="1:8" s="33" customFormat="1" ht="17.399999999999999" customHeight="1" x14ac:dyDescent="0.3">
      <c r="A55" s="3" t="s">
        <v>94</v>
      </c>
      <c r="B55" s="3"/>
      <c r="C55" s="3"/>
      <c r="D55" s="42">
        <f>SUM(D54,D53,D50)</f>
        <v>3</v>
      </c>
      <c r="E55" s="42">
        <f>SUM(E54,E53,E50)</f>
        <v>0</v>
      </c>
      <c r="F55" s="42">
        <f>SUM(F54,F53,F50)</f>
        <v>8</v>
      </c>
      <c r="G55" s="42">
        <f>SUM(G54,G53,G50)</f>
        <v>0</v>
      </c>
      <c r="H55" s="42">
        <f t="shared" si="1"/>
        <v>11</v>
      </c>
    </row>
    <row r="56" spans="1:8" ht="17.399999999999999" x14ac:dyDescent="0.3">
      <c r="A56" s="1" t="s">
        <v>129</v>
      </c>
      <c r="B56" s="1"/>
      <c r="C56" s="1"/>
      <c r="D56" s="1"/>
      <c r="E56" s="1"/>
      <c r="F56" s="1"/>
      <c r="G56" s="1"/>
      <c r="H56" s="1"/>
    </row>
    <row r="57" spans="1:8" ht="17.399999999999999" customHeight="1" x14ac:dyDescent="0.3">
      <c r="A57" s="10" t="s">
        <v>96</v>
      </c>
      <c r="B57" s="10"/>
      <c r="C57" s="10"/>
      <c r="D57" s="25">
        <v>0</v>
      </c>
      <c r="E57" s="25">
        <f>SUM(E55:E56)</f>
        <v>0</v>
      </c>
      <c r="F57" s="25">
        <v>0</v>
      </c>
      <c r="G57" s="25">
        <f>SUM(G55:G56)</f>
        <v>0</v>
      </c>
      <c r="H57" s="25">
        <f t="shared" ref="H57:H71" si="2">SUM(D57:F57)</f>
        <v>0</v>
      </c>
    </row>
    <row r="58" spans="1:8" ht="17.399999999999999" customHeight="1" x14ac:dyDescent="0.3">
      <c r="A58" s="10" t="s">
        <v>97</v>
      </c>
      <c r="B58" s="10"/>
      <c r="C58" s="10"/>
      <c r="D58" s="25">
        <f>SUM(D56:D57)</f>
        <v>0</v>
      </c>
      <c r="E58" s="25">
        <f>SUM(E56:E57)</f>
        <v>0</v>
      </c>
      <c r="F58" s="25">
        <v>0</v>
      </c>
      <c r="G58" s="25">
        <f>SUM(G56:G57)</f>
        <v>0</v>
      </c>
      <c r="H58" s="25">
        <f t="shared" si="2"/>
        <v>0</v>
      </c>
    </row>
    <row r="59" spans="1:8" ht="32.85" customHeight="1" x14ac:dyDescent="0.3">
      <c r="A59" s="10" t="s">
        <v>130</v>
      </c>
      <c r="B59" s="10"/>
      <c r="C59" s="10"/>
      <c r="D59" s="25">
        <v>44</v>
      </c>
      <c r="E59" s="25">
        <v>12</v>
      </c>
      <c r="F59" s="25">
        <v>74</v>
      </c>
      <c r="G59" s="25">
        <v>0</v>
      </c>
      <c r="H59" s="25">
        <f t="shared" si="2"/>
        <v>130</v>
      </c>
    </row>
    <row r="60" spans="1:8" ht="26.85" customHeight="1" x14ac:dyDescent="0.3">
      <c r="A60" s="13" t="s">
        <v>131</v>
      </c>
      <c r="B60" s="22" t="s">
        <v>100</v>
      </c>
      <c r="C60" s="21" t="s">
        <v>101</v>
      </c>
      <c r="D60" s="27">
        <v>18</v>
      </c>
      <c r="E60" s="27">
        <v>0</v>
      </c>
      <c r="F60" s="27">
        <v>76</v>
      </c>
      <c r="G60" s="27">
        <v>0</v>
      </c>
      <c r="H60" s="27">
        <f t="shared" si="2"/>
        <v>94</v>
      </c>
    </row>
    <row r="61" spans="1:8" ht="18" x14ac:dyDescent="0.3">
      <c r="A61" s="13"/>
      <c r="B61" s="22" t="s">
        <v>102</v>
      </c>
      <c r="C61" s="21" t="s">
        <v>103</v>
      </c>
      <c r="D61" s="27">
        <v>0</v>
      </c>
      <c r="E61" s="27">
        <v>0</v>
      </c>
      <c r="F61" s="27">
        <v>0</v>
      </c>
      <c r="G61" s="27">
        <v>0</v>
      </c>
      <c r="H61" s="27">
        <f t="shared" si="2"/>
        <v>0</v>
      </c>
    </row>
    <row r="62" spans="1:8" ht="18" x14ac:dyDescent="0.3">
      <c r="A62" s="13"/>
      <c r="B62" s="22" t="s">
        <v>104</v>
      </c>
      <c r="C62" s="21" t="s">
        <v>105</v>
      </c>
      <c r="D62" s="27">
        <v>0</v>
      </c>
      <c r="E62" s="27">
        <v>0</v>
      </c>
      <c r="F62" s="27">
        <v>4</v>
      </c>
      <c r="G62" s="27">
        <v>0</v>
      </c>
      <c r="H62" s="27">
        <f t="shared" si="2"/>
        <v>4</v>
      </c>
    </row>
    <row r="63" spans="1:8" s="34" customFormat="1" ht="18" x14ac:dyDescent="0.3">
      <c r="A63" s="13"/>
      <c r="B63" s="22" t="s">
        <v>106</v>
      </c>
      <c r="C63" s="21" t="s">
        <v>107</v>
      </c>
      <c r="D63" s="27">
        <v>0</v>
      </c>
      <c r="E63" s="27">
        <v>0</v>
      </c>
      <c r="F63" s="27">
        <v>6</v>
      </c>
      <c r="G63" s="27">
        <v>0</v>
      </c>
      <c r="H63" s="23">
        <f t="shared" si="2"/>
        <v>6</v>
      </c>
    </row>
    <row r="64" spans="1:8" ht="18" x14ac:dyDescent="0.3">
      <c r="A64" s="13"/>
      <c r="B64" s="22" t="s">
        <v>108</v>
      </c>
      <c r="C64" s="21" t="s">
        <v>109</v>
      </c>
      <c r="D64" s="27">
        <v>0</v>
      </c>
      <c r="E64" s="27">
        <v>0</v>
      </c>
      <c r="F64" s="27">
        <v>2</v>
      </c>
      <c r="G64" s="27">
        <v>0</v>
      </c>
      <c r="H64" s="27">
        <f t="shared" si="2"/>
        <v>2</v>
      </c>
    </row>
    <row r="65" spans="1:8" ht="18" x14ac:dyDescent="0.3">
      <c r="A65" s="13"/>
      <c r="B65" s="22" t="s">
        <v>110</v>
      </c>
      <c r="C65" s="21" t="s">
        <v>111</v>
      </c>
      <c r="D65" s="27">
        <v>8</v>
      </c>
      <c r="E65" s="27">
        <v>0</v>
      </c>
      <c r="F65" s="27">
        <v>0</v>
      </c>
      <c r="G65" s="27">
        <v>0</v>
      </c>
      <c r="H65" s="27">
        <f t="shared" si="2"/>
        <v>8</v>
      </c>
    </row>
    <row r="66" spans="1:8" s="33" customFormat="1" ht="17.399999999999999" customHeight="1" x14ac:dyDescent="0.3">
      <c r="A66" s="54" t="s">
        <v>132</v>
      </c>
      <c r="B66" s="54"/>
      <c r="C66" s="54"/>
      <c r="D66" s="25">
        <f>SUM(D60:D65)</f>
        <v>26</v>
      </c>
      <c r="E66" s="25">
        <f>SUM(E60:E65)</f>
        <v>0</v>
      </c>
      <c r="F66" s="25">
        <f>SUM(F60:F65)</f>
        <v>88</v>
      </c>
      <c r="G66" s="25">
        <f>SUM(G60:G65)</f>
        <v>0</v>
      </c>
      <c r="H66" s="25">
        <f t="shared" si="2"/>
        <v>114</v>
      </c>
    </row>
    <row r="67" spans="1:8" s="34" customFormat="1" ht="17.399999999999999" customHeight="1" x14ac:dyDescent="0.3">
      <c r="A67" s="37" t="s">
        <v>133</v>
      </c>
      <c r="B67" s="11" t="s">
        <v>114</v>
      </c>
      <c r="C67" s="11"/>
      <c r="D67" s="25">
        <v>0</v>
      </c>
      <c r="E67" s="25">
        <v>0</v>
      </c>
      <c r="F67" s="25">
        <v>0</v>
      </c>
      <c r="G67" s="25">
        <v>0</v>
      </c>
      <c r="H67" s="25">
        <f t="shared" si="2"/>
        <v>0</v>
      </c>
    </row>
    <row r="68" spans="1:8" s="34" customFormat="1" ht="17.399999999999999" customHeight="1" x14ac:dyDescent="0.3">
      <c r="A68" s="6" t="s">
        <v>115</v>
      </c>
      <c r="B68" s="6"/>
      <c r="C68" s="6"/>
      <c r="D68" s="25">
        <v>0</v>
      </c>
      <c r="E68" s="25">
        <v>0</v>
      </c>
      <c r="F68" s="25">
        <v>0</v>
      </c>
      <c r="G68" s="25">
        <v>0</v>
      </c>
      <c r="H68" s="25">
        <f t="shared" si="2"/>
        <v>0</v>
      </c>
    </row>
    <row r="69" spans="1:8" s="34" customFormat="1" ht="17.399999999999999" customHeight="1" x14ac:dyDescent="0.3">
      <c r="A69" s="6" t="s">
        <v>116</v>
      </c>
      <c r="B69" s="6"/>
      <c r="C69" s="6"/>
      <c r="D69" s="25">
        <v>0</v>
      </c>
      <c r="E69" s="25">
        <v>0</v>
      </c>
      <c r="F69" s="25">
        <v>0</v>
      </c>
      <c r="G69" s="25">
        <v>0</v>
      </c>
      <c r="H69" s="25">
        <f t="shared" si="2"/>
        <v>0</v>
      </c>
    </row>
    <row r="70" spans="1:8" s="33" customFormat="1" ht="17.399999999999999" customHeight="1" x14ac:dyDescent="0.3">
      <c r="A70" s="3" t="s">
        <v>117</v>
      </c>
      <c r="B70" s="3"/>
      <c r="C70" s="3"/>
      <c r="D70" s="42">
        <f>SUM(D66:D69,D57:D59)</f>
        <v>70</v>
      </c>
      <c r="E70" s="42">
        <f>SUM(E66:E69,E57:E59)</f>
        <v>12</v>
      </c>
      <c r="F70" s="42">
        <f>SUM(F66:F69,F57:F59)</f>
        <v>162</v>
      </c>
      <c r="G70" s="42">
        <f>SUM(G66:G69,G57:G59)</f>
        <v>0</v>
      </c>
      <c r="H70" s="42">
        <f t="shared" si="2"/>
        <v>244</v>
      </c>
    </row>
    <row r="71" spans="1:8" s="33" customFormat="1" ht="24.45" customHeight="1" x14ac:dyDescent="0.3">
      <c r="A71" s="5" t="s">
        <v>118</v>
      </c>
      <c r="B71" s="5"/>
      <c r="C71" s="5"/>
      <c r="D71" s="43">
        <f>SUM(D70,D55,D46)</f>
        <v>294</v>
      </c>
      <c r="E71" s="43">
        <f>SUM(E70,E55,E46)</f>
        <v>33</v>
      </c>
      <c r="F71" s="43">
        <f>SUM(F70,F55,F46)</f>
        <v>368</v>
      </c>
      <c r="G71" s="43">
        <f>SUM(G70,G55,G46)</f>
        <v>17</v>
      </c>
      <c r="H71" s="43">
        <f t="shared" si="2"/>
        <v>695</v>
      </c>
    </row>
  </sheetData>
  <mergeCells count="43">
    <mergeCell ref="B67:C67"/>
    <mergeCell ref="A68:C68"/>
    <mergeCell ref="A69:C69"/>
    <mergeCell ref="A70:C70"/>
    <mergeCell ref="A71:C71"/>
    <mergeCell ref="A57:C57"/>
    <mergeCell ref="A58:C58"/>
    <mergeCell ref="A59:C59"/>
    <mergeCell ref="A60:A65"/>
    <mergeCell ref="A66:C66"/>
    <mergeCell ref="A51:A53"/>
    <mergeCell ref="B53:C53"/>
    <mergeCell ref="A54:C54"/>
    <mergeCell ref="A55:C55"/>
    <mergeCell ref="A56:H56"/>
    <mergeCell ref="A45:C45"/>
    <mergeCell ref="A46:C46"/>
    <mergeCell ref="A47:H47"/>
    <mergeCell ref="A48:A50"/>
    <mergeCell ref="B50:C50"/>
    <mergeCell ref="A38:C38"/>
    <mergeCell ref="A39:C39"/>
    <mergeCell ref="A40:C40"/>
    <mergeCell ref="A41:C41"/>
    <mergeCell ref="A42:A44"/>
    <mergeCell ref="B44:C44"/>
    <mergeCell ref="A25:A27"/>
    <mergeCell ref="B27:C27"/>
    <mergeCell ref="A28:A33"/>
    <mergeCell ref="B33:C33"/>
    <mergeCell ref="A34:A37"/>
    <mergeCell ref="B37:C37"/>
    <mergeCell ref="A16:C16"/>
    <mergeCell ref="A17:A20"/>
    <mergeCell ref="B20:C20"/>
    <mergeCell ref="A21:A24"/>
    <mergeCell ref="B24:C24"/>
    <mergeCell ref="A1:H1"/>
    <mergeCell ref="A2:C2"/>
    <mergeCell ref="B3:C3"/>
    <mergeCell ref="A4:H4"/>
    <mergeCell ref="A5:A15"/>
    <mergeCell ref="B15:C15"/>
  </mergeCells>
  <pageMargins left="0.70866141732283472" right="0.70866141732283472" top="0.74803149606299213" bottom="0.74803149606299213" header="0.51181102362204722" footer="0.51181102362204722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20" zoomScaleNormal="120" workbookViewId="0">
      <selection activeCell="C23" sqref="C23"/>
    </sheetView>
  </sheetViews>
  <sheetFormatPr defaultColWidth="8.77734375" defaultRowHeight="14.4" x14ac:dyDescent="0.3"/>
  <cols>
    <col min="2" max="2" width="24.88671875" style="15" customWidth="1"/>
    <col min="3" max="3" width="16.6640625" style="15" customWidth="1"/>
    <col min="4" max="4" width="15.5546875" style="15" customWidth="1"/>
    <col min="5" max="5" width="15.44140625" style="15" customWidth="1"/>
    <col min="6" max="6" width="18.44140625" style="15" customWidth="1"/>
    <col min="7" max="7" width="12.5546875" style="15" customWidth="1"/>
    <col min="8" max="8" width="14.6640625" style="15" customWidth="1"/>
    <col min="12" max="12" width="14.88671875" style="15" customWidth="1"/>
  </cols>
  <sheetData>
    <row r="1" spans="1:12" ht="72.75" customHeight="1" x14ac:dyDescent="0.3">
      <c r="A1" s="55" t="s">
        <v>134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customHeight="1" x14ac:dyDescent="0.3">
      <c r="A3" s="56" t="s">
        <v>135</v>
      </c>
      <c r="B3" s="57" t="s">
        <v>136</v>
      </c>
      <c r="C3" s="56" t="s">
        <v>137</v>
      </c>
      <c r="D3" s="56"/>
      <c r="E3" s="56"/>
      <c r="F3" s="56"/>
      <c r="G3" s="56" t="s">
        <v>138</v>
      </c>
      <c r="H3" s="56"/>
      <c r="I3" s="56"/>
      <c r="J3" s="56"/>
      <c r="K3" s="56"/>
      <c r="L3" s="56"/>
    </row>
    <row r="4" spans="1:12" ht="15.75" customHeight="1" x14ac:dyDescent="0.3">
      <c r="A4" s="56"/>
      <c r="B4" s="56"/>
      <c r="C4" s="56" t="s">
        <v>139</v>
      </c>
      <c r="D4" s="56" t="s">
        <v>140</v>
      </c>
      <c r="E4" s="56" t="s">
        <v>141</v>
      </c>
      <c r="F4" s="56" t="s">
        <v>5</v>
      </c>
      <c r="G4" s="56" t="s">
        <v>139</v>
      </c>
      <c r="H4" s="56" t="s">
        <v>140</v>
      </c>
      <c r="I4" s="56" t="s">
        <v>142</v>
      </c>
      <c r="J4" s="56"/>
      <c r="K4" s="56"/>
      <c r="L4" s="57" t="s">
        <v>143</v>
      </c>
    </row>
    <row r="5" spans="1:12" ht="15.6" x14ac:dyDescent="0.3">
      <c r="A5" s="56"/>
      <c r="B5" s="56"/>
      <c r="C5" s="56"/>
      <c r="D5" s="56"/>
      <c r="E5" s="56"/>
      <c r="F5" s="56"/>
      <c r="G5" s="56"/>
      <c r="H5" s="56"/>
      <c r="I5" s="44" t="s">
        <v>144</v>
      </c>
      <c r="J5" s="44" t="s">
        <v>145</v>
      </c>
      <c r="K5" s="44" t="s">
        <v>146</v>
      </c>
      <c r="L5" s="57"/>
    </row>
    <row r="6" spans="1:12" ht="15.6" x14ac:dyDescent="0.3">
      <c r="A6" s="44">
        <v>1</v>
      </c>
      <c r="B6" s="44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4">
        <v>12</v>
      </c>
    </row>
    <row r="7" spans="1:12" ht="15.6" x14ac:dyDescent="0.3">
      <c r="A7" s="46">
        <v>1</v>
      </c>
      <c r="B7" s="46" t="s">
        <v>9</v>
      </c>
      <c r="C7" s="47">
        <v>0</v>
      </c>
      <c r="D7" s="47">
        <v>0</v>
      </c>
      <c r="E7" s="47">
        <v>4</v>
      </c>
      <c r="F7" s="48">
        <f>C7+D7+E7</f>
        <v>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8">
        <f>I7+J7+K7</f>
        <v>0</v>
      </c>
    </row>
    <row r="8" spans="1:12" s="15" customFormat="1" ht="15.6" x14ac:dyDescent="0.3">
      <c r="A8" s="46">
        <v>2</v>
      </c>
      <c r="B8" s="46" t="s">
        <v>53</v>
      </c>
      <c r="C8" s="49">
        <v>0</v>
      </c>
      <c r="D8" s="49">
        <v>1</v>
      </c>
      <c r="E8" s="49">
        <v>0</v>
      </c>
      <c r="F8" s="46">
        <f>C8+D8+E8</f>
        <v>1</v>
      </c>
      <c r="G8" s="49">
        <v>0</v>
      </c>
      <c r="H8" s="49">
        <v>1</v>
      </c>
      <c r="I8" s="49">
        <v>0</v>
      </c>
      <c r="J8" s="49">
        <v>1</v>
      </c>
      <c r="K8" s="49">
        <v>0</v>
      </c>
      <c r="L8" s="46">
        <f>I8+J8+K8</f>
        <v>1</v>
      </c>
    </row>
    <row r="9" spans="1:12" ht="15.6" x14ac:dyDescent="0.3">
      <c r="A9" s="58" t="s">
        <v>147</v>
      </c>
      <c r="B9" s="58"/>
      <c r="C9" s="50">
        <f t="shared" ref="C9:L9" si="0">SUM(C7:C8)</f>
        <v>0</v>
      </c>
      <c r="D9" s="50">
        <f t="shared" si="0"/>
        <v>1</v>
      </c>
      <c r="E9" s="50">
        <f t="shared" si="0"/>
        <v>4</v>
      </c>
      <c r="F9" s="50">
        <f t="shared" si="0"/>
        <v>5</v>
      </c>
      <c r="G9" s="50">
        <f t="shared" si="0"/>
        <v>0</v>
      </c>
      <c r="H9" s="50">
        <f t="shared" si="0"/>
        <v>1</v>
      </c>
      <c r="I9" s="50">
        <f t="shared" si="0"/>
        <v>0</v>
      </c>
      <c r="J9" s="50">
        <f t="shared" si="0"/>
        <v>1</v>
      </c>
      <c r="K9" s="50">
        <f t="shared" si="0"/>
        <v>0</v>
      </c>
      <c r="L9" s="50">
        <f t="shared" si="0"/>
        <v>1</v>
      </c>
    </row>
    <row r="10" spans="1:12" s="15" customFormat="1" ht="31.2" x14ac:dyDescent="0.3">
      <c r="A10" s="46">
        <v>3</v>
      </c>
      <c r="B10" s="51" t="s">
        <v>148</v>
      </c>
      <c r="C10" s="46">
        <v>1</v>
      </c>
      <c r="D10" s="46"/>
      <c r="E10" s="46">
        <v>1</v>
      </c>
      <c r="F10" s="46">
        <v>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f>I10+J10+K10</f>
        <v>0</v>
      </c>
    </row>
    <row r="11" spans="1:12" ht="15.6" x14ac:dyDescent="0.3">
      <c r="A11" s="59" t="s">
        <v>149</v>
      </c>
      <c r="B11" s="59"/>
      <c r="C11" s="52">
        <v>1</v>
      </c>
      <c r="D11" s="52">
        <v>0</v>
      </c>
      <c r="E11" s="52">
        <v>0</v>
      </c>
      <c r="F11" s="52">
        <f>C11+D11+E11</f>
        <v>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f>I11+J11+K11</f>
        <v>0</v>
      </c>
    </row>
    <row r="12" spans="1:12" ht="15.6" x14ac:dyDescent="0.3">
      <c r="A12" s="60" t="s">
        <v>150</v>
      </c>
      <c r="B12" s="60"/>
      <c r="C12" s="53">
        <f t="shared" ref="C12:L12" si="1">SUM(C11+C9)</f>
        <v>1</v>
      </c>
      <c r="D12" s="53">
        <f t="shared" si="1"/>
        <v>1</v>
      </c>
      <c r="E12" s="53">
        <f t="shared" si="1"/>
        <v>4</v>
      </c>
      <c r="F12" s="53">
        <f t="shared" si="1"/>
        <v>6</v>
      </c>
      <c r="G12" s="53">
        <f t="shared" si="1"/>
        <v>0</v>
      </c>
      <c r="H12" s="53">
        <f t="shared" si="1"/>
        <v>1</v>
      </c>
      <c r="I12" s="53">
        <f t="shared" si="1"/>
        <v>0</v>
      </c>
      <c r="J12" s="53">
        <f t="shared" si="1"/>
        <v>1</v>
      </c>
      <c r="K12" s="53">
        <f t="shared" si="1"/>
        <v>0</v>
      </c>
      <c r="L12" s="53">
        <f t="shared" si="1"/>
        <v>1</v>
      </c>
    </row>
  </sheetData>
  <mergeCells count="16">
    <mergeCell ref="A9:B9"/>
    <mergeCell ref="A11:B11"/>
    <mergeCell ref="A12:B12"/>
    <mergeCell ref="A1:L2"/>
    <mergeCell ref="A3:A5"/>
    <mergeCell ref="B3:B5"/>
    <mergeCell ref="C3:F3"/>
    <mergeCell ref="G3:L3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Личный состав</vt:lpstr>
      <vt:lpstr>Техника</vt:lpstr>
      <vt:lpstr>Авиация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Секр_ВоронцоваСА_МихеевАВ</dc:creator>
  <cp:lastModifiedBy>Секр_ВоронцоваСА_МихеевАВ</cp:lastModifiedBy>
  <cp:revision>32</cp:revision>
  <cp:lastPrinted>2023-11-27T12:05:43Z</cp:lastPrinted>
  <dcterms:created xsi:type="dcterms:W3CDTF">2015-06-05T18:19:34Z</dcterms:created>
  <dcterms:modified xsi:type="dcterms:W3CDTF">2023-11-27T12:06:27Z</dcterms:modified>
  <dc:language>ru-RU</dc:language>
</cp:coreProperties>
</file>