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384" tabRatio="670" activeTab="0"/>
  </bookViews>
  <sheets>
    <sheet name="Солнеч" sheetId="1" r:id="rId1"/>
  </sheets>
  <definedNames>
    <definedName name="_xlnm.Print_Area" localSheetId="0">'Солнеч'!$A$1:$D$63</definedName>
  </definedNames>
  <calcPr fullCalcOnLoad="1"/>
</workbook>
</file>

<file path=xl/sharedStrings.xml><?xml version="1.0" encoding="utf-8"?>
<sst xmlns="http://schemas.openxmlformats.org/spreadsheetml/2006/main" count="63" uniqueCount="63">
  <si>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</si>
  <si>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</si>
  <si>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</si>
  <si>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</si>
  <si>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</si>
  <si>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</si>
  <si>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</si>
  <si>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</si>
  <si>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</si>
  <si>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</si>
  <si>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</si>
  <si>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</si>
  <si>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</si>
  <si>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</si>
  <si>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</si>
  <si>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</si>
  <si>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</si>
  <si>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</si>
  <si>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</si>
  <si>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</si>
  <si>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</si>
  <si>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</si>
  <si>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</si>
  <si>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</si>
  <si>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</si>
  <si>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</si>
  <si>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</si>
  <si>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</si>
  <si>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</si>
  <si>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</si>
  <si>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0500 Жилищно-коммунальное хозяйство</t>
  </si>
  <si>
    <t>992 202 16 001 10 0000 150 Дотации бюджетам сельских поселений на выравнивание бюджетной обеспеченности</t>
  </si>
  <si>
    <t>администрации  Советского муниципального района</t>
  </si>
  <si>
    <t xml:space="preserve">Исполнение бюджета  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</si>
  <si>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</si>
  <si>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</si>
  <si>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</si>
  <si>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</si>
  <si>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</si>
  <si>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</si>
  <si>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</si>
  <si>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</si>
  <si>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</si>
  <si>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904 113 02995 10 0000 130 Прочие доходы от компенсации затрат  бюджетов  сельских поселений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</si>
  <si>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</si>
  <si>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</si>
  <si>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</si>
  <si>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</si>
  <si>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</si>
  <si>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</si>
  <si>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904 202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</si>
  <si>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 xml:space="preserve">Руководитель финансового управления </t>
  </si>
  <si>
    <t>Е.С. Кропотова</t>
  </si>
  <si>
    <t>План 2024 г.</t>
  </si>
  <si>
    <t>на 1 февраля  2024 г.</t>
  </si>
  <si>
    <t>Факт на 01.02.24 г.</t>
  </si>
  <si>
    <t>0314 Другие вопросы в области национальной безопасности и правоохранительной деятельности</t>
  </si>
  <si>
    <t>0104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</si>
  <si>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992 202 40014 10 0090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обеспечению первичных мер пожарной безопасности в границах муниципальных районов за границами сельских населенных пунктов)</t>
  </si>
  <si>
    <t>904 117 15030 10 0015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территории детской площадки в пос. Голубой, проект - "Играй-ка" - благоустройство территории детской площадки в пос. Голубой")</t>
  </si>
  <si>
    <t>904 117 15030 10 0025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территории детской площадки в пос. Голубой, проект - "Играй-ка" - благоустройство территории детской площадки в пос. Голубой")</t>
  </si>
  <si>
    <t>904 117 15030 10 0016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территории детской площадки в пос. Солнечный, проект - "Солнечный остров" - благоустройство территории детской площадки в пос. Солнечный")</t>
  </si>
  <si>
    <t>904 117 15030 10 0026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территории детской площадки в пос. Солнечный, проект - "Солнечный остров" - благоустройство территории детской площадки в пос. Солнечный")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</si>
</sst>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4" fontId="29" fillId="20" borderId="1">
      <alignment horizontal="right" vertical="top" shrinkToFit="1"/>
      <protection/>
    </xf>
    <xf numFmtId="0" fontId="29" fillId="0" borderId="1">
      <alignment vertical="top" wrapText="1"/>
      <protection/>
    </xf>
    <xf numFmtId="4" fontId="29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172" fontId="4" fillId="0" borderId="0" xfId="62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2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176" fontId="4" fillId="0" borderId="0" xfId="0" applyNumberFormat="1" applyFont="1" applyBorder="1" applyAlignment="1">
      <alignment horizontal="justify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2" applyNumberFormat="1" applyFont="1" applyBorder="1" applyAlignment="1">
      <alignment horizontal="right" vertical="top" wrapText="1"/>
    </xf>
    <xf numFmtId="174" fontId="4" fillId="34" borderId="0" xfId="0" applyNumberFormat="1" applyFont="1" applyFill="1" applyBorder="1" applyAlignment="1">
      <alignment horizontal="right" vertical="top" wrapText="1"/>
    </xf>
    <xf numFmtId="174" fontId="5" fillId="34" borderId="0" xfId="0" applyNumberFormat="1" applyFont="1" applyFill="1" applyBorder="1" applyAlignment="1">
      <alignment horizontal="right" vertical="top" wrapText="1"/>
    </xf>
    <xf numFmtId="174" fontId="4" fillId="0" borderId="0" xfId="62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2" applyNumberFormat="1" applyFont="1" applyBorder="1" applyAlignment="1">
      <alignment horizontal="right" vertical="top" wrapText="1"/>
    </xf>
    <xf numFmtId="174" fontId="6" fillId="34" borderId="0" xfId="0" applyNumberFormat="1" applyFont="1" applyFill="1" applyBorder="1" applyAlignment="1">
      <alignment horizontal="right" vertical="top" wrapText="1"/>
    </xf>
    <xf numFmtId="174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wrapText="1"/>
    </xf>
    <xf numFmtId="0" fontId="2" fillId="0" borderId="0" xfId="0" applyFont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25" xfId="33"/>
    <cellStyle name="xl37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62"/>
  <sheetViews>
    <sheetView tabSelected="1" view="pageBreakPreview" zoomScale="110" zoomScaleSheetLayoutView="110" zoomScalePageLayoutView="0" workbookViewId="0" topLeftCell="A32">
      <pane xSplit="1" topLeftCell="B1" activePane="topRight" state="frozen"/>
      <selection pane="topLeft" activeCell="A1" sqref="A1"/>
      <selection pane="topRight" activeCell="C39" sqref="C39"/>
    </sheetView>
  </sheetViews>
  <sheetFormatPr defaultColWidth="9.00390625" defaultRowHeight="12.75"/>
  <cols>
    <col min="1" max="1" width="89.50390625" style="0" customWidth="1"/>
    <col min="2" max="2" width="16.00390625" style="0" customWidth="1"/>
    <col min="3" max="3" width="15.50390625" style="0" customWidth="1"/>
    <col min="4" max="4" width="14.625" style="0" customWidth="1"/>
  </cols>
  <sheetData>
    <row r="1" spans="1:4" ht="15">
      <c r="A1" s="37" t="s">
        <v>33</v>
      </c>
      <c r="B1" s="37"/>
      <c r="C1" s="37"/>
      <c r="D1" s="37"/>
    </row>
    <row r="2" spans="1:4" ht="15">
      <c r="A2" s="37" t="s">
        <v>34</v>
      </c>
      <c r="B2" s="37"/>
      <c r="C2" s="37"/>
      <c r="D2" s="37"/>
    </row>
    <row r="3" spans="1:5" ht="15">
      <c r="A3" s="37" t="s">
        <v>54</v>
      </c>
      <c r="B3" s="37"/>
      <c r="C3" s="37"/>
      <c r="D3" s="37"/>
      <c r="E3" s="37"/>
    </row>
    <row r="4" spans="1:4" ht="8.25" customHeight="1">
      <c r="A4" s="14"/>
      <c r="B4" s="14"/>
      <c r="C4" s="14"/>
      <c r="D4" s="14"/>
    </row>
    <row r="5" spans="1:4" ht="48" customHeight="1">
      <c r="A5" s="15" t="s">
        <v>2</v>
      </c>
      <c r="B5" s="15" t="s">
        <v>53</v>
      </c>
      <c r="C5" s="15" t="s">
        <v>55</v>
      </c>
      <c r="D5" s="11" t="s">
        <v>3</v>
      </c>
    </row>
    <row r="6" spans="1:4" ht="13.5" customHeight="1">
      <c r="A6" s="9"/>
      <c r="B6" s="10"/>
      <c r="C6" s="10"/>
      <c r="D6" s="10"/>
    </row>
    <row r="7" spans="1:4" ht="15" customHeight="1">
      <c r="A7" s="17" t="s">
        <v>15</v>
      </c>
      <c r="B7" s="5">
        <f>SUM(B8:B23)</f>
        <v>1515.26</v>
      </c>
      <c r="C7" s="5">
        <f>SUM(C8:C19)</f>
        <v>67.16361</v>
      </c>
      <c r="D7" s="6">
        <f>C7/B7*100</f>
        <v>4.432480894367964</v>
      </c>
    </row>
    <row r="8" spans="1:4" ht="15" customHeight="1">
      <c r="A8" s="2" t="s">
        <v>21</v>
      </c>
      <c r="B8" s="7">
        <v>304</v>
      </c>
      <c r="C8" s="7">
        <v>16.98569</v>
      </c>
      <c r="D8" s="3">
        <f aca="true" t="shared" si="0" ref="D8:D23">C8/B8*100</f>
        <v>5.58739802631579</v>
      </c>
    </row>
    <row r="9" spans="1:4" ht="19.5" customHeight="1" hidden="1">
      <c r="A9" s="2" t="s">
        <v>22</v>
      </c>
      <c r="B9" s="7">
        <v>0</v>
      </c>
      <c r="C9" s="7">
        <v>0</v>
      </c>
      <c r="D9" s="3" t="e">
        <f t="shared" si="0"/>
        <v>#DIV/0!</v>
      </c>
    </row>
    <row r="10" spans="1:4" ht="15.75" customHeight="1">
      <c r="A10" s="2" t="s">
        <v>23</v>
      </c>
      <c r="B10" s="7">
        <v>220</v>
      </c>
      <c r="C10" s="7">
        <v>17.15699</v>
      </c>
      <c r="D10" s="3">
        <f t="shared" si="0"/>
        <v>7.798631818181819</v>
      </c>
    </row>
    <row r="11" spans="1:4" ht="15" customHeight="1">
      <c r="A11" s="2" t="s">
        <v>24</v>
      </c>
      <c r="B11" s="7">
        <v>497</v>
      </c>
      <c r="C11" s="7">
        <v>0.77</v>
      </c>
      <c r="D11" s="3">
        <f t="shared" si="0"/>
        <v>0.15492957746478872</v>
      </c>
    </row>
    <row r="12" spans="1:4" ht="28.5" customHeight="1" hidden="1">
      <c r="A12" s="2" t="s">
        <v>25</v>
      </c>
      <c r="B12" s="7">
        <v>0</v>
      </c>
      <c r="C12" s="7">
        <v>0</v>
      </c>
      <c r="D12" s="3" t="e">
        <f t="shared" si="0"/>
        <v>#DIV/0!</v>
      </c>
    </row>
    <row r="13" spans="1:4" ht="34.5" customHeight="1">
      <c r="A13" s="2" t="s">
        <v>16</v>
      </c>
      <c r="B13" s="7">
        <v>10</v>
      </c>
      <c r="C13" s="7">
        <v>0</v>
      </c>
      <c r="D13" s="3">
        <f t="shared" si="0"/>
        <v>0</v>
      </c>
    </row>
    <row r="14" spans="1:4" ht="32.25" customHeight="1">
      <c r="A14" s="2" t="s">
        <v>26</v>
      </c>
      <c r="B14" s="7">
        <v>58</v>
      </c>
      <c r="C14" s="7">
        <v>0</v>
      </c>
      <c r="D14" s="3">
        <f t="shared" si="0"/>
        <v>0</v>
      </c>
    </row>
    <row r="15" spans="1:4" ht="60.75" customHeight="1">
      <c r="A15" s="8" t="s">
        <v>27</v>
      </c>
      <c r="B15" s="7">
        <v>240</v>
      </c>
      <c r="C15" s="7">
        <v>32.25093</v>
      </c>
      <c r="D15" s="3">
        <f t="shared" si="0"/>
        <v>13.437887499999999</v>
      </c>
    </row>
    <row r="16" spans="1:4" ht="30.75" customHeight="1" hidden="1">
      <c r="A16" s="2" t="s">
        <v>43</v>
      </c>
      <c r="B16" s="7">
        <v>0</v>
      </c>
      <c r="C16" s="7">
        <v>0</v>
      </c>
      <c r="D16" s="3" t="e">
        <f t="shared" si="0"/>
        <v>#DIV/0!</v>
      </c>
    </row>
    <row r="17" spans="1:4" ht="19.5" customHeight="1" hidden="1">
      <c r="A17" s="2" t="s">
        <v>28</v>
      </c>
      <c r="B17" s="7"/>
      <c r="C17" s="7"/>
      <c r="D17" s="3" t="e">
        <f t="shared" si="0"/>
        <v>#DIV/0!</v>
      </c>
    </row>
    <row r="18" spans="1:4" ht="14.25" customHeight="1" hidden="1">
      <c r="A18" s="18" t="s">
        <v>36</v>
      </c>
      <c r="B18" s="7">
        <v>0</v>
      </c>
      <c r="C18" s="7">
        <v>0</v>
      </c>
      <c r="D18" s="3" t="e">
        <f t="shared" si="0"/>
        <v>#DIV/0!</v>
      </c>
    </row>
    <row r="19" spans="1:4" ht="30.75" customHeight="1" hidden="1">
      <c r="A19" s="21" t="s">
        <v>35</v>
      </c>
      <c r="B19" s="7">
        <v>0</v>
      </c>
      <c r="C19" s="7">
        <v>0</v>
      </c>
      <c r="D19" s="3" t="e">
        <f t="shared" si="0"/>
        <v>#DIV/0!</v>
      </c>
    </row>
    <row r="20" spans="1:4" ht="67.5" customHeight="1">
      <c r="A20" s="21" t="s">
        <v>59</v>
      </c>
      <c r="B20" s="7">
        <v>55</v>
      </c>
      <c r="C20" s="7">
        <v>0</v>
      </c>
      <c r="D20" s="3">
        <f t="shared" si="0"/>
        <v>0</v>
      </c>
    </row>
    <row r="21" spans="1:4" ht="65.25" customHeight="1">
      <c r="A21" s="21" t="s">
        <v>60</v>
      </c>
      <c r="B21" s="7">
        <v>6</v>
      </c>
      <c r="C21" s="7">
        <v>0</v>
      </c>
      <c r="D21" s="3">
        <f t="shared" si="0"/>
        <v>0</v>
      </c>
    </row>
    <row r="22" spans="1:4" ht="65.25" customHeight="1">
      <c r="A22" s="21" t="s">
        <v>61</v>
      </c>
      <c r="B22" s="7">
        <v>105</v>
      </c>
      <c r="C22" s="7">
        <v>0</v>
      </c>
      <c r="D22" s="3">
        <f t="shared" si="0"/>
        <v>0</v>
      </c>
    </row>
    <row r="23" spans="1:4" ht="65.25" customHeight="1">
      <c r="A23" s="21" t="s">
        <v>62</v>
      </c>
      <c r="B23" s="7">
        <v>20.26</v>
      </c>
      <c r="C23" s="7">
        <v>0</v>
      </c>
      <c r="D23" s="3">
        <f t="shared" si="0"/>
        <v>0</v>
      </c>
    </row>
    <row r="24" spans="1:4" ht="19.5" customHeight="1">
      <c r="A24" s="17" t="s">
        <v>4</v>
      </c>
      <c r="B24" s="13">
        <f>B25+B26+B27+B29+B30+B32+B35+B36+B38</f>
        <v>4188.91653</v>
      </c>
      <c r="C24" s="13">
        <f>C25+C26+C30+C34+C27+C32+C35+C36+C37</f>
        <v>229.52971</v>
      </c>
      <c r="D24" s="6">
        <f>C24/B24*100</f>
        <v>5.4794529410210036</v>
      </c>
    </row>
    <row r="25" spans="1:4" ht="30.75" customHeight="1">
      <c r="A25" s="2" t="s">
        <v>31</v>
      </c>
      <c r="B25" s="16">
        <v>1568</v>
      </c>
      <c r="C25" s="16">
        <v>130.7</v>
      </c>
      <c r="D25" s="3">
        <f>C25/B25*100</f>
        <v>8.33545918367347</v>
      </c>
    </row>
    <row r="26" spans="1:4" ht="47.25" customHeight="1">
      <c r="A26" s="2" t="s">
        <v>37</v>
      </c>
      <c r="B26" s="16">
        <v>160</v>
      </c>
      <c r="C26" s="16">
        <v>2.82971</v>
      </c>
      <c r="D26" s="3">
        <f aca="true" t="shared" si="1" ref="D26:D38">C26/B26*100</f>
        <v>1.7685687499999998</v>
      </c>
    </row>
    <row r="27" spans="1:4" ht="49.5" customHeight="1">
      <c r="A27" s="20" t="s">
        <v>19</v>
      </c>
      <c r="B27" s="16">
        <v>744.08634</v>
      </c>
      <c r="C27" s="16">
        <v>0</v>
      </c>
      <c r="D27" s="3">
        <f t="shared" si="1"/>
        <v>0</v>
      </c>
    </row>
    <row r="28" spans="1:4" ht="30.75" customHeight="1" hidden="1">
      <c r="A28" s="12" t="s">
        <v>42</v>
      </c>
      <c r="B28" s="16">
        <v>0</v>
      </c>
      <c r="C28" s="16">
        <v>0</v>
      </c>
      <c r="D28" s="3" t="e">
        <f t="shared" si="1"/>
        <v>#DIV/0!</v>
      </c>
    </row>
    <row r="29" spans="1:4" ht="47.25" customHeight="1">
      <c r="A29" s="20" t="s">
        <v>50</v>
      </c>
      <c r="B29" s="16">
        <v>1192.15576</v>
      </c>
      <c r="C29" s="16">
        <v>0</v>
      </c>
      <c r="D29" s="3">
        <f t="shared" si="1"/>
        <v>0</v>
      </c>
    </row>
    <row r="30" spans="1:4" ht="122.25" customHeight="1">
      <c r="A30" s="2" t="s">
        <v>38</v>
      </c>
      <c r="B30" s="16">
        <v>65</v>
      </c>
      <c r="C30" s="16">
        <v>16</v>
      </c>
      <c r="D30" s="3">
        <f t="shared" si="1"/>
        <v>24.615384615384617</v>
      </c>
    </row>
    <row r="31" spans="1:4" ht="33" customHeight="1" hidden="1">
      <c r="A31" s="2" t="s">
        <v>20</v>
      </c>
      <c r="B31" s="16"/>
      <c r="C31" s="16"/>
      <c r="D31" s="3" t="e">
        <f t="shared" si="1"/>
        <v>#DIV/0!</v>
      </c>
    </row>
    <row r="32" spans="1:4" ht="106.5" customHeight="1">
      <c r="A32" s="2" t="s">
        <v>47</v>
      </c>
      <c r="B32" s="16">
        <v>0.1</v>
      </c>
      <c r="C32" s="16">
        <v>0</v>
      </c>
      <c r="D32" s="3">
        <f t="shared" si="1"/>
        <v>0</v>
      </c>
    </row>
    <row r="33" spans="1:4" ht="124.5" customHeight="1" hidden="1">
      <c r="A33" s="2" t="s">
        <v>48</v>
      </c>
      <c r="B33" s="16">
        <v>0</v>
      </c>
      <c r="C33" s="16">
        <v>0</v>
      </c>
      <c r="D33" s="3" t="e">
        <f t="shared" si="1"/>
        <v>#DIV/0!</v>
      </c>
    </row>
    <row r="34" spans="1:4" ht="91.5" customHeight="1" hidden="1">
      <c r="A34" s="2" t="s">
        <v>39</v>
      </c>
      <c r="B34" s="16">
        <v>0</v>
      </c>
      <c r="C34" s="16">
        <v>0</v>
      </c>
      <c r="D34" s="3" t="e">
        <f t="shared" si="1"/>
        <v>#DIV/0!</v>
      </c>
    </row>
    <row r="35" spans="1:4" ht="93" customHeight="1">
      <c r="A35" s="19" t="s">
        <v>40</v>
      </c>
      <c r="B35" s="16">
        <v>423.47443</v>
      </c>
      <c r="C35" s="16">
        <v>80</v>
      </c>
      <c r="D35" s="3">
        <f t="shared" si="1"/>
        <v>18.89134132608668</v>
      </c>
    </row>
    <row r="36" spans="1:4" ht="89.25" customHeight="1">
      <c r="A36" s="2" t="s">
        <v>41</v>
      </c>
      <c r="B36" s="16">
        <v>0.1</v>
      </c>
      <c r="C36" s="16">
        <v>0</v>
      </c>
      <c r="D36" s="3">
        <f t="shared" si="1"/>
        <v>0</v>
      </c>
    </row>
    <row r="37" spans="1:4" ht="33" customHeight="1" hidden="1">
      <c r="A37" s="2" t="s">
        <v>49</v>
      </c>
      <c r="B37" s="16">
        <v>0</v>
      </c>
      <c r="C37" s="16">
        <v>0</v>
      </c>
      <c r="D37" s="3" t="e">
        <f t="shared" si="1"/>
        <v>#DIV/0!</v>
      </c>
    </row>
    <row r="38" spans="1:4" ht="108" customHeight="1">
      <c r="A38" s="36" t="s">
        <v>58</v>
      </c>
      <c r="B38" s="16">
        <v>36</v>
      </c>
      <c r="C38" s="16">
        <v>0</v>
      </c>
      <c r="D38" s="3">
        <f t="shared" si="1"/>
        <v>0</v>
      </c>
    </row>
    <row r="39" spans="1:4" ht="15">
      <c r="A39" s="17" t="s">
        <v>1</v>
      </c>
      <c r="B39" s="22">
        <f>B24+B7</f>
        <v>5704.176530000001</v>
      </c>
      <c r="C39" s="5">
        <f>C24+C7</f>
        <v>296.69331999999997</v>
      </c>
      <c r="D39" s="6">
        <f>C39/B39*100</f>
        <v>5.201334819138214</v>
      </c>
    </row>
    <row r="40" spans="1:4" ht="13.5">
      <c r="A40" s="4" t="s">
        <v>45</v>
      </c>
      <c r="B40" s="22">
        <f>B41+B46+B48+B51+B54</f>
        <v>5704.176530000001</v>
      </c>
      <c r="C40" s="22">
        <f>C41+C46+C48+C51+C54</f>
        <v>287.28448000000003</v>
      </c>
      <c r="D40" s="23">
        <f>C40/B40*100</f>
        <v>5.036388311074938</v>
      </c>
    </row>
    <row r="41" spans="1:4" ht="12.75">
      <c r="A41" s="28" t="s">
        <v>13</v>
      </c>
      <c r="B41" s="29">
        <f>B42+B43+B44+B45</f>
        <v>2360.112</v>
      </c>
      <c r="C41" s="29">
        <f>C42+C44+C45</f>
        <v>114.19251</v>
      </c>
      <c r="D41" s="30">
        <f aca="true" t="shared" si="2" ref="D41:D57">C41/B41*100</f>
        <v>4.838436057271858</v>
      </c>
    </row>
    <row r="42" spans="1:4" ht="26.25">
      <c r="A42" s="35" t="s">
        <v>57</v>
      </c>
      <c r="B42" s="31">
        <v>2040.5</v>
      </c>
      <c r="C42" s="31">
        <v>86.27268</v>
      </c>
      <c r="D42" s="30">
        <f t="shared" si="2"/>
        <v>4.2280166625827</v>
      </c>
    </row>
    <row r="43" spans="1:4" ht="12.75">
      <c r="A43" s="35" t="s">
        <v>18</v>
      </c>
      <c r="B43" s="31">
        <v>16.012</v>
      </c>
      <c r="C43" s="31">
        <v>0</v>
      </c>
      <c r="D43" s="30">
        <f t="shared" si="2"/>
        <v>0</v>
      </c>
    </row>
    <row r="44" spans="1:4" ht="12.75">
      <c r="A44" s="33" t="s">
        <v>10</v>
      </c>
      <c r="B44" s="31">
        <v>2</v>
      </c>
      <c r="C44" s="31">
        <v>0</v>
      </c>
      <c r="D44" s="30">
        <f t="shared" si="2"/>
        <v>0</v>
      </c>
    </row>
    <row r="45" spans="1:4" ht="12.75">
      <c r="A45" s="34" t="s">
        <v>7</v>
      </c>
      <c r="B45" s="31">
        <v>301.6</v>
      </c>
      <c r="C45" s="31">
        <v>27.91983</v>
      </c>
      <c r="D45" s="30">
        <f t="shared" si="2"/>
        <v>9.257238063660477</v>
      </c>
    </row>
    <row r="46" spans="1:4" ht="12.75">
      <c r="A46" s="28" t="s">
        <v>14</v>
      </c>
      <c r="B46" s="32">
        <f>B47</f>
        <v>160</v>
      </c>
      <c r="C46" s="32">
        <f>C47</f>
        <v>2.82971</v>
      </c>
      <c r="D46" s="30">
        <f t="shared" si="2"/>
        <v>1.7685687499999998</v>
      </c>
    </row>
    <row r="47" spans="1:4" ht="12.75">
      <c r="A47" s="34" t="s">
        <v>5</v>
      </c>
      <c r="B47" s="31">
        <v>160</v>
      </c>
      <c r="C47" s="31">
        <v>2.82971</v>
      </c>
      <c r="D47" s="30">
        <f t="shared" si="2"/>
        <v>1.7685687499999998</v>
      </c>
    </row>
    <row r="48" spans="1:4" ht="12.75">
      <c r="A48" s="28" t="s">
        <v>29</v>
      </c>
      <c r="B48" s="32">
        <f>B49+B50</f>
        <v>64.1</v>
      </c>
      <c r="C48" s="32">
        <f>C49+C50</f>
        <v>0</v>
      </c>
      <c r="D48" s="30">
        <f t="shared" si="2"/>
        <v>0</v>
      </c>
    </row>
    <row r="49" spans="1:4" ht="26.25">
      <c r="A49" s="34" t="s">
        <v>46</v>
      </c>
      <c r="B49" s="31">
        <v>46.1</v>
      </c>
      <c r="C49" s="31">
        <v>0</v>
      </c>
      <c r="D49" s="30">
        <f t="shared" si="2"/>
        <v>0</v>
      </c>
    </row>
    <row r="50" spans="1:4" ht="12.75">
      <c r="A50" s="34" t="s">
        <v>56</v>
      </c>
      <c r="B50" s="31">
        <v>18</v>
      </c>
      <c r="C50" s="31">
        <v>0</v>
      </c>
      <c r="D50" s="30">
        <f t="shared" si="2"/>
        <v>0</v>
      </c>
    </row>
    <row r="51" spans="1:4" ht="12.75">
      <c r="A51" s="28" t="s">
        <v>9</v>
      </c>
      <c r="B51" s="32">
        <f>B52+B53</f>
        <v>1694.41576</v>
      </c>
      <c r="C51" s="32">
        <f>C52+C53</f>
        <v>16</v>
      </c>
      <c r="D51" s="30">
        <f t="shared" si="2"/>
        <v>0.9442782803200555</v>
      </c>
    </row>
    <row r="52" spans="1:4" ht="12.75">
      <c r="A52" s="34" t="s">
        <v>17</v>
      </c>
      <c r="B52" s="31">
        <v>65</v>
      </c>
      <c r="C52" s="31">
        <v>16</v>
      </c>
      <c r="D52" s="30">
        <f t="shared" si="2"/>
        <v>24.615384615384617</v>
      </c>
    </row>
    <row r="53" spans="1:4" ht="12.75">
      <c r="A53" s="34" t="s">
        <v>12</v>
      </c>
      <c r="B53" s="31">
        <v>1629.41576</v>
      </c>
      <c r="C53" s="31">
        <v>0</v>
      </c>
      <c r="D53" s="30">
        <f t="shared" si="2"/>
        <v>0</v>
      </c>
    </row>
    <row r="54" spans="1:4" ht="12.75">
      <c r="A54" s="28" t="s">
        <v>30</v>
      </c>
      <c r="B54" s="32">
        <f>B55+B56+B57</f>
        <v>1425.54877</v>
      </c>
      <c r="C54" s="32">
        <f>C55+C56+C57</f>
        <v>154.26226</v>
      </c>
      <c r="D54" s="30">
        <f t="shared" si="2"/>
        <v>10.821254470304792</v>
      </c>
    </row>
    <row r="55" spans="1:4" ht="12.75">
      <c r="A55" s="34" t="s">
        <v>11</v>
      </c>
      <c r="B55" s="31">
        <v>403.2</v>
      </c>
      <c r="C55" s="31">
        <v>45.84452</v>
      </c>
      <c r="D55" s="30">
        <f t="shared" si="2"/>
        <v>11.370168650793651</v>
      </c>
    </row>
    <row r="56" spans="1:4" ht="12.75">
      <c r="A56" s="27" t="s">
        <v>8</v>
      </c>
      <c r="B56" s="31">
        <v>0.1</v>
      </c>
      <c r="C56" s="31">
        <v>0</v>
      </c>
      <c r="D56" s="30">
        <f t="shared" si="2"/>
        <v>0</v>
      </c>
    </row>
    <row r="57" spans="1:4" ht="12.75">
      <c r="A57" s="34" t="s">
        <v>6</v>
      </c>
      <c r="B57" s="31">
        <v>1022.24877</v>
      </c>
      <c r="C57" s="31">
        <v>108.41774</v>
      </c>
      <c r="D57" s="30">
        <f t="shared" si="2"/>
        <v>10.605807821123618</v>
      </c>
    </row>
    <row r="58" spans="1:4" ht="14.25" customHeight="1" hidden="1">
      <c r="A58" s="4" t="s">
        <v>44</v>
      </c>
      <c r="B58" s="25" t="e">
        <f>#REF!</f>
        <v>#REF!</v>
      </c>
      <c r="C58" s="25" t="e">
        <f>#REF!</f>
        <v>#REF!</v>
      </c>
      <c r="D58" s="23">
        <v>0</v>
      </c>
    </row>
    <row r="59" spans="1:5" ht="15">
      <c r="A59" s="2" t="s">
        <v>0</v>
      </c>
      <c r="B59" s="24">
        <f>B39-B40</f>
        <v>0</v>
      </c>
      <c r="C59" s="24">
        <f>C39-C40</f>
        <v>9.408839999999941</v>
      </c>
      <c r="D59" s="26"/>
      <c r="E59" s="1"/>
    </row>
    <row r="60" spans="1:4" ht="13.5">
      <c r="A60" s="2"/>
      <c r="B60" s="24"/>
      <c r="C60" s="24"/>
      <c r="D60" s="26"/>
    </row>
    <row r="61" spans="1:4" ht="15">
      <c r="A61" s="1" t="s">
        <v>51</v>
      </c>
      <c r="B61" s="1"/>
      <c r="C61" s="1"/>
      <c r="D61" s="1"/>
    </row>
    <row r="62" spans="1:4" ht="15">
      <c r="A62" s="1" t="s">
        <v>32</v>
      </c>
      <c r="B62" s="1"/>
      <c r="C62" s="1" t="s">
        <v>52</v>
      </c>
      <c r="D62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2024-02-05T11:50:02Z</cp:lastPrinted>
  <dcterms:created xsi:type="dcterms:W3CDTF">2007-03-05T11:59:24Z</dcterms:created>
  <dcterms:modified xsi:type="dcterms:W3CDTF">2024-02-06T04:47:24Z</dcterms:modified>
  <cp:category/>
  <cp:version/>
  <cp:contentType/>
  <cp:contentStatus/>
</cp:coreProperties>
</file>