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Кужмара" sheetId="1" r:id="rId1"/>
  </sheets>
  <definedNames>
    <definedName name="_xlnm.Print_Area" localSheetId="0">'Кужмара'!$A$1:$D$79</definedName>
  </definedNames>
  <calcPr fullCalcOnLoad="1"/>
</workbook>
</file>

<file path=xl/sharedStrings.xml><?xml version="1.0" encoding="utf-8"?>
<sst xmlns="http://schemas.openxmlformats.org/spreadsheetml/2006/main" count="78" uniqueCount="78">
  <si>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</si>
  <si>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</si>
  <si>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</si>
  <si>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</si>
  <si>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</si>
  <si>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</si>
  <si>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</si>
  <si>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</si>
  <si>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</si>
  <si>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</si>
  <si>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</si>
  <si>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</si>
  <si>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</si>
  <si>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</si>
  <si>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</si>
  <si>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</si>
  <si>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</si>
  <si>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</si>
  <si>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</si>
  <si>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</si>
  <si>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</si>
  <si>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</si>
  <si>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</si>
  <si>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</si>
  <si>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</si>
  <si>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</si>
  <si>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</si>
  <si>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</si>
  <si>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</si>
  <si>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</si>
  <si>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</si>
  <si>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</si>
  <si>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</si>
  <si>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0406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</si>
  <si>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</si>
  <si>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</si>
  <si>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</si>
  <si>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</si>
  <si>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</si>
  <si>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</si>
  <si>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</si>
  <si>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</si>
  <si>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</si>
  <si>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</si>
  <si>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</si>
  <si>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</si>
  <si>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</si>
  <si>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</si>
  <si>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25 576 10 0000 150 Субсидии бюджетам сельских поселений на обеспечение комплексного развития сельских территорий;</t>
  </si>
  <si>
    <t>904 117 01 050 10 0000 180 Невыясненные поступления, зачисляемые в бюджеты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</si>
  <si>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</si>
  <si>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</si>
  <si>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</si>
  <si>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</si>
  <si>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</si>
  <si>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</si>
  <si>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</si>
  <si>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</si>
  <si>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</si>
  <si>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</si>
  <si>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</si>
  <si>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</si>
  <si>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</si>
  <si>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</si>
  <si>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</si>
  <si>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План 2023 г.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</si>
  <si>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</si>
  <si>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</si>
  <si>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</si>
  <si>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</si>
  <si>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</si>
  <si>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</si>
  <si>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</si>
  <si>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 xml:space="preserve">Руководитель финансового управления </t>
  </si>
  <si>
    <t>Е.С. Кропотова</t>
  </si>
  <si>
    <t>на 1 октября  2023 г.</t>
  </si>
  <si>
    <t>Факт на 01.10.23 г.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</si>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</sst>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justify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6" fillId="0" borderId="0" xfId="60" applyNumberFormat="1" applyFont="1" applyBorder="1" applyAlignment="1">
      <alignment horizontal="right" vertical="top" wrapText="1"/>
    </xf>
    <xf numFmtId="174" fontId="5" fillId="35" borderId="0" xfId="0" applyNumberFormat="1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0" applyNumberFormat="1" applyFont="1" applyBorder="1" applyAlignment="1">
      <alignment horizontal="right" vertical="top" wrapText="1"/>
    </xf>
    <xf numFmtId="174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0" borderId="0" xfId="60" applyNumberFormat="1" applyFont="1" applyBorder="1" applyAlignment="1">
      <alignment horizontal="right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8"/>
  <sheetViews>
    <sheetView tabSelected="1" view="pageBreakPreview" zoomScale="120" zoomScaleSheetLayoutView="120" zoomScalePageLayoutView="0" workbookViewId="0" topLeftCell="A35">
      <pane xSplit="1" topLeftCell="B1" activePane="topRight" state="frozen"/>
      <selection pane="topLeft" activeCell="A1" sqref="A1"/>
      <selection pane="topRight" activeCell="A36" sqref="A36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42" t="s">
        <v>45</v>
      </c>
      <c r="B1" s="42"/>
      <c r="C1" s="42"/>
      <c r="D1" s="42"/>
    </row>
    <row r="2" spans="1:4" ht="15.75">
      <c r="A2" s="42" t="s">
        <v>46</v>
      </c>
      <c r="B2" s="42"/>
      <c r="C2" s="42"/>
      <c r="D2" s="42"/>
    </row>
    <row r="3" spans="1:4" ht="15.75">
      <c r="A3" s="42" t="s">
        <v>75</v>
      </c>
      <c r="B3" s="42"/>
      <c r="C3" s="42"/>
      <c r="D3" s="42"/>
    </row>
    <row r="4" spans="1:4" ht="8.25" customHeight="1">
      <c r="A4" s="1"/>
      <c r="B4" s="1"/>
      <c r="C4" s="1"/>
      <c r="D4" s="1"/>
    </row>
    <row r="5" spans="1:4" ht="31.5" customHeight="1">
      <c r="A5" s="15" t="s">
        <v>2</v>
      </c>
      <c r="B5" s="24" t="s">
        <v>65</v>
      </c>
      <c r="C5" s="2" t="s">
        <v>76</v>
      </c>
      <c r="D5" s="16" t="s">
        <v>3</v>
      </c>
    </row>
    <row r="6" spans="1:4" ht="11.25" customHeight="1">
      <c r="A6" s="17"/>
      <c r="B6" s="18"/>
      <c r="C6" s="18"/>
      <c r="D6" s="19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2301</v>
      </c>
      <c r="C8" s="9">
        <f>SUM(C9:C28)</f>
        <v>1593.07682</v>
      </c>
      <c r="D8" s="10">
        <f aca="true" t="shared" si="0" ref="D8:D21">C8/B8*100</f>
        <v>69.23410777922643</v>
      </c>
    </row>
    <row r="9" spans="1:4" ht="18" customHeight="1">
      <c r="A9" s="4" t="s">
        <v>20</v>
      </c>
      <c r="B9" s="11">
        <v>347</v>
      </c>
      <c r="C9" s="23">
        <v>208.15728</v>
      </c>
      <c r="D9" s="6">
        <f t="shared" si="0"/>
        <v>59.98768876080691</v>
      </c>
    </row>
    <row r="10" spans="1:4" ht="18" customHeight="1">
      <c r="A10" s="4" t="s">
        <v>38</v>
      </c>
      <c r="B10" s="11">
        <v>29</v>
      </c>
      <c r="C10" s="23">
        <v>6.43825</v>
      </c>
      <c r="D10" s="6">
        <f t="shared" si="0"/>
        <v>22.200862068965517</v>
      </c>
    </row>
    <row r="11" spans="1:4" ht="15.75" customHeight="1">
      <c r="A11" s="4" t="s">
        <v>21</v>
      </c>
      <c r="B11" s="11">
        <v>152</v>
      </c>
      <c r="C11" s="11">
        <v>10.38672</v>
      </c>
      <c r="D11" s="6">
        <f t="shared" si="0"/>
        <v>6.833368421052633</v>
      </c>
    </row>
    <row r="12" spans="1:4" ht="15.75" customHeight="1">
      <c r="A12" s="4" t="s">
        <v>22</v>
      </c>
      <c r="B12" s="11">
        <v>614</v>
      </c>
      <c r="C12" s="11">
        <v>68.23429</v>
      </c>
      <c r="D12" s="6">
        <f t="shared" si="0"/>
        <v>11.113076547231271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820</v>
      </c>
      <c r="C14" s="11">
        <v>835.62272</v>
      </c>
      <c r="D14" s="6">
        <f t="shared" si="0"/>
        <v>101.90520975609756</v>
      </c>
    </row>
    <row r="15" spans="1:4" ht="63.75" customHeight="1">
      <c r="A15" s="4" t="s">
        <v>47</v>
      </c>
      <c r="B15" s="11">
        <v>0</v>
      </c>
      <c r="C15" s="11">
        <v>51.2952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37.52733</v>
      </c>
      <c r="D16" s="6">
        <f t="shared" si="0"/>
        <v>55.18725</v>
      </c>
    </row>
    <row r="17" spans="1:4" ht="66" customHeight="1" hidden="1">
      <c r="A17" s="7" t="s">
        <v>59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25</v>
      </c>
      <c r="B18" s="11">
        <v>56</v>
      </c>
      <c r="C18" s="11">
        <v>38.27653</v>
      </c>
      <c r="D18" s="6">
        <f>C18/B18*100</f>
        <v>68.35094642857143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1" t="s">
        <v>31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>
      <c r="A22" s="29" t="s">
        <v>71</v>
      </c>
      <c r="B22" s="11">
        <v>0</v>
      </c>
      <c r="C22" s="11">
        <v>121</v>
      </c>
      <c r="D22" s="6">
        <v>0</v>
      </c>
    </row>
    <row r="23" spans="1:4" ht="63" customHeight="1">
      <c r="A23" s="21" t="s">
        <v>44</v>
      </c>
      <c r="B23" s="11">
        <v>0</v>
      </c>
      <c r="C23" s="11">
        <v>1.1385</v>
      </c>
      <c r="D23" s="6">
        <v>0</v>
      </c>
    </row>
    <row r="24" spans="1:4" ht="37.5" customHeight="1" hidden="1">
      <c r="A24" s="21" t="s">
        <v>49</v>
      </c>
      <c r="B24" s="11">
        <v>0</v>
      </c>
      <c r="C24" s="11">
        <v>0</v>
      </c>
      <c r="D24" s="6">
        <v>0</v>
      </c>
    </row>
    <row r="25" spans="1:4" ht="66" customHeight="1">
      <c r="A25" s="21" t="s">
        <v>66</v>
      </c>
      <c r="B25" s="11">
        <v>50</v>
      </c>
      <c r="C25" s="11">
        <v>50</v>
      </c>
      <c r="D25" s="6">
        <f aca="true" t="shared" si="1" ref="D25:D37">C25/B25*100</f>
        <v>100</v>
      </c>
    </row>
    <row r="26" spans="1:4" ht="65.25" customHeight="1">
      <c r="A26" s="21" t="s">
        <v>67</v>
      </c>
      <c r="B26" s="11">
        <v>85</v>
      </c>
      <c r="C26" s="11">
        <v>85</v>
      </c>
      <c r="D26" s="6">
        <f t="shared" si="1"/>
        <v>100</v>
      </c>
    </row>
    <row r="27" spans="1:4" ht="77.25" customHeight="1">
      <c r="A27" s="21" t="s">
        <v>68</v>
      </c>
      <c r="B27" s="11">
        <v>66</v>
      </c>
      <c r="C27" s="11">
        <v>66</v>
      </c>
      <c r="D27" s="6">
        <f t="shared" si="1"/>
        <v>100</v>
      </c>
    </row>
    <row r="28" spans="1:4" ht="77.25" customHeight="1">
      <c r="A28" s="21" t="s">
        <v>69</v>
      </c>
      <c r="B28" s="11">
        <v>14</v>
      </c>
      <c r="C28" s="11">
        <v>14</v>
      </c>
      <c r="D28" s="6">
        <f t="shared" si="1"/>
        <v>100</v>
      </c>
    </row>
    <row r="29" spans="1:4" ht="15.75" customHeight="1">
      <c r="A29" s="8" t="s">
        <v>4</v>
      </c>
      <c r="B29" s="22">
        <f>SUM(B30:B53)</f>
        <v>7204.661360000001</v>
      </c>
      <c r="C29" s="22">
        <f>C30+C37+C42+C44+C45+C46+C48+C53+C47+C31+C32+C33+C34</f>
        <v>4138.21622</v>
      </c>
      <c r="D29" s="10">
        <f t="shared" si="1"/>
        <v>57.43803925296497</v>
      </c>
    </row>
    <row r="30" spans="1:4" ht="32.25" customHeight="1">
      <c r="A30" s="4" t="s">
        <v>35</v>
      </c>
      <c r="B30" s="11">
        <v>2365.9</v>
      </c>
      <c r="C30" s="11">
        <v>1712.9</v>
      </c>
      <c r="D30" s="6">
        <f t="shared" si="1"/>
        <v>72.39950970032545</v>
      </c>
    </row>
    <row r="31" spans="1:4" ht="37.5" customHeight="1" hidden="1">
      <c r="A31" s="4" t="s">
        <v>48</v>
      </c>
      <c r="B31" s="11"/>
      <c r="C31" s="11"/>
      <c r="D31" s="6"/>
    </row>
    <row r="32" spans="1:4" ht="27" customHeight="1" hidden="1">
      <c r="A32" s="4" t="s">
        <v>57</v>
      </c>
      <c r="B32" s="11">
        <v>0</v>
      </c>
      <c r="C32" s="11"/>
      <c r="D32" s="6" t="e">
        <f t="shared" si="1"/>
        <v>#DIV/0!</v>
      </c>
    </row>
    <row r="33" spans="1:4" ht="44.25" customHeight="1">
      <c r="A33" s="4" t="s">
        <v>58</v>
      </c>
      <c r="B33" s="11">
        <v>1201.8327</v>
      </c>
      <c r="C33" s="11">
        <v>1201.8327</v>
      </c>
      <c r="D33" s="6">
        <f t="shared" si="1"/>
        <v>100</v>
      </c>
    </row>
    <row r="34" spans="1:4" ht="30.75" customHeight="1">
      <c r="A34" s="4" t="s">
        <v>70</v>
      </c>
      <c r="B34" s="11">
        <v>584.0044</v>
      </c>
      <c r="C34" s="11">
        <v>584.0044</v>
      </c>
      <c r="D34" s="6">
        <f t="shared" si="1"/>
        <v>100</v>
      </c>
    </row>
    <row r="35" spans="1:4" ht="30.75" customHeight="1">
      <c r="A35" s="4" t="s">
        <v>72</v>
      </c>
      <c r="B35" s="11">
        <v>539</v>
      </c>
      <c r="C35" s="11">
        <v>0</v>
      </c>
      <c r="D35" s="6">
        <f t="shared" si="1"/>
        <v>0</v>
      </c>
    </row>
    <row r="36" spans="1:4" ht="65.25" customHeight="1">
      <c r="A36" s="4" t="s">
        <v>77</v>
      </c>
      <c r="B36" s="11">
        <v>1283.955</v>
      </c>
      <c r="C36" s="11">
        <v>0</v>
      </c>
      <c r="D36" s="6">
        <f t="shared" si="1"/>
        <v>0</v>
      </c>
    </row>
    <row r="37" spans="1:4" ht="47.25" customHeight="1">
      <c r="A37" s="4" t="s">
        <v>50</v>
      </c>
      <c r="B37" s="5">
        <v>273.6</v>
      </c>
      <c r="C37" s="5">
        <v>165.78948</v>
      </c>
      <c r="D37" s="6">
        <f t="shared" si="1"/>
        <v>60.595570175438596</v>
      </c>
    </row>
    <row r="38" spans="1:4" ht="0.75" customHeight="1">
      <c r="A38" s="4" t="s">
        <v>40</v>
      </c>
      <c r="B38" s="5">
        <v>0</v>
      </c>
      <c r="C38" s="5">
        <v>0</v>
      </c>
      <c r="D38" s="6">
        <v>0</v>
      </c>
    </row>
    <row r="39" spans="1:4" ht="16.5" customHeight="1" hidden="1">
      <c r="A39" s="20" t="s">
        <v>36</v>
      </c>
      <c r="B39" s="5">
        <v>0</v>
      </c>
      <c r="C39" s="5">
        <v>0</v>
      </c>
      <c r="D39" s="6">
        <v>0</v>
      </c>
    </row>
    <row r="40" spans="1:4" ht="21" customHeight="1" hidden="1">
      <c r="A40" s="20" t="s">
        <v>39</v>
      </c>
      <c r="B40" s="5">
        <v>0</v>
      </c>
      <c r="C40" s="5">
        <v>0</v>
      </c>
      <c r="D40" s="6">
        <v>0</v>
      </c>
    </row>
    <row r="41" spans="1:4" ht="40.5" customHeight="1" hidden="1">
      <c r="A41" s="20" t="s">
        <v>41</v>
      </c>
      <c r="B41" s="5"/>
      <c r="C41" s="5"/>
      <c r="D41" s="6" t="e">
        <f>C41/B41*100</f>
        <v>#DIV/0!</v>
      </c>
    </row>
    <row r="42" spans="1:4" ht="125.25" customHeight="1">
      <c r="A42" s="4" t="s">
        <v>51</v>
      </c>
      <c r="B42" s="5">
        <v>509.5</v>
      </c>
      <c r="C42" s="5">
        <v>291.12938</v>
      </c>
      <c r="D42" s="6">
        <f>C42/B42*100</f>
        <v>57.14021197252208</v>
      </c>
    </row>
    <row r="43" spans="1:4" ht="29.25" customHeight="1" hidden="1">
      <c r="A43" s="4" t="s">
        <v>37</v>
      </c>
      <c r="B43" s="5"/>
      <c r="C43" s="5"/>
      <c r="D43" s="6" t="e">
        <f>C43/B43*100</f>
        <v>#DIV/0!</v>
      </c>
    </row>
    <row r="44" spans="1:4" ht="90.75" customHeight="1">
      <c r="A44" s="4" t="s">
        <v>52</v>
      </c>
      <c r="B44" s="5">
        <v>0.1</v>
      </c>
      <c r="C44" s="5">
        <v>0</v>
      </c>
      <c r="D44" s="6">
        <f>C44/B44*100</f>
        <v>0</v>
      </c>
    </row>
    <row r="45" spans="1:4" ht="0.75" customHeight="1">
      <c r="A45" s="4" t="s">
        <v>53</v>
      </c>
      <c r="B45" s="5">
        <v>0</v>
      </c>
      <c r="C45" s="5">
        <v>0</v>
      </c>
      <c r="D45" s="6">
        <v>0</v>
      </c>
    </row>
    <row r="46" spans="1:4" ht="94.5" customHeight="1">
      <c r="A46" s="4" t="s">
        <v>54</v>
      </c>
      <c r="B46" s="5">
        <v>0</v>
      </c>
      <c r="C46" s="5">
        <v>0</v>
      </c>
      <c r="D46" s="6">
        <v>0</v>
      </c>
    </row>
    <row r="47" spans="1:4" ht="96.75" customHeight="1">
      <c r="A47" s="4" t="s">
        <v>55</v>
      </c>
      <c r="B47" s="5">
        <v>446.66926</v>
      </c>
      <c r="C47" s="5">
        <v>182.56026</v>
      </c>
      <c r="D47" s="6">
        <f>C47/B47*100</f>
        <v>40.871462701507596</v>
      </c>
    </row>
    <row r="48" spans="1:4" ht="104.25" customHeight="1">
      <c r="A48" s="4" t="s">
        <v>56</v>
      </c>
      <c r="B48" s="5">
        <v>0.1</v>
      </c>
      <c r="C48" s="5">
        <v>0</v>
      </c>
      <c r="D48" s="6">
        <f>C48/B48*100</f>
        <v>0</v>
      </c>
    </row>
    <row r="49" spans="1:4" ht="67.5" customHeight="1" hidden="1">
      <c r="A49" s="4" t="s">
        <v>34</v>
      </c>
      <c r="B49" s="5"/>
      <c r="C49" s="5">
        <v>240</v>
      </c>
      <c r="D49" s="6" t="e">
        <f>C49/B49*100</f>
        <v>#DIV/0!</v>
      </c>
    </row>
    <row r="50" spans="1:4" ht="34.5" customHeight="1" hidden="1">
      <c r="A50" s="4" t="s">
        <v>28</v>
      </c>
      <c r="B50" s="5"/>
      <c r="C50" s="5">
        <v>100</v>
      </c>
      <c r="D50" s="6">
        <v>0</v>
      </c>
    </row>
    <row r="51" spans="1:4" ht="0.75" customHeight="1" hidden="1">
      <c r="A51" s="4" t="s">
        <v>30</v>
      </c>
      <c r="B51" s="5"/>
      <c r="C51" s="5">
        <v>60</v>
      </c>
      <c r="D51" s="6" t="e">
        <f>C51/B51*100</f>
        <v>#DIV/0!</v>
      </c>
    </row>
    <row r="52" spans="1:4" ht="45" customHeight="1" hidden="1">
      <c r="A52" s="25" t="s">
        <v>29</v>
      </c>
      <c r="B52" s="5"/>
      <c r="C52" s="5">
        <v>0</v>
      </c>
      <c r="D52" s="6">
        <v>0</v>
      </c>
    </row>
    <row r="53" spans="1:4" ht="45.75" customHeight="1" hidden="1">
      <c r="A53" s="4" t="s">
        <v>60</v>
      </c>
      <c r="B53" s="5">
        <v>0</v>
      </c>
      <c r="C53" s="5">
        <v>0</v>
      </c>
      <c r="D53" s="6" t="e">
        <f>C53/B53*100</f>
        <v>#DIV/0!</v>
      </c>
    </row>
    <row r="54" spans="1:4" ht="15" customHeight="1">
      <c r="A54" s="8" t="s">
        <v>1</v>
      </c>
      <c r="B54" s="9">
        <f>B29+B8</f>
        <v>9505.661360000002</v>
      </c>
      <c r="C54" s="9">
        <f>C29+C8</f>
        <v>5731.2930400000005</v>
      </c>
      <c r="D54" s="10">
        <f>C54/B54*100</f>
        <v>60.29346957506173</v>
      </c>
    </row>
    <row r="55" spans="1:4" ht="14.25">
      <c r="A55" s="8" t="s">
        <v>62</v>
      </c>
      <c r="B55" s="26">
        <f>B56+B60+B62+B65+B69+B73</f>
        <v>9675.66136</v>
      </c>
      <c r="C55" s="26">
        <f>C56+C60+C62+C65+C69+C73</f>
        <v>5842.390079999999</v>
      </c>
      <c r="D55" s="27">
        <f>C55/B55*100</f>
        <v>60.382333182442004</v>
      </c>
    </row>
    <row r="56" spans="1:4" ht="12.75">
      <c r="A56" s="34" t="s">
        <v>17</v>
      </c>
      <c r="B56" s="35">
        <f>B57+B58+B59</f>
        <v>3121.15045</v>
      </c>
      <c r="C56" s="35">
        <f>C57+C58+C59</f>
        <v>2191.7678</v>
      </c>
      <c r="D56" s="36">
        <f aca="true" t="shared" si="2" ref="D56:D74">C56/B56*100</f>
        <v>70.2230743154339</v>
      </c>
    </row>
    <row r="57" spans="1:4" ht="25.5">
      <c r="A57" s="40" t="s">
        <v>9</v>
      </c>
      <c r="B57" s="37">
        <v>2981.80714</v>
      </c>
      <c r="C57" s="37">
        <v>2131.04688</v>
      </c>
      <c r="D57" s="36">
        <f t="shared" si="2"/>
        <v>71.46830026035822</v>
      </c>
    </row>
    <row r="58" spans="1:4" ht="12.75">
      <c r="A58" s="40" t="s">
        <v>12</v>
      </c>
      <c r="B58" s="38">
        <v>5</v>
      </c>
      <c r="C58" s="38">
        <v>0</v>
      </c>
      <c r="D58" s="36">
        <f t="shared" si="2"/>
        <v>0</v>
      </c>
    </row>
    <row r="59" spans="1:4" ht="12.75">
      <c r="A59" s="41" t="s">
        <v>7</v>
      </c>
      <c r="B59" s="38">
        <v>134.34331</v>
      </c>
      <c r="C59" s="38">
        <v>60.72092</v>
      </c>
      <c r="D59" s="36">
        <f t="shared" si="2"/>
        <v>45.19832063092684</v>
      </c>
    </row>
    <row r="60" spans="1:4" ht="12.75">
      <c r="A60" s="34" t="s">
        <v>18</v>
      </c>
      <c r="B60" s="39">
        <f>B61</f>
        <v>273.6</v>
      </c>
      <c r="C60" s="39">
        <f>C61</f>
        <v>165.78948</v>
      </c>
      <c r="D60" s="36">
        <f t="shared" si="2"/>
        <v>60.595570175438596</v>
      </c>
    </row>
    <row r="61" spans="1:4" ht="12.75">
      <c r="A61" s="41" t="s">
        <v>5</v>
      </c>
      <c r="B61" s="38">
        <v>273.6</v>
      </c>
      <c r="C61" s="38">
        <v>165.78948</v>
      </c>
      <c r="D61" s="36">
        <f t="shared" si="2"/>
        <v>60.595570175438596</v>
      </c>
    </row>
    <row r="62" spans="1:4" ht="12.75">
      <c r="A62" s="34" t="s">
        <v>32</v>
      </c>
      <c r="B62" s="39">
        <f>B63+B64</f>
        <v>40.1</v>
      </c>
      <c r="C62" s="39">
        <f>C63+C64</f>
        <v>0</v>
      </c>
      <c r="D62" s="36">
        <f t="shared" si="2"/>
        <v>0</v>
      </c>
    </row>
    <row r="63" spans="1:4" ht="25.5" hidden="1">
      <c r="A63" s="41" t="s">
        <v>42</v>
      </c>
      <c r="B63" s="38">
        <v>0</v>
      </c>
      <c r="C63" s="38">
        <v>0</v>
      </c>
      <c r="D63" s="36" t="e">
        <f t="shared" si="2"/>
        <v>#DIV/0!</v>
      </c>
    </row>
    <row r="64" spans="1:4" ht="25.5">
      <c r="A64" s="41" t="s">
        <v>63</v>
      </c>
      <c r="B64" s="38">
        <v>40.1</v>
      </c>
      <c r="C64" s="38">
        <v>0</v>
      </c>
      <c r="D64" s="36">
        <f t="shared" si="2"/>
        <v>0</v>
      </c>
    </row>
    <row r="65" spans="1:4" ht="15" customHeight="1">
      <c r="A65" s="34" t="s">
        <v>11</v>
      </c>
      <c r="B65" s="39">
        <f>B66+B67+B68</f>
        <v>5113.2853700000005</v>
      </c>
      <c r="C65" s="39">
        <f>C66+C67+C68</f>
        <v>2742.43755</v>
      </c>
      <c r="D65" s="36">
        <f t="shared" si="2"/>
        <v>53.633571208250395</v>
      </c>
    </row>
    <row r="66" spans="1:4" ht="12.75">
      <c r="A66" s="41" t="s">
        <v>33</v>
      </c>
      <c r="B66" s="38">
        <v>1319.16</v>
      </c>
      <c r="C66" s="38">
        <v>9</v>
      </c>
      <c r="D66" s="36">
        <f t="shared" si="2"/>
        <v>0.6822523423997089</v>
      </c>
    </row>
    <row r="67" spans="1:4" ht="12.75">
      <c r="A67" s="41" t="s">
        <v>27</v>
      </c>
      <c r="B67" s="38">
        <v>509.5</v>
      </c>
      <c r="C67" s="38">
        <v>299.81218</v>
      </c>
      <c r="D67" s="36">
        <f t="shared" si="2"/>
        <v>58.844392541707556</v>
      </c>
    </row>
    <row r="68" spans="1:4" ht="12.75">
      <c r="A68" s="41" t="s">
        <v>16</v>
      </c>
      <c r="B68" s="38">
        <v>3284.62537</v>
      </c>
      <c r="C68" s="38">
        <v>2433.62537</v>
      </c>
      <c r="D68" s="36">
        <f t="shared" si="2"/>
        <v>74.09141365792958</v>
      </c>
    </row>
    <row r="69" spans="1:4" ht="12.75">
      <c r="A69" s="34" t="s">
        <v>64</v>
      </c>
      <c r="B69" s="39">
        <f>B70+B71+B72</f>
        <v>511.20671000000004</v>
      </c>
      <c r="C69" s="39">
        <f>C70+C71+C72</f>
        <v>237.29417999999998</v>
      </c>
      <c r="D69" s="36">
        <f t="shared" si="2"/>
        <v>46.418440008348085</v>
      </c>
    </row>
    <row r="70" spans="1:4" ht="12.75">
      <c r="A70" s="41" t="s">
        <v>15</v>
      </c>
      <c r="B70" s="38">
        <v>88.46659</v>
      </c>
      <c r="C70" s="38">
        <v>60.20788</v>
      </c>
      <c r="D70" s="36">
        <f t="shared" si="2"/>
        <v>68.05719537737355</v>
      </c>
    </row>
    <row r="71" spans="1:4" ht="12.75">
      <c r="A71" s="33" t="s">
        <v>8</v>
      </c>
      <c r="B71" s="38">
        <v>0.1</v>
      </c>
      <c r="C71" s="38">
        <v>0</v>
      </c>
      <c r="D71" s="36">
        <f t="shared" si="2"/>
        <v>0</v>
      </c>
    </row>
    <row r="72" spans="1:4" ht="12.75">
      <c r="A72" s="41" t="s">
        <v>6</v>
      </c>
      <c r="B72" s="38">
        <v>422.64012</v>
      </c>
      <c r="C72" s="38">
        <v>177.0863</v>
      </c>
      <c r="D72" s="36">
        <f t="shared" si="2"/>
        <v>41.90002122846264</v>
      </c>
    </row>
    <row r="73" spans="1:4" ht="12.75">
      <c r="A73" s="34" t="s">
        <v>61</v>
      </c>
      <c r="B73" s="39">
        <f>B74</f>
        <v>616.31883</v>
      </c>
      <c r="C73" s="39">
        <f>C74</f>
        <v>505.10107</v>
      </c>
      <c r="D73" s="36">
        <f t="shared" si="2"/>
        <v>81.9545088375768</v>
      </c>
    </row>
    <row r="74" spans="1:4" ht="12.75">
      <c r="A74" s="41" t="s">
        <v>10</v>
      </c>
      <c r="B74" s="38">
        <v>616.31883</v>
      </c>
      <c r="C74" s="38">
        <v>505.10107</v>
      </c>
      <c r="D74" s="36">
        <f t="shared" si="2"/>
        <v>81.9545088375768</v>
      </c>
    </row>
    <row r="75" spans="1:4" ht="15">
      <c r="A75" s="4" t="s">
        <v>0</v>
      </c>
      <c r="B75" s="28">
        <f>B54-B55</f>
        <v>-169.99999999999818</v>
      </c>
      <c r="C75" s="28">
        <f>C54-C55</f>
        <v>-111.09703999999874</v>
      </c>
      <c r="D75" s="31"/>
    </row>
    <row r="76" spans="1:4" ht="15">
      <c r="A76" s="3"/>
      <c r="B76" s="30"/>
      <c r="C76" s="30"/>
      <c r="D76" s="31"/>
    </row>
    <row r="77" spans="1:4" ht="15.75">
      <c r="A77" s="1" t="s">
        <v>73</v>
      </c>
      <c r="B77" s="1"/>
      <c r="C77" s="1"/>
      <c r="D77" s="32"/>
    </row>
    <row r="78" spans="1:4" ht="15.75">
      <c r="A78" s="1" t="s">
        <v>43</v>
      </c>
      <c r="B78" s="1"/>
      <c r="C78" s="1" t="s">
        <v>74</v>
      </c>
      <c r="D78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3" r:id="rId1"/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DOHOD-1</cp:lastModifiedBy>
  <cp:lastPrinted>2023-09-08T06:23:15Z</cp:lastPrinted>
  <dcterms:created xsi:type="dcterms:W3CDTF">2007-03-05T11:59:24Z</dcterms:created>
  <dcterms:modified xsi:type="dcterms:W3CDTF">2023-10-06T06:10:03Z</dcterms:modified>
  <cp:category/>
  <cp:version/>
  <cp:contentType/>
  <cp:contentStatus/>
</cp:coreProperties>
</file>