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Совет" sheetId="1" r:id="rId1"/>
  </sheets>
  <definedNames>
    <definedName name="_xlnm.Print_Area" localSheetId="0">'Совет'!$A$1:$D$91</definedName>
  </definedNames>
  <calcPr fullCalcOnLoad="1"/>
</workbook>
</file>

<file path=xl/sharedStrings.xml><?xml version="1.0" encoding="utf-8"?>
<sst xmlns="http://schemas.openxmlformats.org/spreadsheetml/2006/main" count="89" uniqueCount="86">
  <si>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</si>
  <si>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</si>
  <si>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</si>
  <si>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</si>
  <si>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</si>
  <si>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</si>
  <si>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</si>
  <si>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</si>
  <si>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</si>
  <si>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</si>
  <si>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</si>
  <si>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</si>
  <si>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</si>
  <si>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</si>
  <si>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</si>
  <si>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0409 Дорожное хозяйство (дорожные фонды)</t>
  </si>
  <si>
    <t>0107 Обеспечение проведения выборов и референдумов</t>
  </si>
  <si>
    <t xml:space="preserve">0300 Национальная безопасность и правоохранительная деятельность </t>
  </si>
  <si>
    <t>0406 Водное хозяйство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</si>
  <si>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</si>
  <si>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</si>
  <si>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</si>
  <si>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</si>
  <si>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</si>
  <si>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Исполнение бюджета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</si>
  <si>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</si>
  <si>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</si>
  <si>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</si>
  <si>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</si>
  <si>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</si>
  <si>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</si>
  <si>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</si>
  <si>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</si>
  <si>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</si>
  <si>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</si>
  <si>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</si>
  <si>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</si>
  <si>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</si>
  <si>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</si>
  <si>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</si>
  <si>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</si>
  <si>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</si>
  <si>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</si>
  <si>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</si>
  <si>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904 117 01050 13 0000 180 Невыясненные поступления, зачисляемые в бюджеты городских поселений</t>
  </si>
  <si>
    <t>городского поселения Советский Советского муниципального района Республики Марий Эл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</si>
  <si>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</si>
  <si>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25576 13 0000 150 Субсидии бюджетам городских поселений на обеспечение комплексного развития сельских территорий;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</si>
  <si>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</si>
  <si>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</si>
  <si>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</si>
  <si>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</si>
  <si>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</si>
  <si>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</si>
  <si>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</si>
  <si>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</si>
  <si>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</si>
  <si>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</si>
  <si>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</si>
  <si>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</si>
  <si>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</si>
  <si>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</si>
  <si>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</si>
  <si>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</si>
  <si>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</si>
  <si>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</si>
  <si>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</si>
  <si>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</si>
  <si>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</si>
  <si>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</si>
  <si>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</si>
  <si>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</si>
  <si>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0309 Гражданская оборона</t>
  </si>
  <si>
    <t>План 2024 г.</t>
  </si>
  <si>
    <t xml:space="preserve">904 113 01995 13 0000 130 Прочие доходы от оказания платных услуг (работ) получателями средств бюджетов городских поселений </t>
  </si>
  <si>
    <t>на 1 февраля  2024 г.</t>
  </si>
  <si>
    <t>Факт на 01.02.24 г.</t>
  </si>
  <si>
    <t>0314 Другие вопросы в области национальной безопасности и правоохранительной деятельности</t>
  </si>
  <si>
    <t>904 1 17 15030 13 0017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на устройство хоккейной площадки в пос. Советский (1 этап), проект - "Устройство хоккейной площадки в пос. Советский (1 этап)")</t>
  </si>
  <si>
    <t>904 1 17 15030 13 0027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на устройство хоккейной площадки в пос. Советский (1 этап), проект - "Устройство хоккейной площадки в пос. Советский (1 этап)")</t>
  </si>
  <si>
    <t>904 1 17 15030 13 0018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на ремонт памятника В.И.Ленину в пгт Советский, проект - "Ремонт памятника В.И.Ленину в пгт Советский")</t>
  </si>
  <si>
    <t>904 1 17 15030 13 0028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на ремонт памятника В.И.Ленину в пгт Советский, проект - "Ремонт памятника В.И.Ленину в пгт Советский")</t>
  </si>
  <si>
    <t>904 2 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</si>
  <si>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 02 29999 13 0050 150 Прочие субсидии (на выполнение работ по предотвращению распространения сорного растения борщевика Сосновского)</t>
  </si>
  <si>
    <t>992 2 02 40014 13 0090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</si>
  <si>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2 07 05020 13 0000 150 Поступления от денежных пожертвований, предоставляемых физическими лицами получателям средств бюджетов городских поселений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</si>
</sst>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20" borderId="1">
      <alignment horizontal="right" vertical="top" shrinkToFit="1"/>
      <protection/>
    </xf>
    <xf numFmtId="0" fontId="30" fillId="0" borderId="1">
      <alignment vertical="top" wrapText="1"/>
      <protection/>
    </xf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2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justify" vertical="top" wrapText="1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57" applyFont="1" applyBorder="1" applyAlignment="1">
      <alignment horizontal="justify" vertical="top" wrapText="1"/>
      <protection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2" applyNumberFormat="1" applyFont="1" applyBorder="1" applyAlignment="1">
      <alignment horizontal="right" vertical="top" wrapText="1"/>
    </xf>
    <xf numFmtId="174" fontId="5" fillId="34" borderId="0" xfId="0" applyNumberFormat="1" applyFont="1" applyFill="1" applyBorder="1" applyAlignment="1">
      <alignment horizontal="right" vertical="top" wrapText="1"/>
    </xf>
    <xf numFmtId="174" fontId="5" fillId="0" borderId="0" xfId="62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2" applyNumberFormat="1" applyFont="1" applyBorder="1" applyAlignment="1">
      <alignment horizontal="right" vertical="top" wrapText="1"/>
    </xf>
    <xf numFmtId="174" fontId="7" fillId="34" borderId="0" xfId="0" applyNumberFormat="1" applyFont="1" applyFill="1" applyBorder="1" applyAlignment="1">
      <alignment horizontal="right" vertical="top" wrapText="1"/>
    </xf>
    <xf numFmtId="174" fontId="8" fillId="34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1"/>
  <sheetViews>
    <sheetView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D39" sqref="D39"/>
    </sheetView>
  </sheetViews>
  <sheetFormatPr defaultColWidth="9.00390625" defaultRowHeight="12.75"/>
  <cols>
    <col min="1" max="1" width="88.75390625" style="20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40" t="s">
        <v>24</v>
      </c>
      <c r="B1" s="40"/>
      <c r="C1" s="40"/>
      <c r="D1" s="40"/>
    </row>
    <row r="2" spans="1:4" ht="15.75">
      <c r="A2" s="40" t="s">
        <v>45</v>
      </c>
      <c r="B2" s="40"/>
      <c r="C2" s="40"/>
      <c r="D2" s="40"/>
    </row>
    <row r="3" spans="1:4" ht="15.75">
      <c r="A3" s="40" t="s">
        <v>75</v>
      </c>
      <c r="B3" s="40"/>
      <c r="C3" s="40"/>
      <c r="D3" s="40"/>
    </row>
    <row r="4" spans="1:4" ht="9.75" customHeight="1">
      <c r="A4" s="16"/>
      <c r="B4" s="16"/>
      <c r="C4" s="16"/>
      <c r="D4" s="16"/>
    </row>
    <row r="5" spans="1:4" ht="35.25" customHeight="1">
      <c r="A5" s="24" t="s">
        <v>2</v>
      </c>
      <c r="B5" s="17" t="s">
        <v>73</v>
      </c>
      <c r="C5" s="17" t="s">
        <v>76</v>
      </c>
      <c r="D5" s="25" t="s">
        <v>3</v>
      </c>
    </row>
    <row r="6" spans="1:4" ht="14.25" customHeight="1">
      <c r="A6" s="13">
        <v>1</v>
      </c>
      <c r="B6" s="2">
        <v>2</v>
      </c>
      <c r="C6" s="2">
        <v>3</v>
      </c>
      <c r="D6" s="14">
        <v>4</v>
      </c>
    </row>
    <row r="7" spans="1:4" ht="9.75" customHeight="1">
      <c r="A7" s="11"/>
      <c r="B7" s="12"/>
      <c r="C7" s="12"/>
      <c r="D7" s="19"/>
    </row>
    <row r="8" spans="1:4" ht="17.25" customHeight="1">
      <c r="A8" s="7" t="s">
        <v>19</v>
      </c>
      <c r="B8" s="8">
        <f>B9+B11+B12+B14+B15+B17+B18+B23+B35+B36+B37+B38</f>
        <v>36817.1</v>
      </c>
      <c r="C8" s="8">
        <f>C9+C10+C11+C12+C14+C15+C17+C18+C27+C23+C21+C29+C13+C30+C28+C33+C34+C32+C19+C22+C31+C20</f>
        <v>2061.8817799999997</v>
      </c>
      <c r="D8" s="9">
        <f aca="true" t="shared" si="0" ref="D8:D37">C8/B8*100</f>
        <v>5.60033728892281</v>
      </c>
    </row>
    <row r="9" spans="1:4" ht="14.25" customHeight="1">
      <c r="A9" s="4" t="s">
        <v>39</v>
      </c>
      <c r="B9" s="10">
        <v>28149.1</v>
      </c>
      <c r="C9" s="10">
        <v>1507.34113</v>
      </c>
      <c r="D9" s="6">
        <f t="shared" si="0"/>
        <v>5.354846620318234</v>
      </c>
    </row>
    <row r="10" spans="1:4" ht="15.75" customHeight="1" hidden="1">
      <c r="A10" s="4" t="s">
        <v>38</v>
      </c>
      <c r="B10" s="10">
        <v>0</v>
      </c>
      <c r="C10" s="10">
        <v>0</v>
      </c>
      <c r="D10" s="6" t="e">
        <f t="shared" si="0"/>
        <v>#DIV/0!</v>
      </c>
    </row>
    <row r="11" spans="1:4" ht="15.75" customHeight="1">
      <c r="A11" s="4" t="s">
        <v>48</v>
      </c>
      <c r="B11" s="10">
        <v>3847</v>
      </c>
      <c r="C11" s="10">
        <v>235.36169</v>
      </c>
      <c r="D11" s="6">
        <f t="shared" si="0"/>
        <v>6.118057967247205</v>
      </c>
    </row>
    <row r="12" spans="1:4" ht="15.75" customHeight="1">
      <c r="A12" s="4" t="s">
        <v>37</v>
      </c>
      <c r="B12" s="10">
        <v>2215</v>
      </c>
      <c r="C12" s="10">
        <v>24.18051</v>
      </c>
      <c r="D12" s="6">
        <f t="shared" si="0"/>
        <v>1.0916708803611739</v>
      </c>
    </row>
    <row r="13" spans="1:4" ht="46.5" customHeight="1" hidden="1">
      <c r="A13" s="21" t="s">
        <v>49</v>
      </c>
      <c r="B13" s="10">
        <v>0</v>
      </c>
      <c r="C13" s="10">
        <v>0</v>
      </c>
      <c r="D13" s="6">
        <v>0</v>
      </c>
    </row>
    <row r="14" spans="1:4" ht="46.5" customHeight="1">
      <c r="A14" s="4" t="s">
        <v>36</v>
      </c>
      <c r="B14" s="10">
        <v>1157</v>
      </c>
      <c r="C14" s="10">
        <v>216.83499</v>
      </c>
      <c r="D14" s="6">
        <f t="shared" si="0"/>
        <v>18.741140017286085</v>
      </c>
    </row>
    <row r="15" spans="1:4" ht="34.5" customHeight="1">
      <c r="A15" s="4" t="s">
        <v>35</v>
      </c>
      <c r="B15" s="10">
        <v>92</v>
      </c>
      <c r="C15" s="10">
        <v>1.42697</v>
      </c>
      <c r="D15" s="6">
        <f t="shared" si="0"/>
        <v>1.551054347826087</v>
      </c>
    </row>
    <row r="16" spans="1:4" ht="23.25" customHeight="1" hidden="1">
      <c r="A16" s="4" t="s">
        <v>34</v>
      </c>
      <c r="B16" s="10">
        <v>0</v>
      </c>
      <c r="C16" s="10">
        <v>0</v>
      </c>
      <c r="D16" s="6" t="e">
        <f t="shared" si="0"/>
        <v>#DIV/0!</v>
      </c>
    </row>
    <row r="17" spans="1:4" ht="31.5" customHeight="1">
      <c r="A17" s="4" t="s">
        <v>33</v>
      </c>
      <c r="B17" s="10">
        <v>380</v>
      </c>
      <c r="C17" s="22">
        <v>0</v>
      </c>
      <c r="D17" s="6">
        <f t="shared" si="0"/>
        <v>0</v>
      </c>
    </row>
    <row r="18" spans="1:4" ht="30" customHeight="1">
      <c r="A18" s="26" t="s">
        <v>20</v>
      </c>
      <c r="B18" s="10">
        <v>427</v>
      </c>
      <c r="C18" s="10">
        <v>75.23649</v>
      </c>
      <c r="D18" s="6">
        <f t="shared" si="0"/>
        <v>17.6197868852459</v>
      </c>
    </row>
    <row r="19" spans="1:4" ht="62.25" customHeight="1">
      <c r="A19" s="4" t="s">
        <v>63</v>
      </c>
      <c r="B19" s="10">
        <v>0</v>
      </c>
      <c r="C19" s="22">
        <v>1.5</v>
      </c>
      <c r="D19" s="6">
        <v>0</v>
      </c>
    </row>
    <row r="20" spans="1:4" ht="27.75" customHeight="1" hidden="1">
      <c r="A20" s="4" t="s">
        <v>74</v>
      </c>
      <c r="B20" s="10">
        <v>0</v>
      </c>
      <c r="C20" s="22">
        <v>0</v>
      </c>
      <c r="D20" s="6">
        <v>0</v>
      </c>
    </row>
    <row r="21" spans="1:4" ht="26.25" customHeight="1" hidden="1">
      <c r="A21" s="4" t="s">
        <v>32</v>
      </c>
      <c r="B21" s="10">
        <v>0</v>
      </c>
      <c r="C21" s="10">
        <v>0</v>
      </c>
      <c r="D21" s="6">
        <v>0</v>
      </c>
    </row>
    <row r="22" spans="1:4" ht="37.5" customHeight="1" hidden="1">
      <c r="A22" s="4" t="s">
        <v>64</v>
      </c>
      <c r="B22" s="10">
        <v>0</v>
      </c>
      <c r="C22" s="10">
        <v>0</v>
      </c>
      <c r="D22" s="6">
        <v>0</v>
      </c>
    </row>
    <row r="23" spans="1:4" ht="43.5" customHeight="1">
      <c r="A23" s="27" t="s">
        <v>31</v>
      </c>
      <c r="B23" s="10">
        <v>250</v>
      </c>
      <c r="C23" s="10">
        <v>0</v>
      </c>
      <c r="D23" s="6">
        <f t="shared" si="0"/>
        <v>0</v>
      </c>
    </row>
    <row r="24" spans="1:4" ht="39" customHeight="1" hidden="1">
      <c r="A24" s="4" t="s">
        <v>29</v>
      </c>
      <c r="B24" s="10">
        <v>0</v>
      </c>
      <c r="C24" s="10">
        <v>0</v>
      </c>
      <c r="D24" s="6" t="e">
        <f t="shared" si="0"/>
        <v>#DIV/0!</v>
      </c>
    </row>
    <row r="25" spans="1:4" ht="32.25" customHeight="1" hidden="1">
      <c r="A25" s="21" t="s">
        <v>42</v>
      </c>
      <c r="B25" s="10">
        <v>0</v>
      </c>
      <c r="C25" s="10"/>
      <c r="D25" s="6" t="e">
        <f t="shared" si="0"/>
        <v>#DIV/0!</v>
      </c>
    </row>
    <row r="26" spans="1:4" ht="34.5" customHeight="1" hidden="1">
      <c r="A26" s="4" t="s">
        <v>30</v>
      </c>
      <c r="B26" s="10">
        <v>0</v>
      </c>
      <c r="C26" s="10">
        <v>0</v>
      </c>
      <c r="D26" s="6" t="e">
        <f t="shared" si="0"/>
        <v>#DIV/0!</v>
      </c>
    </row>
    <row r="27" spans="1:4" ht="20.25" customHeight="1" hidden="1">
      <c r="A27" s="4" t="s">
        <v>44</v>
      </c>
      <c r="B27" s="10"/>
      <c r="C27" s="10">
        <v>0</v>
      </c>
      <c r="D27" s="6" t="e">
        <f t="shared" si="0"/>
        <v>#DIV/0!</v>
      </c>
    </row>
    <row r="28" spans="1:4" ht="51.75" customHeight="1" hidden="1">
      <c r="A28" s="4" t="s">
        <v>51</v>
      </c>
      <c r="B28" s="10">
        <v>0</v>
      </c>
      <c r="C28" s="10">
        <v>0</v>
      </c>
      <c r="D28" s="6" t="e">
        <f t="shared" si="0"/>
        <v>#DIV/0!</v>
      </c>
    </row>
    <row r="29" spans="1:4" ht="1.5" customHeight="1" hidden="1">
      <c r="A29" s="21" t="s">
        <v>42</v>
      </c>
      <c r="B29" s="10"/>
      <c r="C29" s="10"/>
      <c r="D29" s="6" t="e">
        <f t="shared" si="0"/>
        <v>#DIV/0!</v>
      </c>
    </row>
    <row r="30" spans="1:4" ht="32.25" customHeight="1" hidden="1">
      <c r="A30" s="26"/>
      <c r="B30" s="10"/>
      <c r="C30" s="10"/>
      <c r="D30" s="6" t="e">
        <f t="shared" si="0"/>
        <v>#DIV/0!</v>
      </c>
    </row>
    <row r="31" spans="1:4" ht="1.5" customHeight="1" hidden="1">
      <c r="A31" s="26" t="s">
        <v>65</v>
      </c>
      <c r="B31" s="10">
        <v>0</v>
      </c>
      <c r="C31" s="10">
        <v>0</v>
      </c>
      <c r="D31" s="6" t="e">
        <f t="shared" si="0"/>
        <v>#DIV/0!</v>
      </c>
    </row>
    <row r="32" spans="1:4" ht="66" customHeight="1" hidden="1">
      <c r="A32" s="26" t="s">
        <v>42</v>
      </c>
      <c r="B32" s="10">
        <v>0</v>
      </c>
      <c r="C32" s="10">
        <v>0</v>
      </c>
      <c r="D32" s="6" t="e">
        <f t="shared" si="0"/>
        <v>#DIV/0!</v>
      </c>
    </row>
    <row r="33" spans="1:4" ht="29.25" customHeight="1" hidden="1">
      <c r="A33" s="26" t="s">
        <v>53</v>
      </c>
      <c r="B33" s="10">
        <v>0</v>
      </c>
      <c r="C33" s="10">
        <v>0</v>
      </c>
      <c r="D33" s="6" t="e">
        <f t="shared" si="0"/>
        <v>#DIV/0!</v>
      </c>
    </row>
    <row r="34" spans="1:4" ht="13.5" customHeight="1" hidden="1">
      <c r="A34" s="26" t="s">
        <v>54</v>
      </c>
      <c r="B34" s="10">
        <v>0</v>
      </c>
      <c r="C34" s="10">
        <v>0</v>
      </c>
      <c r="D34" s="6" t="e">
        <f t="shared" si="0"/>
        <v>#DIV/0!</v>
      </c>
    </row>
    <row r="35" spans="1:4" ht="67.5" customHeight="1">
      <c r="A35" s="26" t="s">
        <v>78</v>
      </c>
      <c r="B35" s="10">
        <v>248</v>
      </c>
      <c r="C35" s="10">
        <v>0</v>
      </c>
      <c r="D35" s="6">
        <f t="shared" si="0"/>
        <v>0</v>
      </c>
    </row>
    <row r="36" spans="1:4" ht="63" customHeight="1">
      <c r="A36" s="26" t="s">
        <v>79</v>
      </c>
      <c r="B36" s="10">
        <v>2</v>
      </c>
      <c r="C36" s="10">
        <v>0</v>
      </c>
      <c r="D36" s="6">
        <f t="shared" si="0"/>
        <v>0</v>
      </c>
    </row>
    <row r="37" spans="1:4" ht="67.5" customHeight="1">
      <c r="A37" s="26" t="s">
        <v>80</v>
      </c>
      <c r="B37" s="10">
        <v>50</v>
      </c>
      <c r="C37" s="10">
        <v>0</v>
      </c>
      <c r="D37" s="6">
        <f t="shared" si="0"/>
        <v>0</v>
      </c>
    </row>
    <row r="38" spans="1:4" ht="67.5" customHeight="1">
      <c r="A38" s="26" t="s">
        <v>81</v>
      </c>
      <c r="B38" s="10">
        <v>0</v>
      </c>
      <c r="C38" s="10">
        <v>0</v>
      </c>
      <c r="D38" s="6">
        <v>0</v>
      </c>
    </row>
    <row r="39" spans="1:4" ht="18.75" customHeight="1">
      <c r="A39" s="7" t="s">
        <v>4</v>
      </c>
      <c r="B39" s="15">
        <f>B41+B48+B57+B58+B59+B60+B63+B64</f>
        <v>106685.03048000002</v>
      </c>
      <c r="C39" s="15">
        <f>C40+C41+C45+C42+C43+C46+C51+C53+C54+C47+C52+C44+C57+C56+C60+C49+C48+C50+C55+C62+C64+C58+C61+C59</f>
        <v>0</v>
      </c>
      <c r="D39" s="9">
        <f>C39/B39*100</f>
        <v>0</v>
      </c>
    </row>
    <row r="40" spans="1:4" ht="51" customHeight="1" hidden="1">
      <c r="A40" s="4" t="s">
        <v>21</v>
      </c>
      <c r="B40" s="18">
        <v>0</v>
      </c>
      <c r="C40" s="18">
        <v>0</v>
      </c>
      <c r="D40" s="6">
        <v>0</v>
      </c>
    </row>
    <row r="41" spans="1:6" ht="39" customHeight="1">
      <c r="A41" s="4" t="s">
        <v>25</v>
      </c>
      <c r="B41" s="18">
        <v>5777.61157</v>
      </c>
      <c r="C41" s="18">
        <v>0</v>
      </c>
      <c r="D41" s="6">
        <f>C41/B41*100</f>
        <v>0</v>
      </c>
      <c r="F41" s="6"/>
    </row>
    <row r="42" spans="1:4" ht="39" customHeight="1" hidden="1">
      <c r="A42" s="4" t="s">
        <v>26</v>
      </c>
      <c r="B42" s="18"/>
      <c r="C42" s="18"/>
      <c r="D42" s="6" t="e">
        <f aca="true" t="shared" si="1" ref="D42:D64">C42/B42*100</f>
        <v>#DIV/0!</v>
      </c>
    </row>
    <row r="43" spans="1:4" ht="30.75" customHeight="1" hidden="1">
      <c r="A43" s="4" t="s">
        <v>27</v>
      </c>
      <c r="B43" s="18"/>
      <c r="C43" s="18"/>
      <c r="D43" s="6" t="e">
        <f t="shared" si="1"/>
        <v>#DIV/0!</v>
      </c>
    </row>
    <row r="44" spans="1:4" ht="43.5" customHeight="1" hidden="1">
      <c r="A44" s="4" t="s">
        <v>47</v>
      </c>
      <c r="B44" s="18"/>
      <c r="C44" s="18"/>
      <c r="D44" s="6" t="e">
        <f t="shared" si="1"/>
        <v>#DIV/0!</v>
      </c>
    </row>
    <row r="45" spans="1:4" ht="38.25" customHeight="1" hidden="1">
      <c r="A45" s="4" t="s">
        <v>28</v>
      </c>
      <c r="B45" s="18"/>
      <c r="C45" s="18"/>
      <c r="D45" s="6" t="e">
        <f t="shared" si="1"/>
        <v>#DIV/0!</v>
      </c>
    </row>
    <row r="46" spans="1:4" ht="27" customHeight="1" hidden="1">
      <c r="A46" s="23" t="s">
        <v>46</v>
      </c>
      <c r="B46" s="18"/>
      <c r="C46" s="18"/>
      <c r="D46" s="6" t="e">
        <f t="shared" si="1"/>
        <v>#DIV/0!</v>
      </c>
    </row>
    <row r="47" spans="1:4" ht="37.5" customHeight="1" hidden="1">
      <c r="A47" s="4" t="s">
        <v>41</v>
      </c>
      <c r="B47" s="18"/>
      <c r="C47" s="18"/>
      <c r="D47" s="6" t="e">
        <f t="shared" si="1"/>
        <v>#DIV/0!</v>
      </c>
    </row>
    <row r="48" spans="1:4" ht="45" customHeight="1">
      <c r="A48" s="4" t="s">
        <v>62</v>
      </c>
      <c r="B48" s="18">
        <v>98817.56892</v>
      </c>
      <c r="C48" s="18">
        <v>0</v>
      </c>
      <c r="D48" s="6">
        <f t="shared" si="1"/>
        <v>0</v>
      </c>
    </row>
    <row r="49" spans="1:4" ht="49.5" customHeight="1" hidden="1">
      <c r="A49" s="4" t="s">
        <v>55</v>
      </c>
      <c r="B49" s="18"/>
      <c r="C49" s="18"/>
      <c r="D49" s="6" t="e">
        <f t="shared" si="1"/>
        <v>#DIV/0!</v>
      </c>
    </row>
    <row r="50" spans="1:4" ht="104.25" customHeight="1" hidden="1">
      <c r="A50" s="23" t="s">
        <v>56</v>
      </c>
      <c r="B50" s="18"/>
      <c r="C50" s="18"/>
      <c r="D50" s="6" t="e">
        <f t="shared" si="1"/>
        <v>#DIV/0!</v>
      </c>
    </row>
    <row r="51" spans="1:4" ht="63" customHeight="1" hidden="1">
      <c r="A51" s="4" t="s">
        <v>50</v>
      </c>
      <c r="B51" s="18"/>
      <c r="C51" s="18"/>
      <c r="D51" s="6" t="e">
        <f t="shared" si="1"/>
        <v>#DIV/0!</v>
      </c>
    </row>
    <row r="52" spans="1:4" ht="79.5" customHeight="1" hidden="1">
      <c r="A52" s="4" t="s">
        <v>43</v>
      </c>
      <c r="B52" s="18"/>
      <c r="C52" s="18"/>
      <c r="D52" s="6" t="e">
        <f t="shared" si="1"/>
        <v>#DIV/0!</v>
      </c>
    </row>
    <row r="53" spans="1:4" ht="42" customHeight="1" hidden="1">
      <c r="A53" s="4" t="s">
        <v>22</v>
      </c>
      <c r="B53" s="18"/>
      <c r="C53" s="18"/>
      <c r="D53" s="6" t="e">
        <f t="shared" si="1"/>
        <v>#DIV/0!</v>
      </c>
    </row>
    <row r="54" spans="1:8" ht="30.75" customHeight="1" hidden="1">
      <c r="A54" s="4" t="s">
        <v>23</v>
      </c>
      <c r="B54" s="18"/>
      <c r="C54" s="18"/>
      <c r="D54" s="6" t="e">
        <f t="shared" si="1"/>
        <v>#DIV/0!</v>
      </c>
      <c r="H54" s="9"/>
    </row>
    <row r="55" spans="1:8" ht="60" customHeight="1" hidden="1">
      <c r="A55" s="4" t="s">
        <v>61</v>
      </c>
      <c r="B55" s="18"/>
      <c r="C55" s="18"/>
      <c r="D55" s="6" t="e">
        <f t="shared" si="1"/>
        <v>#DIV/0!</v>
      </c>
      <c r="H55" s="9"/>
    </row>
    <row r="56" spans="1:8" ht="46.5" customHeight="1" hidden="1">
      <c r="A56" s="4" t="s">
        <v>60</v>
      </c>
      <c r="B56" s="18"/>
      <c r="C56" s="18"/>
      <c r="D56" s="6" t="e">
        <f t="shared" si="1"/>
        <v>#DIV/0!</v>
      </c>
      <c r="H56" s="9"/>
    </row>
    <row r="57" spans="1:8" ht="51" customHeight="1">
      <c r="A57" s="4" t="s">
        <v>82</v>
      </c>
      <c r="B57" s="18">
        <v>1730.40876</v>
      </c>
      <c r="C57" s="18">
        <v>0</v>
      </c>
      <c r="D57" s="6">
        <f t="shared" si="1"/>
        <v>0</v>
      </c>
      <c r="H57" s="9"/>
    </row>
    <row r="58" spans="1:8" ht="39" customHeight="1">
      <c r="A58" s="4" t="s">
        <v>83</v>
      </c>
      <c r="B58" s="18">
        <v>100.57553</v>
      </c>
      <c r="C58" s="18">
        <v>0</v>
      </c>
      <c r="D58" s="6">
        <f t="shared" si="1"/>
        <v>0</v>
      </c>
      <c r="H58" s="9"/>
    </row>
    <row r="59" spans="1:8" ht="50.25" customHeight="1">
      <c r="A59" s="4" t="s">
        <v>70</v>
      </c>
      <c r="B59" s="18">
        <v>63.2547</v>
      </c>
      <c r="C59" s="18">
        <v>0</v>
      </c>
      <c r="D59" s="6">
        <f t="shared" si="1"/>
        <v>0</v>
      </c>
      <c r="H59" s="9"/>
    </row>
    <row r="60" spans="1:8" ht="42.75" customHeight="1" hidden="1">
      <c r="A60" s="4" t="s">
        <v>69</v>
      </c>
      <c r="B60" s="18">
        <v>0</v>
      </c>
      <c r="C60" s="18">
        <v>0</v>
      </c>
      <c r="D60" s="6" t="e">
        <f t="shared" si="1"/>
        <v>#DIV/0!</v>
      </c>
      <c r="H60" s="9"/>
    </row>
    <row r="61" spans="1:8" ht="61.5" customHeight="1" hidden="1">
      <c r="A61" s="4" t="s">
        <v>71</v>
      </c>
      <c r="B61" s="18">
        <v>0</v>
      </c>
      <c r="C61" s="18">
        <v>0</v>
      </c>
      <c r="D61" s="6">
        <v>0</v>
      </c>
      <c r="H61" s="9"/>
    </row>
    <row r="62" spans="1:8" ht="93.75" customHeight="1" hidden="1">
      <c r="A62" s="4" t="s">
        <v>66</v>
      </c>
      <c r="B62" s="18">
        <v>0</v>
      </c>
      <c r="C62" s="18">
        <v>0</v>
      </c>
      <c r="D62" s="6" t="e">
        <f t="shared" si="1"/>
        <v>#DIV/0!</v>
      </c>
      <c r="H62" s="9"/>
    </row>
    <row r="63" spans="1:8" ht="108" customHeight="1">
      <c r="A63" s="4" t="s">
        <v>84</v>
      </c>
      <c r="B63" s="18">
        <v>20</v>
      </c>
      <c r="C63" s="18">
        <v>0</v>
      </c>
      <c r="D63" s="6">
        <f t="shared" si="1"/>
        <v>0</v>
      </c>
      <c r="H63" s="9"/>
    </row>
    <row r="64" spans="1:8" ht="37.5" customHeight="1">
      <c r="A64" s="4" t="s">
        <v>85</v>
      </c>
      <c r="B64" s="18">
        <v>175.611</v>
      </c>
      <c r="C64" s="18">
        <v>0</v>
      </c>
      <c r="D64" s="6">
        <f t="shared" si="1"/>
        <v>0</v>
      </c>
      <c r="H64" s="9"/>
    </row>
    <row r="65" spans="1:8" ht="82.5" customHeight="1" hidden="1">
      <c r="A65" s="4" t="s">
        <v>71</v>
      </c>
      <c r="B65" s="18">
        <v>0</v>
      </c>
      <c r="C65" s="18"/>
      <c r="D65" s="6"/>
      <c r="H65" s="9"/>
    </row>
    <row r="66" spans="1:4" ht="14.25">
      <c r="A66" s="7" t="s">
        <v>1</v>
      </c>
      <c r="B66" s="28">
        <f>B39+B8</f>
        <v>143502.13048000002</v>
      </c>
      <c r="C66" s="28">
        <f>C39+C8</f>
        <v>2061.8817799999997</v>
      </c>
      <c r="D66" s="29">
        <f>C66/B66*100</f>
        <v>1.436830082663731</v>
      </c>
    </row>
    <row r="67" spans="1:4" ht="14.25">
      <c r="A67" s="7" t="s">
        <v>57</v>
      </c>
      <c r="B67" s="28">
        <f>B68+B73+B77+B81+B85</f>
        <v>144975.18209000002</v>
      </c>
      <c r="C67" s="28">
        <f>C68+C73+C77+C81+C85</f>
        <v>879.75454</v>
      </c>
      <c r="D67" s="29">
        <f>C67/B67*100</f>
        <v>0.6068311329685738</v>
      </c>
    </row>
    <row r="68" spans="1:4" ht="13.5" customHeight="1">
      <c r="A68" s="33" t="s">
        <v>14</v>
      </c>
      <c r="B68" s="34">
        <f>B69+B70+B71+B72</f>
        <v>5927.876</v>
      </c>
      <c r="C68" s="34">
        <f>C69+C70+C71+C72</f>
        <v>107.85535999999999</v>
      </c>
      <c r="D68" s="35">
        <f aca="true" t="shared" si="2" ref="D68:D86">C68/B68*100</f>
        <v>1.8194604610487803</v>
      </c>
    </row>
    <row r="69" spans="1:4" ht="25.5">
      <c r="A69" s="39" t="s">
        <v>8</v>
      </c>
      <c r="B69" s="36">
        <v>5449.1</v>
      </c>
      <c r="C69" s="36">
        <v>97.09884</v>
      </c>
      <c r="D69" s="35">
        <f t="shared" si="2"/>
        <v>1.7819243544805563</v>
      </c>
    </row>
    <row r="70" spans="1:4" ht="12.75">
      <c r="A70" s="38" t="s">
        <v>16</v>
      </c>
      <c r="B70" s="36">
        <v>68.276</v>
      </c>
      <c r="C70" s="36">
        <v>0</v>
      </c>
      <c r="D70" s="35">
        <f t="shared" si="2"/>
        <v>0</v>
      </c>
    </row>
    <row r="71" spans="1:4" ht="12.75">
      <c r="A71" s="38" t="s">
        <v>11</v>
      </c>
      <c r="B71" s="36">
        <v>50</v>
      </c>
      <c r="C71" s="36">
        <v>0</v>
      </c>
      <c r="D71" s="35">
        <f t="shared" si="2"/>
        <v>0</v>
      </c>
    </row>
    <row r="72" spans="1:4" ht="14.25" customHeight="1">
      <c r="A72" s="39" t="s">
        <v>6</v>
      </c>
      <c r="B72" s="36">
        <v>360.5</v>
      </c>
      <c r="C72" s="36">
        <v>10.75652</v>
      </c>
      <c r="D72" s="35">
        <f t="shared" si="2"/>
        <v>2.9837780859916783</v>
      </c>
    </row>
    <row r="73" spans="1:4" ht="12.75">
      <c r="A73" s="33" t="s">
        <v>17</v>
      </c>
      <c r="B73" s="37">
        <f>B74+B75+B76</f>
        <v>790.2</v>
      </c>
      <c r="C73" s="37">
        <f>C74+C75+C76</f>
        <v>0</v>
      </c>
      <c r="D73" s="35">
        <f t="shared" si="2"/>
        <v>0</v>
      </c>
    </row>
    <row r="74" spans="1:4" ht="12.75">
      <c r="A74" s="39" t="s">
        <v>72</v>
      </c>
      <c r="B74" s="36">
        <v>0.1</v>
      </c>
      <c r="C74" s="36">
        <v>0</v>
      </c>
      <c r="D74" s="35">
        <f t="shared" si="2"/>
        <v>0</v>
      </c>
    </row>
    <row r="75" spans="1:4" ht="25.5">
      <c r="A75" s="39" t="s">
        <v>58</v>
      </c>
      <c r="B75" s="36">
        <v>170.1</v>
      </c>
      <c r="C75" s="36">
        <v>0</v>
      </c>
      <c r="D75" s="35">
        <f t="shared" si="2"/>
        <v>0</v>
      </c>
    </row>
    <row r="76" spans="1:4" ht="12.75">
      <c r="A76" s="39" t="s">
        <v>77</v>
      </c>
      <c r="B76" s="36">
        <v>620</v>
      </c>
      <c r="C76" s="36">
        <v>0</v>
      </c>
      <c r="D76" s="35">
        <f t="shared" si="2"/>
        <v>0</v>
      </c>
    </row>
    <row r="77" spans="1:4" ht="12.75">
      <c r="A77" s="33" t="s">
        <v>10</v>
      </c>
      <c r="B77" s="37">
        <f>B78+B79+B80</f>
        <v>115531.31645</v>
      </c>
      <c r="C77" s="37">
        <f>C78+C79+C80</f>
        <v>0</v>
      </c>
      <c r="D77" s="35">
        <f t="shared" si="2"/>
        <v>0</v>
      </c>
    </row>
    <row r="78" spans="1:4" ht="12.75">
      <c r="A78" s="39" t="s">
        <v>18</v>
      </c>
      <c r="B78" s="36">
        <v>64.5456</v>
      </c>
      <c r="C78" s="36">
        <v>0</v>
      </c>
      <c r="D78" s="35">
        <f t="shared" si="2"/>
        <v>0</v>
      </c>
    </row>
    <row r="79" spans="1:4" ht="12.75">
      <c r="A79" s="39" t="s">
        <v>15</v>
      </c>
      <c r="B79" s="36">
        <v>112414.254</v>
      </c>
      <c r="C79" s="36">
        <v>0</v>
      </c>
      <c r="D79" s="35">
        <f t="shared" si="2"/>
        <v>0</v>
      </c>
    </row>
    <row r="80" spans="1:4" ht="12.75">
      <c r="A80" s="39" t="s">
        <v>13</v>
      </c>
      <c r="B80" s="36">
        <v>3052.51685</v>
      </c>
      <c r="C80" s="36">
        <v>0</v>
      </c>
      <c r="D80" s="35">
        <f t="shared" si="2"/>
        <v>0</v>
      </c>
    </row>
    <row r="81" spans="1:4" ht="12.75">
      <c r="A81" s="33" t="s">
        <v>59</v>
      </c>
      <c r="B81" s="37">
        <f>B82+B83+B84</f>
        <v>22406.58964</v>
      </c>
      <c r="C81" s="37">
        <f>C82+C83+C84</f>
        <v>745.30646</v>
      </c>
      <c r="D81" s="35">
        <f t="shared" si="2"/>
        <v>3.326282455182234</v>
      </c>
    </row>
    <row r="82" spans="1:4" ht="12.75">
      <c r="A82" s="39" t="s">
        <v>12</v>
      </c>
      <c r="B82" s="36">
        <v>537.6</v>
      </c>
      <c r="C82" s="36">
        <v>42.04546</v>
      </c>
      <c r="D82" s="35">
        <f t="shared" si="2"/>
        <v>7.820956101190475</v>
      </c>
    </row>
    <row r="83" spans="1:4" ht="12.75">
      <c r="A83" s="32" t="s">
        <v>7</v>
      </c>
      <c r="B83" s="36">
        <v>6493.05161</v>
      </c>
      <c r="C83" s="36">
        <v>0</v>
      </c>
      <c r="D83" s="35">
        <f t="shared" si="2"/>
        <v>0</v>
      </c>
    </row>
    <row r="84" spans="1:4" ht="12.75">
      <c r="A84" s="39" t="s">
        <v>5</v>
      </c>
      <c r="B84" s="36">
        <v>15375.93803</v>
      </c>
      <c r="C84" s="36">
        <v>703.261</v>
      </c>
      <c r="D84" s="35">
        <f t="shared" si="2"/>
        <v>4.573776238092708</v>
      </c>
    </row>
    <row r="85" spans="1:4" ht="12.75">
      <c r="A85" s="33" t="s">
        <v>52</v>
      </c>
      <c r="B85" s="37">
        <f>B86</f>
        <v>319.2</v>
      </c>
      <c r="C85" s="37">
        <f>C86</f>
        <v>26.59272</v>
      </c>
      <c r="D85" s="35">
        <f t="shared" si="2"/>
        <v>8.331052631578947</v>
      </c>
    </row>
    <row r="86" spans="1:4" ht="15" customHeight="1">
      <c r="A86" s="39" t="s">
        <v>9</v>
      </c>
      <c r="B86" s="36">
        <v>319.2</v>
      </c>
      <c r="C86" s="36">
        <v>26.59272</v>
      </c>
      <c r="D86" s="35">
        <f t="shared" si="2"/>
        <v>8.331052631578947</v>
      </c>
    </row>
    <row r="87" spans="1:4" ht="14.25" customHeight="1">
      <c r="A87" s="4" t="s">
        <v>0</v>
      </c>
      <c r="B87" s="30">
        <f>B66-B67</f>
        <v>-1473.051609999995</v>
      </c>
      <c r="C87" s="30">
        <f>C66-C67</f>
        <v>1182.1272399999998</v>
      </c>
      <c r="D87" s="31"/>
    </row>
    <row r="88" spans="1:4" ht="14.25" customHeight="1">
      <c r="A88" s="3"/>
      <c r="B88" s="5"/>
      <c r="C88" s="5"/>
      <c r="D88" s="6"/>
    </row>
    <row r="89" spans="1:5" ht="14.25" customHeight="1">
      <c r="A89" s="1" t="s">
        <v>67</v>
      </c>
      <c r="B89" s="1"/>
      <c r="C89" s="1"/>
      <c r="D89" s="1"/>
      <c r="E89" s="1"/>
    </row>
    <row r="90" spans="1:4" ht="15.75">
      <c r="A90" s="1" t="s">
        <v>40</v>
      </c>
      <c r="B90" s="1"/>
      <c r="C90" s="1" t="s">
        <v>68</v>
      </c>
      <c r="D90" s="1"/>
    </row>
    <row r="91" ht="12.75">
      <c r="A91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fitToHeight="1" fitToWidth="1" horizontalDpi="600" verticalDpi="600" orientation="portrait" paperSize="9" scale="53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Приемная</cp:lastModifiedBy>
  <cp:lastPrinted>2024-02-05T11:50:02Z</cp:lastPrinted>
  <dcterms:created xsi:type="dcterms:W3CDTF">2007-03-05T11:59:24Z</dcterms:created>
  <dcterms:modified xsi:type="dcterms:W3CDTF">2024-02-07T11:48:34Z</dcterms:modified>
  <cp:category/>
  <cp:version/>
  <cp:contentType/>
  <cp:contentStatus/>
</cp:coreProperties>
</file>