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4340" windowHeight="12165" activeTab="0"/>
  </bookViews>
  <sheets>
    <sheet name="Лист1" sheetId="1" r:id="rId1"/>
  </sheets>
  <definedNames>
    <definedName name="Z_38740237_F801_4D04_96A7_61C81ABB2A47_.wvu.PrintTitles" localSheetId="0" hidden="1">'Лист1'!$3:$3</definedName>
    <definedName name="Z_66538656_5D96_42E1_894E_6E99C7AE34B6_.wvu.PrintTitles" localSheetId="0" hidden="1">'Лист1'!$3:$3</definedName>
    <definedName name="Z_66538656_5D96_42E1_894E_6E99C7AE34B6_.wvu.Rows" localSheetId="0" hidden="1">'Лист1'!#REF!,'Лист1'!#REF!</definedName>
    <definedName name="Z_67CD3700_3436_4E2B_8244_9F003D7C94EA_.wvu.PrintTitles" localSheetId="0" hidden="1">'Лист1'!$3:$3</definedName>
    <definedName name="Z_67CD3700_3436_4E2B_8244_9F003D7C94EA_.wvu.Rows" localSheetId="0" hidden="1">'Лист1'!#REF!</definedName>
    <definedName name="Z_8115A53A_E41B_4BFB_B1ED_B4C4307870CE_.wvu.PrintTitles" localSheetId="0" hidden="1">'Лист1'!$3:$3</definedName>
    <definedName name="Z_8115A53A_E41B_4BFB_B1ED_B4C4307870CE_.wvu.Rows" localSheetId="0" hidden="1">'Лист1'!#REF!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<sst xmlns="http://schemas.openxmlformats.org/spreadsheetml/2006/main" count="61" uniqueCount="61">
  <si>
    <t>НАЛОГОВЫЕ И НЕНАЛОГОВЫЕ ДОХОДЫ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</si>
  <si>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</si>
  <si>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</si>
  <si>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</si>
  <si>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</si>
  <si>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БЕЗВОЗМЕЗДНЫЕ ПОСТУПЛЕНИЯ</t>
  </si>
  <si>
    <t>Налог на имущество организаций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</si>
  <si>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</si>
  <si>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</si>
  <si>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</si>
  <si>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</si>
  <si>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</si>
  <si>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</si>
  <si>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</si>
  <si>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</si>
  <si>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</si>
  <si>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</si>
  <si>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</si>
  <si>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</si>
  <si>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</si>
  <si>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</si>
  <si>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</si>
  <si>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</si>
  <si>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</si>
  <si>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</si>
  <si>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</si>
  <si>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</si>
  <si>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</si>
  <si>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</si>
  <si>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</si>
  <si>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</si>
  <si>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</si>
  <si>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</si>
  <si>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</si>
  <si>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</si>
  <si>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000 10600000000000000</t>
  </si>
  <si>
    <t>000 10602000020000110</t>
  </si>
  <si>
    <t>000 10604000020000110</t>
  </si>
  <si>
    <t>000 10605000020000110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</si>
  <si>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</si>
  <si>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</si>
  <si>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</si>
  <si>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</si>
  <si>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</si>
  <si>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</si>
  <si>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</si>
  <si>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</si>
  <si>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</si>
  <si>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</si>
  <si>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</si>
  <si>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</si>
  <si>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</si>
  <si>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</si>
  <si>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000 20800000000000000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</si>
  <si>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</si>
  <si>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</si>
  <si>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</si>
  <si>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об исполнении республиканского бюджета Республики Марий Эл по доходам в разрезе видов доходов                                                     по состоянию на 01.10.2023 в сравнении с запланированными значениями на 2023 год                                                                                         и соответствующим периодом прошлого года</t>
  </si>
  <si>
    <t>Фактически исполнено по состоянию на 01.10.2023, тыс. руб.</t>
  </si>
  <si>
    <t>% исполнения годового плана по состоянию на 01.10.2023</t>
  </si>
  <si>
    <t>Фактически исполнено по состоянию на 01.10.2022,            тыс.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</si>
</sst>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_-* #,##0.0\ _₽_-;\-* #,##0.0\ _₽_-;_-* &quot;-&quot;??\ _₽_-;_-@_-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left" wrapText="1"/>
      <protection/>
    </xf>
    <xf numFmtId="0" fontId="41" fillId="0" borderId="11">
      <alignment horizontal="left" wrapText="1" indent="2"/>
      <protection/>
    </xf>
    <xf numFmtId="49" fontId="41" fillId="0" borderId="12">
      <alignment horizontal="center"/>
      <protection/>
    </xf>
    <xf numFmtId="49" fontId="41" fillId="0" borderId="13">
      <alignment horizontal="center"/>
      <protection/>
    </xf>
    <xf numFmtId="49" fontId="41" fillId="0" borderId="13">
      <alignment horizontal="center"/>
      <protection/>
    </xf>
    <xf numFmtId="4" fontId="41" fillId="0" borderId="13">
      <alignment horizontal="right" shrinkToFit="1"/>
      <protection/>
    </xf>
    <xf numFmtId="4" fontId="41" fillId="0" borderId="13">
      <alignment horizontal="right" shrinkToFit="1"/>
      <protection/>
    </xf>
    <xf numFmtId="4" fontId="41" fillId="0" borderId="13">
      <alignment horizontal="right"/>
      <protection/>
    </xf>
    <xf numFmtId="0" fontId="42" fillId="0" borderId="14">
      <alignment/>
      <protection/>
    </xf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4" fillId="0" borderId="0">
      <alignment/>
      <protection/>
    </xf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0" xfId="0" applyNumberFormat="1" applyFont="1" applyFill="1" applyAlignment="1">
      <alignment/>
    </xf>
    <xf numFmtId="172" fontId="43" fillId="0" borderId="15" xfId="0" applyNumberFormat="1" applyFont="1" applyFill="1" applyBorder="1" applyAlignment="1">
      <alignment horizontal="center" vertical="center" wrapText="1" shrinkToFit="1"/>
    </xf>
    <xf numFmtId="0" fontId="43" fillId="0" borderId="16" xfId="102" applyFont="1" applyFill="1" applyBorder="1" applyAlignment="1" applyProtection="1">
      <alignment horizontal="center" vertical="center" wrapText="1"/>
      <protection/>
    </xf>
    <xf numFmtId="172" fontId="44" fillId="0" borderId="16" xfId="0" applyNumberFormat="1" applyFont="1" applyFill="1" applyBorder="1" applyAlignment="1">
      <alignment wrapText="1" shrinkToFit="1"/>
    </xf>
    <xf numFmtId="172" fontId="43" fillId="0" borderId="16" xfId="0" applyNumberFormat="1" applyFont="1" applyFill="1" applyBorder="1" applyAlignment="1">
      <alignment wrapText="1" shrinkToFit="1"/>
    </xf>
    <xf numFmtId="172" fontId="44" fillId="45" borderId="16" xfId="0" applyNumberFormat="1" applyFont="1" applyFill="1" applyBorder="1" applyAlignment="1">
      <alignment wrapText="1" shrinkToFit="1"/>
    </xf>
    <xf numFmtId="172" fontId="43" fillId="45" borderId="16" xfId="0" applyNumberFormat="1" applyFont="1" applyFill="1" applyBorder="1" applyAlignment="1">
      <alignment wrapText="1" shrinkToFit="1"/>
    </xf>
    <xf numFmtId="172" fontId="43" fillId="45" borderId="16" xfId="0" applyNumberFormat="1" applyFont="1" applyFill="1" applyBorder="1" applyAlignment="1">
      <alignment horizontal="left" wrapText="1" indent="1" shrinkToFit="1"/>
    </xf>
    <xf numFmtId="172" fontId="2" fillId="0" borderId="16" xfId="0" applyNumberFormat="1" applyFont="1" applyFill="1" applyBorder="1" applyAlignment="1">
      <alignment wrapText="1" shrinkToFit="1"/>
    </xf>
    <xf numFmtId="2" fontId="43" fillId="45" borderId="16" xfId="0" applyNumberFormat="1" applyFont="1" applyFill="1" applyBorder="1" applyAlignment="1">
      <alignment horizontal="justify" vertical="center" wrapText="1" shrinkToFit="1"/>
    </xf>
    <xf numFmtId="49" fontId="43" fillId="0" borderId="15" xfId="0" applyNumberFormat="1" applyFont="1" applyFill="1" applyBorder="1" applyAlignment="1">
      <alignment horizontal="center" vertical="top" wrapText="1" shrinkToFit="1"/>
    </xf>
    <xf numFmtId="49" fontId="44" fillId="0" borderId="16" xfId="0" applyNumberFormat="1" applyFont="1" applyFill="1" applyBorder="1" applyAlignment="1">
      <alignment horizontal="center" vertical="top" wrapText="1" shrinkToFit="1"/>
    </xf>
    <xf numFmtId="49" fontId="43" fillId="0" borderId="16" xfId="0" applyNumberFormat="1" applyFont="1" applyFill="1" applyBorder="1" applyAlignment="1">
      <alignment horizontal="center" vertical="top" wrapText="1" shrinkToFit="1"/>
    </xf>
    <xf numFmtId="49" fontId="2" fillId="0" borderId="16" xfId="0" applyNumberFormat="1" applyFont="1" applyFill="1" applyBorder="1" applyAlignment="1">
      <alignment horizontal="center" vertical="top" wrapText="1" shrinkToFit="1"/>
    </xf>
    <xf numFmtId="49" fontId="43" fillId="0" borderId="17" xfId="0" applyNumberFormat="1" applyFont="1" applyFill="1" applyBorder="1" applyAlignment="1">
      <alignment horizontal="center" vertical="top" wrapText="1" shrinkToFit="1"/>
    </xf>
    <xf numFmtId="49" fontId="44" fillId="45" borderId="17" xfId="0" applyNumberFormat="1" applyFont="1" applyFill="1" applyBorder="1" applyAlignment="1">
      <alignment horizontal="center" vertical="top" wrapText="1" shrinkToFit="1"/>
    </xf>
    <xf numFmtId="49" fontId="43" fillId="45" borderId="17" xfId="0" applyNumberFormat="1" applyFont="1" applyFill="1" applyBorder="1" applyAlignment="1">
      <alignment horizontal="center" vertical="top" wrapText="1" shrinkToFit="1"/>
    </xf>
    <xf numFmtId="49" fontId="43" fillId="45" borderId="16" xfId="0" applyNumberFormat="1" applyFont="1" applyFill="1" applyBorder="1" applyAlignment="1">
      <alignment horizontal="center" vertical="top" wrapText="1" shrinkToFit="1"/>
    </xf>
    <xf numFmtId="0" fontId="43" fillId="0" borderId="0" xfId="0" applyFont="1" applyAlignment="1">
      <alignment horizontal="center" vertical="top"/>
    </xf>
    <xf numFmtId="0" fontId="43" fillId="0" borderId="16" xfId="0" applyFont="1" applyFill="1" applyBorder="1" applyAlignment="1">
      <alignment horizontal="justify" vertical="top" wrapText="1" shrinkToFit="1"/>
    </xf>
    <xf numFmtId="0" fontId="43" fillId="0" borderId="0" xfId="0" applyFont="1" applyFill="1" applyAlignment="1">
      <alignment/>
    </xf>
    <xf numFmtId="174" fontId="44" fillId="0" borderId="16" xfId="0" applyNumberFormat="1" applyFont="1" applyFill="1" applyBorder="1" applyAlignment="1">
      <alignment vertical="top" wrapText="1" shrinkToFit="1"/>
    </xf>
    <xf numFmtId="174" fontId="43" fillId="0" borderId="16" xfId="0" applyNumberFormat="1" applyFont="1" applyFill="1" applyBorder="1" applyAlignment="1">
      <alignment vertical="top" wrapText="1" shrinkToFit="1"/>
    </xf>
    <xf numFmtId="174" fontId="43" fillId="0" borderId="15" xfId="0" applyNumberFormat="1" applyFont="1" applyFill="1" applyBorder="1" applyAlignment="1">
      <alignment vertical="top" wrapText="1" shrinkToFit="1"/>
    </xf>
    <xf numFmtId="174" fontId="43" fillId="0" borderId="18" xfId="0" applyNumberFormat="1" applyFont="1" applyFill="1" applyBorder="1" applyAlignment="1">
      <alignment vertical="top" wrapText="1" shrinkToFit="1"/>
    </xf>
    <xf numFmtId="173" fontId="44" fillId="0" borderId="16" xfId="0" applyNumberFormat="1" applyFont="1" applyFill="1" applyBorder="1" applyAlignment="1">
      <alignment vertical="top" wrapText="1" shrinkToFit="1"/>
    </xf>
    <xf numFmtId="173" fontId="43" fillId="0" borderId="16" xfId="0" applyNumberFormat="1" applyFont="1" applyFill="1" applyBorder="1" applyAlignment="1">
      <alignment vertical="top" wrapText="1" shrinkToFit="1"/>
    </xf>
    <xf numFmtId="174" fontId="44" fillId="0" borderId="16" xfId="0" applyNumberFormat="1" applyFont="1" applyFill="1" applyBorder="1" applyAlignment="1">
      <alignment wrapText="1" shrinkToFit="1"/>
    </xf>
    <xf numFmtId="174" fontId="43" fillId="0" borderId="16" xfId="0" applyNumberFormat="1" applyFont="1" applyFill="1" applyBorder="1" applyAlignment="1">
      <alignment wrapText="1" shrinkToFit="1"/>
    </xf>
    <xf numFmtId="174" fontId="43" fillId="0" borderId="15" xfId="0" applyNumberFormat="1" applyFont="1" applyFill="1" applyBorder="1" applyAlignment="1">
      <alignment wrapText="1" shrinkToFit="1"/>
    </xf>
    <xf numFmtId="174" fontId="45" fillId="0" borderId="13" xfId="81" applyNumberFormat="1" applyFont="1" applyFill="1" applyAlignment="1" applyProtection="1">
      <alignment horizontal="right" vertical="top"/>
      <protection/>
    </xf>
    <xf numFmtId="174" fontId="44" fillId="0" borderId="18" xfId="0" applyNumberFormat="1" applyFont="1" applyFill="1" applyBorder="1" applyAlignment="1">
      <alignment vertical="top" wrapText="1" shrinkToFit="1"/>
    </xf>
    <xf numFmtId="4" fontId="43" fillId="0" borderId="0" xfId="0" applyNumberFormat="1" applyFont="1" applyAlignment="1">
      <alignment/>
    </xf>
    <xf numFmtId="174" fontId="45" fillId="0" borderId="13" xfId="81" applyNumberFormat="1" applyFont="1" applyFill="1" applyProtection="1">
      <alignment horizontal="right"/>
      <protection/>
    </xf>
    <xf numFmtId="174" fontId="46" fillId="0" borderId="13" xfId="81" applyNumberFormat="1" applyFont="1" applyFill="1" applyAlignment="1" applyProtection="1">
      <alignment horizontal="right" vertical="top"/>
      <protection/>
    </xf>
    <xf numFmtId="174" fontId="46" fillId="0" borderId="13" xfId="81" applyNumberFormat="1" applyFont="1" applyFill="1" applyProtection="1">
      <alignment horizontal="right"/>
      <protection/>
    </xf>
    <xf numFmtId="174" fontId="46" fillId="0" borderId="13" xfId="81" applyNumberFormat="1" applyFont="1" applyAlignment="1" applyProtection="1">
      <alignment horizontal="right" vertical="top"/>
      <protection/>
    </xf>
    <xf numFmtId="172" fontId="47" fillId="0" borderId="0" xfId="0" applyNumberFormat="1" applyFont="1" applyFill="1" applyAlignment="1">
      <alignment horizontal="center" wrapText="1"/>
    </xf>
    <xf numFmtId="172" fontId="43" fillId="0" borderId="19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9" xfId="74"/>
    <cellStyle name="xl31" xfId="75"/>
    <cellStyle name="xl41" xfId="76"/>
    <cellStyle name="xl43" xfId="77"/>
    <cellStyle name="xl44" xfId="78"/>
    <cellStyle name="xl45" xfId="79"/>
    <cellStyle name="xl45 2" xfId="80"/>
    <cellStyle name="xl46" xfId="81"/>
    <cellStyle name="xl66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0" zoomScaleNormal="8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:C27"/>
    </sheetView>
  </sheetViews>
  <sheetFormatPr defaultColWidth="25.8515625" defaultRowHeight="12.75"/>
  <cols>
    <col min="1" max="1" width="48.421875" style="1" bestFit="1" customWidth="1"/>
    <col min="2" max="2" width="25.8515625" style="22" customWidth="1"/>
    <col min="3" max="3" width="17.421875" style="4" customWidth="1"/>
    <col min="4" max="4" width="14.57421875" style="4" customWidth="1"/>
    <col min="5" max="5" width="14.140625" style="1" customWidth="1"/>
    <col min="6" max="7" width="14.57421875" style="4" customWidth="1"/>
    <col min="8" max="16384" width="25.8515625" style="2" customWidth="1"/>
  </cols>
  <sheetData>
    <row r="1" spans="1:7" ht="74.25" customHeight="1">
      <c r="A1" s="41" t="s">
        <v>57</v>
      </c>
      <c r="B1" s="41"/>
      <c r="C1" s="41"/>
      <c r="D1" s="41"/>
      <c r="E1" s="41"/>
      <c r="F1" s="41"/>
      <c r="G1" s="41"/>
    </row>
    <row r="2" spans="1:7" ht="48.75" customHeight="1">
      <c r="A2" s="42" t="s">
        <v>56</v>
      </c>
      <c r="B2" s="42"/>
      <c r="C2" s="42"/>
      <c r="D2" s="42"/>
      <c r="E2" s="42"/>
      <c r="F2" s="42"/>
      <c r="G2" s="42"/>
    </row>
    <row r="3" spans="1:7" ht="81.75" customHeight="1">
      <c r="A3" s="5" t="s">
        <v>24</v>
      </c>
      <c r="B3" s="14" t="s">
        <v>23</v>
      </c>
      <c r="C3" s="5" t="s">
        <v>25</v>
      </c>
      <c r="D3" s="6" t="s">
        <v>58</v>
      </c>
      <c r="E3" s="6" t="s">
        <v>59</v>
      </c>
      <c r="F3" s="6" t="s">
        <v>60</v>
      </c>
      <c r="G3" s="6" t="s">
        <v>26</v>
      </c>
    </row>
    <row r="4" spans="1:7" s="3" customFormat="1" ht="17.25" customHeight="1">
      <c r="A4" s="7" t="s">
        <v>19</v>
      </c>
      <c r="B4" s="15"/>
      <c r="C4" s="25">
        <f>C5+C21</f>
        <v>54748269.521740004</v>
      </c>
      <c r="D4" s="25">
        <f>D5+D21</f>
        <v>42266999.12306</v>
      </c>
      <c r="E4" s="25">
        <f aca="true" t="shared" si="0" ref="E4:E19">D4/C4*100</f>
        <v>77.20243852872133</v>
      </c>
      <c r="F4" s="25">
        <f>F5+F21</f>
        <v>38768097.429639995</v>
      </c>
      <c r="G4" s="29">
        <f>D4/F4*100</f>
        <v>109.02520867775402</v>
      </c>
    </row>
    <row r="5" spans="1:7" s="3" customFormat="1" ht="14.25" customHeight="1">
      <c r="A5" s="7" t="s">
        <v>0</v>
      </c>
      <c r="B5" s="15" t="s">
        <v>27</v>
      </c>
      <c r="C5" s="25">
        <v>28257883.4</v>
      </c>
      <c r="D5" s="25">
        <v>21291237.81204</v>
      </c>
      <c r="E5" s="25">
        <f t="shared" si="0"/>
        <v>75.3461875068817</v>
      </c>
      <c r="F5" s="31">
        <v>18681765.27886</v>
      </c>
      <c r="G5" s="29">
        <f>D5/F5*100</f>
        <v>113.96801905081657</v>
      </c>
    </row>
    <row r="6" spans="1:7" ht="15">
      <c r="A6" s="8" t="s">
        <v>10</v>
      </c>
      <c r="B6" s="16" t="s">
        <v>28</v>
      </c>
      <c r="C6" s="26">
        <v>15238174.8</v>
      </c>
      <c r="D6" s="26">
        <v>11828523.28433</v>
      </c>
      <c r="E6" s="26">
        <f t="shared" si="0"/>
        <v>77.62427875765016</v>
      </c>
      <c r="F6" s="32">
        <v>9686675.0647</v>
      </c>
      <c r="G6" s="30">
        <f>D6/F6*100</f>
        <v>122.1112838546147</v>
      </c>
    </row>
    <row r="7" spans="1:7" ht="15">
      <c r="A7" s="8" t="s">
        <v>2</v>
      </c>
      <c r="B7" s="16" t="s">
        <v>29</v>
      </c>
      <c r="C7" s="26">
        <v>6143000</v>
      </c>
      <c r="D7" s="26">
        <v>5270046.37364</v>
      </c>
      <c r="E7" s="26">
        <f t="shared" si="0"/>
        <v>85.78945749047696</v>
      </c>
      <c r="F7" s="32">
        <v>4391603.68568</v>
      </c>
      <c r="G7" s="30">
        <f aca="true" t="shared" si="1" ref="G7:G19">D7/F7*100</f>
        <v>120.0027769086814</v>
      </c>
    </row>
    <row r="8" spans="1:7" ht="15">
      <c r="A8" s="8" t="s">
        <v>3</v>
      </c>
      <c r="B8" s="16" t="s">
        <v>30</v>
      </c>
      <c r="C8" s="26">
        <v>9095174.8</v>
      </c>
      <c r="D8" s="26">
        <v>6558476.910689999</v>
      </c>
      <c r="E8" s="26">
        <f t="shared" si="0"/>
        <v>72.10941026323098</v>
      </c>
      <c r="F8" s="32">
        <v>5295071.379020001</v>
      </c>
      <c r="G8" s="30">
        <f t="shared" si="1"/>
        <v>123.8600283402379</v>
      </c>
    </row>
    <row r="9" spans="1:7" ht="45">
      <c r="A9" s="8" t="s">
        <v>9</v>
      </c>
      <c r="B9" s="16" t="s">
        <v>31</v>
      </c>
      <c r="C9" s="26">
        <v>6149967.9</v>
      </c>
      <c r="D9" s="26">
        <v>4531461.67114</v>
      </c>
      <c r="E9" s="26">
        <f t="shared" si="0"/>
        <v>73.68268818346189</v>
      </c>
      <c r="F9" s="32">
        <v>4388503.61034</v>
      </c>
      <c r="G9" s="30">
        <f t="shared" si="1"/>
        <v>103.25755823609597</v>
      </c>
    </row>
    <row r="10" spans="1:7" ht="43.5" customHeight="1">
      <c r="A10" s="8" t="s">
        <v>8</v>
      </c>
      <c r="B10" s="16" t="s">
        <v>32</v>
      </c>
      <c r="C10" s="26">
        <v>6149967.9</v>
      </c>
      <c r="D10" s="26">
        <v>4531461.67114</v>
      </c>
      <c r="E10" s="26">
        <f>D10/C10*100</f>
        <v>73.68268818346189</v>
      </c>
      <c r="F10" s="32">
        <v>4388503.61034</v>
      </c>
      <c r="G10" s="30">
        <f t="shared" si="1"/>
        <v>103.25755823609597</v>
      </c>
    </row>
    <row r="11" spans="1:7" ht="15">
      <c r="A11" s="8" t="s">
        <v>15</v>
      </c>
      <c r="B11" s="16" t="s">
        <v>33</v>
      </c>
      <c r="C11" s="26">
        <v>2600699.7</v>
      </c>
      <c r="D11" s="26">
        <v>1943377.23109</v>
      </c>
      <c r="E11" s="26">
        <f t="shared" si="0"/>
        <v>74.72516842640462</v>
      </c>
      <c r="F11" s="32">
        <v>1745917.96578</v>
      </c>
      <c r="G11" s="30">
        <f t="shared" si="1"/>
        <v>111.30976765118422</v>
      </c>
    </row>
    <row r="12" spans="1:7" ht="30">
      <c r="A12" s="8" t="s">
        <v>7</v>
      </c>
      <c r="B12" s="16" t="s">
        <v>34</v>
      </c>
      <c r="C12" s="26">
        <v>2537597.7</v>
      </c>
      <c r="D12" s="26">
        <v>1888251.3093800002</v>
      </c>
      <c r="E12" s="26">
        <f t="shared" si="0"/>
        <v>74.41097969863387</v>
      </c>
      <c r="F12" s="32">
        <v>1715119.8206</v>
      </c>
      <c r="G12" s="30">
        <f t="shared" si="1"/>
        <v>110.09442528157791</v>
      </c>
    </row>
    <row r="13" spans="1:7" ht="15">
      <c r="A13" s="12" t="s">
        <v>51</v>
      </c>
      <c r="B13" s="17" t="s">
        <v>52</v>
      </c>
      <c r="C13" s="26">
        <v>63102</v>
      </c>
      <c r="D13" s="26">
        <v>55125.92171</v>
      </c>
      <c r="E13" s="26">
        <f t="shared" si="0"/>
        <v>87.36002299451681</v>
      </c>
      <c r="F13" s="32">
        <v>30798.14518</v>
      </c>
      <c r="G13" s="30">
        <f t="shared" si="1"/>
        <v>178.99104438860238</v>
      </c>
    </row>
    <row r="14" spans="1:7" ht="15">
      <c r="A14" s="8" t="s">
        <v>16</v>
      </c>
      <c r="B14" s="16" t="s">
        <v>35</v>
      </c>
      <c r="C14" s="26">
        <v>2694030</v>
      </c>
      <c r="D14" s="26">
        <v>1678557.64369</v>
      </c>
      <c r="E14" s="26">
        <f t="shared" si="0"/>
        <v>62.30656836375245</v>
      </c>
      <c r="F14" s="32">
        <v>1689633.51973</v>
      </c>
      <c r="G14" s="30">
        <f t="shared" si="1"/>
        <v>99.34448056867564</v>
      </c>
    </row>
    <row r="15" spans="1:7" ht="15">
      <c r="A15" s="8" t="s">
        <v>6</v>
      </c>
      <c r="B15" s="16" t="s">
        <v>36</v>
      </c>
      <c r="C15" s="26">
        <v>1899000</v>
      </c>
      <c r="D15" s="26">
        <v>1470360.46295</v>
      </c>
      <c r="E15" s="26">
        <f t="shared" si="0"/>
        <v>77.42814444181148</v>
      </c>
      <c r="F15" s="32">
        <v>1431080.29315</v>
      </c>
      <c r="G15" s="30">
        <f t="shared" si="1"/>
        <v>102.74479146893563</v>
      </c>
    </row>
    <row r="16" spans="1:7" ht="15">
      <c r="A16" s="8" t="s">
        <v>4</v>
      </c>
      <c r="B16" s="16" t="s">
        <v>37</v>
      </c>
      <c r="C16" s="26">
        <v>792951</v>
      </c>
      <c r="D16" s="26">
        <v>206545.18074</v>
      </c>
      <c r="E16" s="26">
        <f t="shared" si="0"/>
        <v>26.047660037001023</v>
      </c>
      <c r="F16" s="32">
        <v>257320.974</v>
      </c>
      <c r="G16" s="30">
        <f t="shared" si="1"/>
        <v>80.26752640070453</v>
      </c>
    </row>
    <row r="17" spans="1:7" ht="15">
      <c r="A17" s="8" t="s">
        <v>12</v>
      </c>
      <c r="B17" s="16" t="s">
        <v>38</v>
      </c>
      <c r="C17" s="27">
        <v>2079</v>
      </c>
      <c r="D17" s="27">
        <v>1652</v>
      </c>
      <c r="E17" s="26">
        <f t="shared" si="0"/>
        <v>79.46127946127946</v>
      </c>
      <c r="F17" s="33">
        <v>1232.25258</v>
      </c>
      <c r="G17" s="30">
        <f t="shared" si="1"/>
        <v>134.06342391265272</v>
      </c>
    </row>
    <row r="18" spans="1:7" ht="43.5" customHeight="1">
      <c r="A18" s="8" t="s">
        <v>18</v>
      </c>
      <c r="B18" s="18" t="s">
        <v>39</v>
      </c>
      <c r="C18" s="26">
        <v>27134</v>
      </c>
      <c r="D18" s="26">
        <v>25178.27173</v>
      </c>
      <c r="E18" s="28">
        <f t="shared" si="0"/>
        <v>92.79233334561805</v>
      </c>
      <c r="F18" s="26">
        <v>19110.33575</v>
      </c>
      <c r="G18" s="30">
        <f t="shared" si="1"/>
        <v>131.7521160244398</v>
      </c>
    </row>
    <row r="19" spans="1:7" ht="15">
      <c r="A19" s="8" t="s">
        <v>14</v>
      </c>
      <c r="B19" s="18" t="s">
        <v>40</v>
      </c>
      <c r="C19" s="26">
        <v>25861</v>
      </c>
      <c r="D19" s="26">
        <v>23634.02193</v>
      </c>
      <c r="E19" s="28">
        <f t="shared" si="0"/>
        <v>91.38866219403735</v>
      </c>
      <c r="F19" s="32">
        <v>17882.198519999998</v>
      </c>
      <c r="G19" s="30">
        <f t="shared" si="1"/>
        <v>132.16507972197593</v>
      </c>
    </row>
    <row r="20" spans="1:7" ht="15">
      <c r="A20" s="8" t="s">
        <v>50</v>
      </c>
      <c r="B20" s="18"/>
      <c r="C20" s="26">
        <f>C5-C6-C9-C11-C14-C18</f>
        <v>1547876.9999999972</v>
      </c>
      <c r="D20" s="26">
        <f>D5-D6-D9-D11-D14-D18</f>
        <v>1284139.7100600018</v>
      </c>
      <c r="E20" s="28">
        <f>D20/C20*100</f>
        <v>82.96135352227626</v>
      </c>
      <c r="F20" s="32">
        <v>1151924.7825599986</v>
      </c>
      <c r="G20" s="30">
        <f>D20/F20*100</f>
        <v>111.47773964947376</v>
      </c>
    </row>
    <row r="21" spans="1:9" ht="15">
      <c r="A21" s="9" t="s">
        <v>5</v>
      </c>
      <c r="B21" s="19" t="s">
        <v>41</v>
      </c>
      <c r="C21" s="37">
        <v>26490386.121740002</v>
      </c>
      <c r="D21" s="37">
        <v>20975761.31102</v>
      </c>
      <c r="E21" s="35">
        <f aca="true" t="shared" si="2" ref="E21:E27">D21/C21*100</f>
        <v>79.18254273313788</v>
      </c>
      <c r="F21" s="34">
        <v>20086332.15078</v>
      </c>
      <c r="G21" s="29">
        <f>D21/F21*100</f>
        <v>104.42803172606834</v>
      </c>
      <c r="I21" s="36"/>
    </row>
    <row r="22" spans="1:7" ht="30" customHeight="1">
      <c r="A22" s="10" t="s">
        <v>17</v>
      </c>
      <c r="B22" s="20" t="s">
        <v>42</v>
      </c>
      <c r="C22" s="38">
        <v>25936115.861330003</v>
      </c>
      <c r="D22" s="38">
        <v>20595409.15517</v>
      </c>
      <c r="E22" s="28">
        <f t="shared" si="2"/>
        <v>79.40822467514174</v>
      </c>
      <c r="F22" s="38">
        <v>19278041.05789</v>
      </c>
      <c r="G22" s="30">
        <f aca="true" t="shared" si="3" ref="G22:G30">D22/F22*100</f>
        <v>106.83351639994996</v>
      </c>
    </row>
    <row r="23" spans="1:7" ht="30">
      <c r="A23" s="11" t="s">
        <v>21</v>
      </c>
      <c r="B23" s="20" t="s">
        <v>43</v>
      </c>
      <c r="C23" s="38">
        <v>11335048</v>
      </c>
      <c r="D23" s="38">
        <v>8786460.4</v>
      </c>
      <c r="E23" s="28">
        <f t="shared" si="2"/>
        <v>77.51586407044769</v>
      </c>
      <c r="F23" s="38">
        <v>6871271.3</v>
      </c>
      <c r="G23" s="30">
        <f t="shared" si="3"/>
        <v>127.8724127804414</v>
      </c>
    </row>
    <row r="24" spans="1:7" ht="29.25" customHeight="1">
      <c r="A24" s="11" t="s">
        <v>13</v>
      </c>
      <c r="B24" s="21" t="s">
        <v>44</v>
      </c>
      <c r="C24" s="38">
        <v>11573297.500000004</v>
      </c>
      <c r="D24" s="38">
        <v>9350802.3258</v>
      </c>
      <c r="E24" s="28">
        <f t="shared" si="2"/>
        <v>80.79635320702675</v>
      </c>
      <c r="F24" s="38">
        <v>7645592.06105</v>
      </c>
      <c r="G24" s="30">
        <f t="shared" si="3"/>
        <v>122.30318137737284</v>
      </c>
    </row>
    <row r="25" spans="1:7" ht="30">
      <c r="A25" s="11" t="s">
        <v>1</v>
      </c>
      <c r="B25" s="21" t="s">
        <v>45</v>
      </c>
      <c r="C25" s="38">
        <v>1236822.7000000002</v>
      </c>
      <c r="D25" s="38">
        <v>938544.26544</v>
      </c>
      <c r="E25" s="28">
        <f t="shared" si="2"/>
        <v>75.88349287573715</v>
      </c>
      <c r="F25" s="38">
        <v>1423471.33302</v>
      </c>
      <c r="G25" s="30">
        <f t="shared" si="3"/>
        <v>65.93348553418414</v>
      </c>
    </row>
    <row r="26" spans="1:7" ht="15">
      <c r="A26" s="11" t="s">
        <v>11</v>
      </c>
      <c r="B26" s="21" t="s">
        <v>46</v>
      </c>
      <c r="C26" s="39">
        <v>1790947.66133</v>
      </c>
      <c r="D26" s="39">
        <v>1519602.16393</v>
      </c>
      <c r="E26" s="28">
        <f t="shared" si="2"/>
        <v>84.84905487419479</v>
      </c>
      <c r="F26" s="38">
        <v>3337706.36382</v>
      </c>
      <c r="G26" s="30">
        <f t="shared" si="3"/>
        <v>45.528335877659934</v>
      </c>
    </row>
    <row r="27" spans="1:7" ht="45">
      <c r="A27" s="10" t="s">
        <v>22</v>
      </c>
      <c r="B27" s="21" t="s">
        <v>47</v>
      </c>
      <c r="C27" s="38">
        <v>554270.26041</v>
      </c>
      <c r="D27" s="38">
        <v>403617.63225</v>
      </c>
      <c r="E27" s="28">
        <f t="shared" si="2"/>
        <v>72.81964432864204</v>
      </c>
      <c r="F27" s="38">
        <v>830833.57712</v>
      </c>
      <c r="G27" s="30">
        <f t="shared" si="3"/>
        <v>48.579841181804355</v>
      </c>
    </row>
    <row r="28" spans="1:7" s="24" customFormat="1" ht="141.75" customHeight="1">
      <c r="A28" s="23" t="s">
        <v>54</v>
      </c>
      <c r="B28" s="21" t="s">
        <v>53</v>
      </c>
      <c r="C28" s="26"/>
      <c r="D28" s="26"/>
      <c r="E28" s="26"/>
      <c r="F28" s="38">
        <v>-1.811</v>
      </c>
      <c r="G28" s="30"/>
    </row>
    <row r="29" spans="1:7" ht="93" customHeight="1">
      <c r="A29" s="13" t="s">
        <v>55</v>
      </c>
      <c r="B29" s="21" t="s">
        <v>48</v>
      </c>
      <c r="C29" s="26"/>
      <c r="D29" s="40">
        <v>16719.19556</v>
      </c>
      <c r="E29" s="26"/>
      <c r="F29" s="38">
        <v>11467.96835</v>
      </c>
      <c r="G29" s="30">
        <f t="shared" si="3"/>
        <v>145.79038805945083</v>
      </c>
    </row>
    <row r="30" spans="1:7" ht="60">
      <c r="A30" s="10" t="s">
        <v>20</v>
      </c>
      <c r="B30" s="21" t="s">
        <v>49</v>
      </c>
      <c r="C30" s="26"/>
      <c r="D30" s="40">
        <v>-39984.67196</v>
      </c>
      <c r="E30" s="26"/>
      <c r="F30" s="38">
        <v>-34008.64158</v>
      </c>
      <c r="G30" s="30">
        <f t="shared" si="3"/>
        <v>117.57209374547443</v>
      </c>
    </row>
    <row r="31" ht="15">
      <c r="F31" s="2"/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Валеева Альбина Фархатовна</dc:creator>
  <cp:keywords/>
  <dc:description/>
  <cp:lastModifiedBy>MF-MasTM</cp:lastModifiedBy>
  <cp:lastPrinted>2023-03-15T12:33:42Z</cp:lastPrinted>
  <dcterms:created xsi:type="dcterms:W3CDTF">2019-12-02T11:49:15Z</dcterms:created>
  <dcterms:modified xsi:type="dcterms:W3CDTF">2023-12-20T07:14:06Z</dcterms:modified>
  <cp:category/>
  <cp:version/>
  <cp:contentType/>
  <cp:contentStatus/>
</cp:coreProperties>
</file>