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10" windowWidth="28455" windowHeight="11445" activeTab="1"/>
  </bookViews>
  <sheets>
    <sheet name="Доходы" sheetId="2" r:id="rId1"/>
    <sheet name="Расходы" sheetId="3" r:id="rId2"/>
    <sheet name="Источники" sheetId="4" r:id="rId3"/>
  </sheets>
  <calcPr calcId="124519" iterateDelta="1E-4"/>
</workbook>
</file>

<file path=xl/calcChain.xml><?xml version="1.0" encoding="utf-8"?>
<calcChain xmlns="http://schemas.openxmlformats.org/spreadsheetml/2006/main">
  <c r="G73" i="3"/>
  <c r="F73"/>
  <c r="F72"/>
  <c r="F71"/>
  <c r="H62" i="2" l="1"/>
</calcChain>
</file>

<file path=xl/sharedStrings.xml><?xml version="1.0" encoding="utf-8"?>
<sst xmlns="http://schemas.openxmlformats.org/spreadsheetml/2006/main" count="694" uniqueCount="240">
  <si>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</si>
  <si>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</si>
  <si>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</si>
  <si>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</si>
  <si>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</si>
  <si>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</si>
  <si>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</si>
  <si>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</si>
  <si>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</si>
  <si>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 1 июля 2022 г.</t>
  </si>
  <si>
    <t xml:space="preserve">                   Дата</t>
  </si>
  <si>
    <t xml:space="preserve">       Код субъекта бюджетной отчетности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</si>
  <si>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</si>
  <si>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</si>
  <si>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</si>
  <si>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</si>
  <si>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>96712395</t>
  </si>
  <si>
    <t xml:space="preserve">финансирования дефицита бюджета </t>
  </si>
  <si>
    <t>Министерство природных ресурсов, экологии и охраны окружающей среды Республики Марий Эл</t>
  </si>
  <si>
    <t xml:space="preserve">        Глава по БК</t>
  </si>
  <si>
    <t>853</t>
  </si>
  <si>
    <t xml:space="preserve">Наименование бюджета </t>
  </si>
  <si>
    <t>Бюджет субъекта Республики Марий Эл</t>
  </si>
  <si>
    <t xml:space="preserve">           по ОКТМО</t>
  </si>
  <si>
    <t>88701000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</si>
  <si>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</si>
  <si>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</si>
  <si>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</si>
  <si>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</si>
  <si>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</si>
  <si>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</si>
  <si>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</si>
  <si>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</si>
  <si>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</si>
  <si>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</si>
  <si>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</si>
  <si>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</si>
  <si>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</si>
  <si>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</si>
  <si>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</si>
  <si>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</si>
  <si>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</si>
  <si>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</si>
  <si>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</si>
  <si>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</si>
  <si>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</si>
  <si>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</si>
  <si>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</si>
  <si>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</si>
  <si>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</si>
  <si>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</si>
  <si>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</si>
  <si>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85310807082011000110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</si>
  <si>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</si>
  <si>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85311105326100000120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</si>
  <si>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</si>
  <si>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85311202012010000120</t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</si>
  <si>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 местного значения, а также запасов общераспространенных полезных ископаемых и запасов подземных вод,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</t>
  </si>
  <si>
    <t>85311202052010000120</t>
  </si>
  <si>
    <t>Сборы за участие в конкурсе (аукционе) на право пользования участками недр местного значения</t>
  </si>
  <si>
    <t>85311202102020000120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</si>
  <si>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</si>
  <si>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85311204013020000120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</si>
  <si>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</si>
  <si>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85311204014020000120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</si>
  <si>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</si>
  <si>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85311204015020000120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</si>
  <si>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</si>
  <si>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85311301410010000130</t>
  </si>
  <si>
    <t>Прочие доходы от оказания платных услуг (работ) получателями средств бюджетов субъектов Российской Федерации (Прочие поступления)</t>
  </si>
  <si>
    <t>85311301992020104130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</si>
  <si>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самовольное занятие лесных участков)</t>
  </si>
  <si>
    <t>85311601072010009140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</si>
  <si>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пользование объектами животного мира и водными биологическими ресурсами без разрешения)</t>
  </si>
  <si>
    <t>85311601072010011140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</si>
  <si>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 в области природопользования)</t>
  </si>
  <si>
    <t>85311601072010012140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</si>
  <si>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 в области природопользования)</t>
  </si>
  <si>
    <t>85311601082010012140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</si>
  <si>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 в области лесных отношений)</t>
  </si>
  <si>
    <t>85311601082010013140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</si>
  <si>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использования лесов)</t>
  </si>
  <si>
    <t>85311601082010025140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</si>
  <si>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незаконную рубку, повреждение лесных насаждений или самовольное выкапывание в лесах деревьев, кустарников, лиан)</t>
  </si>
  <si>
    <t>85311601082010028140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</si>
  <si>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санитарной безопасности в лесах)</t>
  </si>
  <si>
    <t>85311601082010031140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</si>
  <si>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пожарной безопасности в лесах)</t>
  </si>
  <si>
    <t>85311601082010032140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</si>
  <si>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охоты, правил, регламентирующих рыболовство и другие виды пользования объектами животного мира)</t>
  </si>
  <si>
    <t>85311601082010037140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</si>
  <si>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</si>
  <si>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85311607010020000140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</si>
  <si>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</si>
  <si>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85311607030020000140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</si>
  <si>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</si>
  <si>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85311607040020000140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</si>
  <si>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 (за исключением доходов, направляемых на формирование дорожного фонда субъекта Российской Федерации)</t>
  </si>
  <si>
    <t>85311610122010001140</t>
  </si>
  <si>
    <t>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</t>
  </si>
  <si>
    <t>85320225065020000150</t>
  </si>
  <si>
    <t>Субвенции бюджетам субъектов Российской Федерации на улучшение экологического состояния гидрографической сети</t>
  </si>
  <si>
    <t>85320235090020000150</t>
  </si>
  <si>
    <t>Субвенции бюджетам субъектов Российской Федерации на осуществление отдельных полномочий в области водных отношений</t>
  </si>
  <si>
    <t>85320235128020000150</t>
  </si>
  <si>
    <t>Субвенции бюджетам субъектов Российской Федерации на осуществление отдельных полномочий в области лесных отношений</t>
  </si>
  <si>
    <t>85320235129020000150</t>
  </si>
  <si>
    <t>Субвенции бюджетам субъектов Российской Федерации на осуществление мер пожарной безопасности и тушение лесных пожаров</t>
  </si>
  <si>
    <t>85320235345020000150</t>
  </si>
  <si>
    <t>Субвенции бюджетам субъектов Российской Федерации на увеличение площади лесовосстановления</t>
  </si>
  <si>
    <t>85320235429020000150</t>
  </si>
  <si>
    <t>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</si>
  <si>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85320235432020000150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</si>
  <si>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</si>
  <si>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</si>
  <si>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</si>
  <si>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</si>
  <si>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</si>
  <si>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</si>
  <si>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</si>
  <si>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</si>
  <si>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</si>
  <si>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</si>
  <si>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</si>
  <si>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</si>
  <si>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Иные выплаты населению</t>
  </si>
  <si>
    <t>200</t>
  </si>
  <si>
    <t>85301132510149220360</t>
  </si>
  <si>
    <t>Прочая закупка товаров, работ и услуг</t>
  </si>
  <si>
    <t>85304040920249270244</t>
  </si>
  <si>
    <t>85304040920274960244</t>
  </si>
  <si>
    <t>85304059990059100244</t>
  </si>
  <si>
    <t>85304060930149600244</t>
  </si>
  <si>
    <t>Консолидированные субсидии</t>
  </si>
  <si>
    <t>853040609302R0650523</t>
  </si>
  <si>
    <t>85304060930551280244</t>
  </si>
  <si>
    <t>8530406093G850900244</t>
  </si>
  <si>
    <t>85304071810129830244</t>
  </si>
  <si>
    <t>Уплата налога на имущество организаций и земельного налога</t>
  </si>
  <si>
    <t>85304071810129830851</t>
  </si>
  <si>
    <t>Уплата прочих налогов, сборов</t>
  </si>
  <si>
    <t>85304071810129830852</t>
  </si>
  <si>
    <t>Уплата иных платежей</t>
  </si>
  <si>
    <t>85304071810129830853</t>
  </si>
  <si>
    <t>Фонд оплаты труда учреждений</t>
  </si>
  <si>
    <t>85304071810151290111</t>
  </si>
  <si>
    <t>Иные выплаты персоналу учреждений, за исключением фонда оплаты труда</t>
  </si>
  <si>
    <t>85304071810151290112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</si>
  <si>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</si>
  <si>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85304071810151290119</t>
  </si>
  <si>
    <t>85304071810151290244</t>
  </si>
  <si>
    <t>Закупка энергетических ресурсов</t>
  </si>
  <si>
    <t>85304071810151290247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</si>
  <si>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</si>
  <si>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85304071810151290621</t>
  </si>
  <si>
    <t>85304071810229830621</t>
  </si>
  <si>
    <t>85304071810249530244</t>
  </si>
  <si>
    <t>85304071810249530621</t>
  </si>
  <si>
    <t>85304071810253450621</t>
  </si>
  <si>
    <t>8530407181GА54290621</t>
  </si>
  <si>
    <t>8530407181GА54320244</t>
  </si>
  <si>
    <t>Фонд оплаты труда государственных (муниципальных) органов</t>
  </si>
  <si>
    <t>85304071820129020121</t>
  </si>
  <si>
    <t>Иные выплаты персоналу государственных (муниципальных) органов, за исключением фонда оплаты труда</t>
  </si>
  <si>
    <t>85304071820129020122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</si>
  <si>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</si>
  <si>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85304071820129020129</t>
  </si>
  <si>
    <t>85304071820129020244</t>
  </si>
  <si>
    <t>85304071820129020852</t>
  </si>
  <si>
    <t>85304071820151290121</t>
  </si>
  <si>
    <t>85304071820151290122</t>
  </si>
  <si>
    <t>85304071820151290129</t>
  </si>
  <si>
    <t>85304071820151290244</t>
  </si>
  <si>
    <t>85306030940149230244</t>
  </si>
  <si>
    <t>85306030940227120244</t>
  </si>
  <si>
    <t>85306039990059700121</t>
  </si>
  <si>
    <t>85306039990059700129</t>
  </si>
  <si>
    <t>85306039990059700244</t>
  </si>
  <si>
    <t>Научно-исследовательские, опытно-конструкторские и технологические работы</t>
  </si>
  <si>
    <t>85306049990059200241</t>
  </si>
  <si>
    <t>85306050950129020121</t>
  </si>
  <si>
    <t>85306050950129020122</t>
  </si>
  <si>
    <t>85306050950129020129</t>
  </si>
  <si>
    <t>85306050950129020244</t>
  </si>
  <si>
    <t>Исполнение судебных актов Российской Федерации и мировых соглашений по возмещению причиненного вреда</t>
  </si>
  <si>
    <t>85306050950129020831</t>
  </si>
  <si>
    <t>85306050950129020852</t>
  </si>
  <si>
    <t>85306059990029020121</t>
  </si>
  <si>
    <t>85306059990029020122</t>
  </si>
  <si>
    <t>85306059990029020129</t>
  </si>
  <si>
    <t>85306059990029020244</t>
  </si>
  <si>
    <t>85306059990029020247</t>
  </si>
  <si>
    <t>85306059990029020851</t>
  </si>
  <si>
    <t>85306059990029020852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</si>
  <si>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</si>
  <si>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</si>
  <si>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</si>
  <si>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</si>
  <si>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</si>
  <si>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</si>
  <si>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</si>
  <si>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</si>
  <si>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</si>
  <si>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</si>
  <si>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</si>
  <si>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</si>
  <si>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</si>
  <si>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</si>
  <si>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</si>
  <si>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</si>
  <si>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</si>
  <si>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</si>
  <si>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</si>
  <si>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</si>
  <si>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</si>
  <si>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</si>
  <si>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</si>
  <si>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</si>
  <si>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</si>
  <si>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</si>
  <si>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</si>
  <si>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</si>
  <si>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</si>
  <si>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</t>
  </si>
  <si>
    <t>Киселев А.Н.</t>
  </si>
  <si>
    <t>Руководитель финансово-</t>
  </si>
  <si>
    <t xml:space="preserve"> (подпись)</t>
  </si>
  <si>
    <t>(расшифровка подписи)</t>
  </si>
  <si>
    <t xml:space="preserve">экономической службы                     </t>
  </si>
  <si>
    <t xml:space="preserve">                  </t>
  </si>
  <si>
    <t xml:space="preserve">Главный бухгалтер </t>
  </si>
  <si>
    <t>Е.Н. Суворова</t>
  </si>
  <si>
    <t xml:space="preserve">                                                          </t>
  </si>
  <si>
    <t>Руководитель                               
централизованной бухгалтерии</t>
  </si>
  <si>
    <t/>
  </si>
  <si>
    <t>1 июля 2022 г.</t>
  </si>
  <si>
    <t>Документ подписан электронной подписью. 
Главный бухгалтер(Суворова Елизавета Николаевна, Сертификат: 55967AF3EAFDDE419AC59EAB45C3FB8CF7802EE4, Действителен: с 08.11.2021 по 08.02.2023),Руководитель финансово-экономической службы(Суворова Елизавета Николаевна, Сертификат: 55967AF3EAFDDE419AC59EAB45C3FB8CF7802EE4, Действителен: с 08.11.2021 по 08.02.2023),Руководитель(Киселев Алексей Николаевич, Сертификат: 41D2BD65401AB8417F54641AC762952707139162, Действителен: с 24.12.2021 по 24.03.2023)</t>
  </si>
  <si>
    <t>ГП 18, всего</t>
  </si>
  <si>
    <t>РБ</t>
  </si>
  <si>
    <t>ФБ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</si>
</sst>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3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9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4" fontId="12" fillId="0" borderId="22">
      <alignment horizontal="right" vertical="center" shrinkToFit="1"/>
    </xf>
    <xf numFmtId="4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/>
    </xf>
    <xf numFmtId="0" fontId="12" fillId="0" borderId="38">
      <alignment horizontal="left" wrapText="1" indent="1"/>
    </xf>
    <xf numFmtId="4" fontId="12" fillId="0" borderId="11">
      <alignment horizontal="right" vertical="center" shrinkToFit="1"/>
    </xf>
    <xf numFmtId="165" fontId="12" fillId="0" borderId="11">
      <alignment horizontal="center" vertical="center" shrinkToFit="1"/>
    </xf>
    <xf numFmtId="4" fontId="12" fillId="0" borderId="19">
      <alignment horizontal="right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4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2" fillId="0" borderId="37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</cellStyleXfs>
  <cellXfs count="2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49" fontId="7" fillId="0" borderId="3" xfId="9" applyNumberFormat="1" applyProtection="1"/>
    <xf numFmtId="0" fontId="6" fillId="0" borderId="4" xfId="10" applyNumberFormat="1" applyProtection="1">
      <alignment horizontal="center"/>
    </xf>
    <xf numFmtId="0" fontId="8" fillId="0" borderId="1" xfId="11" applyNumberFormat="1" applyProtection="1"/>
    <xf numFmtId="49" fontId="6" fillId="0" borderId="5" xfId="12" applyNumberFormat="1" applyProtection="1">
      <alignment horizontal="right"/>
    </xf>
    <xf numFmtId="49" fontId="6" fillId="0" borderId="6" xfId="13" applyNumberFormat="1" applyProtection="1">
      <alignment horizontal="center"/>
    </xf>
    <xf numFmtId="0" fontId="6" fillId="0" borderId="1" xfId="14" applyNumberFormat="1" applyProtection="1"/>
    <xf numFmtId="0" fontId="6" fillId="0" borderId="5" xfId="15" applyNumberFormat="1" applyProtection="1">
      <alignment horizontal="right"/>
    </xf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49" fontId="6" fillId="0" borderId="19" xfId="41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4" fontId="12" fillId="0" borderId="16" xfId="60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165" fontId="12" fillId="0" borderId="27" xfId="65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4" fontId="12" fillId="0" borderId="23" xfId="70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0" fontId="12" fillId="0" borderId="31" xfId="74" applyNumberFormat="1" applyProtection="1">
      <alignment horizontal="center" vertical="center" shrinkToFit="1"/>
    </xf>
    <xf numFmtId="49" fontId="12" fillId="0" borderId="32" xfId="75" applyNumberFormat="1" applyProtection="1">
      <alignment horizontal="center"/>
    </xf>
    <xf numFmtId="2" fontId="12" fillId="0" borderId="32" xfId="76" applyNumberFormat="1" applyProtection="1">
      <alignment horizontal="center" shrinkToFit="1"/>
    </xf>
    <xf numFmtId="4" fontId="12" fillId="0" borderId="32" xfId="77" applyNumberFormat="1" applyProtection="1">
      <alignment horizontal="right" shrinkToFit="1"/>
    </xf>
    <xf numFmtId="2" fontId="12" fillId="0" borderId="33" xfId="78" applyNumberFormat="1" applyProtection="1">
      <alignment horizontal="center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1" fillId="0" borderId="1" xfId="81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4" fontId="12" fillId="0" borderId="22" xfId="96" applyNumberFormat="1" applyProtection="1">
      <alignment horizontal="right" vertical="center" shrinkToFit="1"/>
    </xf>
    <xf numFmtId="4" fontId="12" fillId="0" borderId="23" xfId="97" applyNumberFormat="1" applyProtection="1">
      <alignment horizontal="right" vertical="center" shrinkToFit="1"/>
    </xf>
    <xf numFmtId="0" fontId="13" fillId="0" borderId="26" xfId="99" applyNumberFormat="1" applyProtection="1"/>
    <xf numFmtId="0" fontId="13" fillId="0" borderId="27" xfId="100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165" fontId="12" fillId="0" borderId="19" xfId="104" applyNumberFormat="1" applyProtection="1">
      <alignment horizontal="right" vertical="center" shrinkToFit="1"/>
    </xf>
    <xf numFmtId="4" fontId="12" fillId="0" borderId="11" xfId="107" applyNumberFormat="1" applyProtection="1">
      <alignment horizontal="right" vertical="center" shrinkToFit="1"/>
    </xf>
    <xf numFmtId="165" fontId="12" fillId="0" borderId="11" xfId="108" applyNumberFormat="1" applyProtection="1">
      <alignment horizontal="center" vertical="center" shrinkToFit="1"/>
    </xf>
    <xf numFmtId="4" fontId="12" fillId="0" borderId="19" xfId="109" applyNumberFormat="1" applyProtection="1">
      <alignment horizontal="right" vertical="center" shrinkToFit="1"/>
    </xf>
    <xf numFmtId="3" fontId="12" fillId="0" borderId="19" xfId="111" applyNumberFormat="1" applyProtection="1">
      <alignment horizontal="center" vertical="center" shrinkToFit="1"/>
    </xf>
    <xf numFmtId="49" fontId="12" fillId="0" borderId="39" xfId="113" applyNumberFormat="1" applyProtection="1">
      <alignment horizontal="center" wrapText="1"/>
    </xf>
    <xf numFmtId="49" fontId="12" fillId="0" borderId="4" xfId="114" applyNumberFormat="1" applyProtection="1">
      <alignment horizontal="center"/>
    </xf>
    <xf numFmtId="4" fontId="12" fillId="0" borderId="4" xfId="115" applyNumberFormat="1" applyProtection="1">
      <alignment horizontal="right" shrinkToFit="1"/>
    </xf>
    <xf numFmtId="49" fontId="12" fillId="0" borderId="40" xfId="116" applyNumberFormat="1" applyProtection="1">
      <alignment horizontal="center"/>
    </xf>
    <xf numFmtId="49" fontId="12" fillId="0" borderId="14" xfId="117" applyNumberFormat="1" applyProtection="1">
      <alignment horizontal="center" wrapText="1"/>
    </xf>
    <xf numFmtId="49" fontId="12" fillId="0" borderId="15" xfId="118" applyNumberFormat="1" applyProtection="1">
      <alignment horizontal="center"/>
    </xf>
    <xf numFmtId="4" fontId="12" fillId="0" borderId="15" xfId="119" applyNumberFormat="1" applyProtection="1">
      <alignment horizontal="center"/>
    </xf>
    <xf numFmtId="4" fontId="12" fillId="0" borderId="16" xfId="120" applyNumberFormat="1" applyProtection="1">
      <alignment horizontal="center"/>
    </xf>
    <xf numFmtId="49" fontId="12" fillId="0" borderId="25" xfId="122" applyNumberFormat="1" applyProtection="1">
      <alignment horizontal="center" wrapText="1"/>
    </xf>
    <xf numFmtId="49" fontId="12" fillId="0" borderId="26" xfId="123" applyNumberFormat="1" applyProtection="1">
      <alignment horizontal="center"/>
    </xf>
    <xf numFmtId="4" fontId="12" fillId="0" borderId="26" xfId="124" applyNumberFormat="1" applyProtection="1">
      <alignment horizontal="center"/>
    </xf>
    <xf numFmtId="4" fontId="12" fillId="0" borderId="27" xfId="125" applyNumberFormat="1" applyProtection="1">
      <alignment horizontal="center"/>
    </xf>
    <xf numFmtId="49" fontId="12" fillId="0" borderId="21" xfId="126" applyNumberFormat="1" applyProtection="1">
      <alignment horizontal="center" wrapText="1"/>
    </xf>
    <xf numFmtId="4" fontId="12" fillId="0" borderId="22" xfId="127" applyNumberFormat="1" applyProtection="1">
      <alignment horizontal="center"/>
    </xf>
    <xf numFmtId="4" fontId="12" fillId="0" borderId="22" xfId="128" applyNumberFormat="1" applyProtection="1">
      <alignment horizontal="right"/>
    </xf>
    <xf numFmtId="4" fontId="12" fillId="0" borderId="23" xfId="129" applyNumberFormat="1" applyProtection="1">
      <alignment horizontal="center"/>
    </xf>
    <xf numFmtId="4" fontId="12" fillId="0" borderId="4" xfId="130" applyNumberFormat="1" applyProtection="1">
      <alignment horizontal="center"/>
    </xf>
    <xf numFmtId="4" fontId="12" fillId="0" borderId="11" xfId="131" applyNumberFormat="1" applyProtection="1">
      <alignment horizontal="right" shrinkToFit="1"/>
    </xf>
    <xf numFmtId="4" fontId="12" fillId="0" borderId="40" xfId="132" applyNumberFormat="1" applyProtection="1">
      <alignment horizontal="center"/>
    </xf>
    <xf numFmtId="0" fontId="15" fillId="0" borderId="34" xfId="133" applyNumberFormat="1" applyProtection="1">
      <alignment horizontal="left"/>
    </xf>
    <xf numFmtId="0" fontId="15" fillId="0" borderId="35" xfId="134" applyNumberFormat="1" applyProtection="1"/>
    <xf numFmtId="0" fontId="6" fillId="0" borderId="1" xfId="135" applyNumberFormat="1" applyProtection="1">
      <alignment horizontal="left" wrapText="1"/>
    </xf>
    <xf numFmtId="0" fontId="15" fillId="0" borderId="2" xfId="136" applyNumberFormat="1" applyProtection="1">
      <alignment horizontal="left" wrapText="1"/>
    </xf>
    <xf numFmtId="0" fontId="15" fillId="0" borderId="1" xfId="137" applyNumberFormat="1" applyProtection="1"/>
    <xf numFmtId="0" fontId="15" fillId="0" borderId="2" xfId="138" applyNumberFormat="1" applyProtection="1">
      <alignment horizontal="center" wrapText="1"/>
    </xf>
    <xf numFmtId="0" fontId="16" fillId="0" borderId="1" xfId="139" applyNumberFormat="1" applyProtection="1">
      <alignment horizontal="center"/>
    </xf>
    <xf numFmtId="0" fontId="17" fillId="0" borderId="1" xfId="140" applyNumberFormat="1" applyProtection="1"/>
    <xf numFmtId="0" fontId="18" fillId="0" borderId="1" xfId="141" applyNumberFormat="1" applyProtection="1">
      <alignment horizontal="left" vertical="top"/>
    </xf>
    <xf numFmtId="0" fontId="18" fillId="0" borderId="1" xfId="142" applyNumberFormat="1" applyProtection="1">
      <alignment horizontal="center" vertical="top"/>
    </xf>
    <xf numFmtId="0" fontId="15" fillId="0" borderId="1" xfId="145" applyNumberFormat="1" applyProtection="1">
      <alignment horizontal="center" wrapText="1"/>
    </xf>
    <xf numFmtId="0" fontId="15" fillId="0" borderId="1" xfId="146" applyNumberFormat="1" applyProtection="1">
      <alignment horizontal="left"/>
    </xf>
    <xf numFmtId="49" fontId="15" fillId="0" borderId="1" xfId="147" applyNumberFormat="1" applyProtection="1"/>
    <xf numFmtId="49" fontId="15" fillId="0" borderId="1" xfId="148" applyNumberFormat="1" applyProtection="1">
      <alignment horizontal="left"/>
    </xf>
    <xf numFmtId="49" fontId="15" fillId="0" borderId="1" xfId="149" applyNumberFormat="1" applyProtection="1">
      <alignment horizontal="center"/>
    </xf>
    <xf numFmtId="0" fontId="15" fillId="0" borderId="1" xfId="150" applyNumberFormat="1" applyProtection="1">
      <alignment horizontal="center"/>
    </xf>
    <xf numFmtId="0" fontId="18" fillId="0" borderId="1" xfId="151" applyNumberFormat="1" applyProtection="1">
      <alignment horizontal="left"/>
    </xf>
    <xf numFmtId="0" fontId="15" fillId="0" borderId="1" xfId="152" applyNumberFormat="1" applyProtection="1">
      <alignment horizontal="left" wrapText="1"/>
    </xf>
    <xf numFmtId="0" fontId="19" fillId="0" borderId="1" xfId="155" applyNumberFormat="1" applyProtection="1">
      <alignment horizontal="center"/>
    </xf>
    <xf numFmtId="0" fontId="14" fillId="0" borderId="1" xfId="156" applyNumberFormat="1" applyProtection="1"/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9" fillId="0" borderId="1" xfId="22" applyNumberFormat="1" applyProtection="1">
      <alignment horizontal="left" wrapText="1"/>
    </xf>
    <xf numFmtId="0" fontId="9" fillId="0" borderId="1" xfId="22">
      <alignment horizontal="left" wrapText="1"/>
    </xf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49" fontId="14" fillId="0" borderId="11" xfId="88" applyNumberFormat="1" applyProtection="1">
      <alignment horizontal="center" vertical="top" wrapText="1"/>
    </xf>
    <xf numFmtId="49" fontId="14" fillId="0" borderId="11" xfId="88">
      <alignment horizontal="center" vertical="top" wrapText="1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14" fillId="0" borderId="11" xfId="90" applyNumberFormat="1" applyProtection="1">
      <alignment horizontal="center" vertical="top"/>
    </xf>
    <xf numFmtId="0" fontId="14" fillId="0" borderId="11" xfId="90">
      <alignment horizontal="center" vertical="top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7" xfId="105" applyNumberFormat="1" applyProtection="1">
      <alignment horizontal="left" wrapText="1"/>
    </xf>
    <xf numFmtId="0" fontId="12" fillId="0" borderId="37" xfId="105">
      <alignment horizontal="left" wrapText="1"/>
    </xf>
    <xf numFmtId="0" fontId="12" fillId="0" borderId="38" xfId="106" applyNumberFormat="1" applyProtection="1">
      <alignment horizontal="left" wrapText="1" indent="1"/>
    </xf>
    <xf numFmtId="0" fontId="12" fillId="0" borderId="38" xfId="106">
      <alignment horizontal="left" wrapText="1" indent="1"/>
    </xf>
    <xf numFmtId="0" fontId="6" fillId="0" borderId="7" xfId="110" applyNumberFormat="1" applyProtection="1">
      <alignment wrapText="1"/>
    </xf>
    <xf numFmtId="0" fontId="6" fillId="0" borderId="7" xfId="110">
      <alignment wrapText="1"/>
    </xf>
    <xf numFmtId="0" fontId="12" fillId="0" borderId="9" xfId="112" applyNumberFormat="1" applyProtection="1">
      <alignment horizontal="left" wrapText="1"/>
    </xf>
    <xf numFmtId="0" fontId="12" fillId="0" borderId="9" xfId="112">
      <alignment horizontal="left" wrapText="1"/>
    </xf>
    <xf numFmtId="0" fontId="12" fillId="0" borderId="8" xfId="121" applyNumberFormat="1" applyProtection="1">
      <alignment horizontal="left" wrapText="1" indent="1"/>
    </xf>
    <xf numFmtId="0" fontId="12" fillId="0" borderId="8" xfId="121">
      <alignment horizontal="left" wrapText="1" indent="1"/>
    </xf>
    <xf numFmtId="0" fontId="15" fillId="0" borderId="2" xfId="138" applyNumberFormat="1" applyProtection="1">
      <alignment horizontal="center" wrapText="1"/>
    </xf>
    <xf numFmtId="0" fontId="15" fillId="0" borderId="2" xfId="138">
      <alignment horizontal="center" wrapText="1"/>
    </xf>
    <xf numFmtId="0" fontId="15" fillId="0" borderId="1" xfId="137" applyNumberFormat="1" applyProtection="1"/>
    <xf numFmtId="0" fontId="15" fillId="0" borderId="1" xfId="137"/>
    <xf numFmtId="0" fontId="18" fillId="0" borderId="34" xfId="143" applyNumberFormat="1" applyProtection="1">
      <alignment horizontal="center"/>
    </xf>
    <xf numFmtId="0" fontId="18" fillId="0" borderId="34" xfId="143">
      <alignment horizontal="center"/>
    </xf>
    <xf numFmtId="0" fontId="18" fillId="0" borderId="34" xfId="144" applyNumberFormat="1" applyProtection="1">
      <alignment horizontal="center" vertical="top"/>
    </xf>
    <xf numFmtId="0" fontId="18" fillId="0" borderId="34" xfId="144">
      <alignment horizontal="center" vertical="top"/>
    </xf>
    <xf numFmtId="0" fontId="15" fillId="0" borderId="1" xfId="145" applyNumberFormat="1" applyProtection="1">
      <alignment horizontal="center" wrapText="1"/>
    </xf>
    <xf numFmtId="0" fontId="15" fillId="0" borderId="1" xfId="145">
      <alignment horizontal="center" wrapText="1"/>
    </xf>
    <xf numFmtId="0" fontId="15" fillId="0" borderId="2" xfId="153" applyNumberFormat="1" applyProtection="1">
      <alignment horizontal="center"/>
    </xf>
    <xf numFmtId="0" fontId="15" fillId="0" borderId="2" xfId="153">
      <alignment horizontal="center"/>
    </xf>
    <xf numFmtId="49" fontId="15" fillId="0" borderId="1" xfId="149" applyNumberFormat="1" applyProtection="1">
      <alignment horizontal="center"/>
    </xf>
    <xf numFmtId="49" fontId="15" fillId="0" borderId="1" xfId="149">
      <alignment horizontal="center"/>
    </xf>
    <xf numFmtId="0" fontId="14" fillId="0" borderId="1" xfId="154" applyNumberFormat="1" applyProtection="1">
      <alignment horizontal="left" wrapText="1"/>
    </xf>
    <xf numFmtId="0" fontId="14" fillId="0" borderId="1" xfId="154">
      <alignment horizontal="left" wrapText="1"/>
    </xf>
    <xf numFmtId="0" fontId="14" fillId="0" borderId="11" xfId="157" applyNumberFormat="1" applyProtection="1">
      <alignment horizontal="left" wrapText="1"/>
    </xf>
    <xf numFmtId="0" fontId="14" fillId="0" borderId="11" xfId="157">
      <alignment horizontal="left" wrapText="1"/>
    </xf>
    <xf numFmtId="0" fontId="14" fillId="0" borderId="1" xfId="158" applyNumberFormat="1" applyProtection="1">
      <alignment horizontal="left"/>
    </xf>
    <xf numFmtId="0" fontId="14" fillId="0" borderId="1" xfId="158">
      <alignment horizontal="left"/>
    </xf>
    <xf numFmtId="4" fontId="0" fillId="0" borderId="0" xfId="0" applyNumberFormat="1" applyProtection="1">
      <protection locked="0"/>
    </xf>
    <xf numFmtId="0" fontId="12" fillId="3" borderId="20" xfId="66" applyNumberFormat="1" applyFill="1" applyProtection="1">
      <alignment horizontal="left" wrapText="1" indent="2"/>
    </xf>
    <xf numFmtId="49" fontId="12" fillId="3" borderId="21" xfId="67" applyNumberFormat="1" applyFill="1" applyProtection="1">
      <alignment horizontal="center" shrinkToFit="1"/>
    </xf>
    <xf numFmtId="49" fontId="12" fillId="3" borderId="22" xfId="68" applyNumberFormat="1" applyFill="1" applyProtection="1">
      <alignment horizontal="center"/>
    </xf>
    <xf numFmtId="4" fontId="12" fillId="3" borderId="22" xfId="69" applyNumberFormat="1" applyFill="1" applyProtection="1">
      <alignment horizontal="right" shrinkToFit="1"/>
    </xf>
    <xf numFmtId="4" fontId="12" fillId="3" borderId="23" xfId="70" applyNumberFormat="1" applyFill="1" applyProtection="1">
      <alignment horizontal="right" shrinkToFit="1"/>
    </xf>
    <xf numFmtId="0" fontId="3" fillId="3" borderId="1" xfId="3" applyNumberFormat="1" applyFill="1" applyProtection="1"/>
    <xf numFmtId="0" fontId="0" fillId="3" borderId="0" xfId="0" applyFill="1" applyProtection="1">
      <protection locked="0"/>
    </xf>
  </cellXfs>
  <cellStyles count="169">
    <cellStyle name="br" xfId="161"/>
    <cellStyle name="col" xfId="160"/>
    <cellStyle name="st167" xfId="157"/>
    <cellStyle name="style0" xfId="162"/>
    <cellStyle name="td" xfId="163"/>
    <cellStyle name="tr" xfId="159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5"/>
    <cellStyle name="xl128" xfId="106"/>
    <cellStyle name="xl129" xfId="107"/>
    <cellStyle name="xl130" xfId="109"/>
    <cellStyle name="xl131" xfId="108"/>
    <cellStyle name="xl132" xfId="110"/>
    <cellStyle name="xl133" xfId="166"/>
    <cellStyle name="xl134" xfId="111"/>
    <cellStyle name="xl135" xfId="133"/>
    <cellStyle name="xl136" xfId="135"/>
    <cellStyle name="xl137" xfId="141"/>
    <cellStyle name="xl138" xfId="145"/>
    <cellStyle name="xl139" xfId="148"/>
    <cellStyle name="xl140" xfId="151"/>
    <cellStyle name="xl141" xfId="152"/>
    <cellStyle name="xl142" xfId="146"/>
    <cellStyle name="xl143" xfId="112"/>
    <cellStyle name="xl144" xfId="121"/>
    <cellStyle name="xl145" xfId="167"/>
    <cellStyle name="xl146" xfId="142"/>
    <cellStyle name="xl147" xfId="149"/>
    <cellStyle name="xl148" xfId="136"/>
    <cellStyle name="xl149" xfId="113"/>
    <cellStyle name="xl150" xfId="117"/>
    <cellStyle name="xl151" xfId="122"/>
    <cellStyle name="xl152" xfId="126"/>
    <cellStyle name="xl153" xfId="134"/>
    <cellStyle name="xl154" xfId="137"/>
    <cellStyle name="xl155" xfId="150"/>
    <cellStyle name="xl156" xfId="154"/>
    <cellStyle name="xl157" xfId="158"/>
    <cellStyle name="xl158" xfId="114"/>
    <cellStyle name="xl159" xfId="118"/>
    <cellStyle name="xl160" xfId="123"/>
    <cellStyle name="xl161" xfId="155"/>
    <cellStyle name="xl162" xfId="168"/>
    <cellStyle name="xl163" xfId="156"/>
    <cellStyle name="xl164" xfId="119"/>
    <cellStyle name="xl165" xfId="124"/>
    <cellStyle name="xl166" xfId="127"/>
    <cellStyle name="xl167" xfId="130"/>
    <cellStyle name="xl168" xfId="138"/>
    <cellStyle name="xl169" xfId="143"/>
    <cellStyle name="xl170" xfId="153"/>
    <cellStyle name="xl171" xfId="147"/>
    <cellStyle name="xl172" xfId="140"/>
    <cellStyle name="xl173" xfId="115"/>
    <cellStyle name="xl174" xfId="128"/>
    <cellStyle name="xl175" xfId="131"/>
    <cellStyle name="xl176" xfId="144"/>
    <cellStyle name="xl177" xfId="139"/>
    <cellStyle name="xl178" xfId="116"/>
    <cellStyle name="xl179" xfId="120"/>
    <cellStyle name="xl180" xfId="125"/>
    <cellStyle name="xl181" xfId="129"/>
    <cellStyle name="xl182" xfId="132"/>
    <cellStyle name="xl21" xfId="164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5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opLeftCell="A55" zoomScaleSheetLayoutView="100" workbookViewId="0">
      <selection activeCell="H63" sqref="H63"/>
    </sheetView>
  </sheetViews>
  <sheetFormatPr defaultRowHeight="1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4.85546875" style="1" customWidth="1"/>
    <col min="8" max="8" width="14.5703125" style="1" customWidth="1"/>
    <col min="9" max="9" width="15.42578125" style="1" customWidth="1"/>
    <col min="10" max="10" width="9.140625" style="1" customWidth="1"/>
    <col min="11" max="16384" width="9.140625" style="1"/>
  </cols>
  <sheetData>
    <row r="1" spans="1:10" ht="12.95" customHeight="1">
      <c r="A1" s="2"/>
      <c r="B1" s="2"/>
      <c r="C1" s="2"/>
      <c r="D1" s="2"/>
      <c r="E1" s="2"/>
      <c r="F1" s="2"/>
      <c r="G1" s="2"/>
      <c r="H1" s="2"/>
      <c r="I1" s="3" t="s">
        <v>0</v>
      </c>
      <c r="J1" s="4"/>
    </row>
    <row r="2" spans="1:10" ht="12.95" customHeight="1">
      <c r="A2" s="2"/>
      <c r="B2" s="2"/>
      <c r="C2" s="2"/>
      <c r="D2" s="2"/>
      <c r="E2" s="2"/>
      <c r="F2" s="2"/>
      <c r="G2" s="2"/>
      <c r="H2" s="2"/>
      <c r="I2" s="3" t="s">
        <v>1</v>
      </c>
      <c r="J2" s="4"/>
    </row>
    <row r="3" spans="1:10" ht="15" customHeight="1">
      <c r="A3" s="5"/>
      <c r="B3" s="5"/>
      <c r="C3" s="5"/>
      <c r="D3" s="5"/>
      <c r="E3" s="5"/>
      <c r="F3" s="5"/>
      <c r="G3" s="5"/>
      <c r="H3" s="5"/>
      <c r="I3" s="5"/>
      <c r="J3" s="4"/>
    </row>
    <row r="4" spans="1:10" ht="14.25" customHeight="1">
      <c r="A4" s="132" t="s">
        <v>2</v>
      </c>
      <c r="B4" s="133"/>
      <c r="C4" s="133"/>
      <c r="D4" s="133"/>
      <c r="E4" s="133"/>
      <c r="F4" s="133"/>
      <c r="G4" s="133"/>
      <c r="H4" s="133"/>
      <c r="I4" s="2"/>
      <c r="J4" s="4"/>
    </row>
    <row r="5" spans="1:10" ht="12" customHeight="1">
      <c r="A5" s="132" t="s">
        <v>3</v>
      </c>
      <c r="B5" s="133"/>
      <c r="C5" s="133"/>
      <c r="D5" s="133"/>
      <c r="E5" s="133"/>
      <c r="F5" s="133"/>
      <c r="G5" s="133"/>
      <c r="H5" s="133"/>
      <c r="I5" s="6"/>
      <c r="J5" s="4"/>
    </row>
    <row r="6" spans="1:10" ht="12" customHeight="1">
      <c r="A6" s="132" t="s">
        <v>4</v>
      </c>
      <c r="B6" s="133"/>
      <c r="C6" s="133"/>
      <c r="D6" s="133"/>
      <c r="E6" s="133"/>
      <c r="F6" s="133"/>
      <c r="G6" s="133"/>
      <c r="H6" s="133"/>
      <c r="I6" s="7"/>
      <c r="J6" s="4"/>
    </row>
    <row r="7" spans="1:10" ht="12.75" customHeight="1">
      <c r="A7" s="134" t="s">
        <v>5</v>
      </c>
      <c r="B7" s="135"/>
      <c r="C7" s="135"/>
      <c r="D7" s="135"/>
      <c r="E7" s="135"/>
      <c r="F7" s="135"/>
      <c r="G7" s="135"/>
      <c r="H7" s="8"/>
      <c r="I7" s="9" t="s">
        <v>6</v>
      </c>
      <c r="J7" s="4"/>
    </row>
    <row r="8" spans="1:10" ht="12.75" customHeight="1">
      <c r="A8" s="10"/>
      <c r="B8" s="2"/>
      <c r="C8" s="2"/>
      <c r="D8" s="2"/>
      <c r="E8" s="2"/>
      <c r="F8" s="2"/>
      <c r="G8" s="2"/>
      <c r="H8" s="11" t="s">
        <v>7</v>
      </c>
      <c r="I8" s="12" t="s">
        <v>8</v>
      </c>
      <c r="J8" s="4"/>
    </row>
    <row r="9" spans="1:10" ht="14.1" customHeight="1">
      <c r="A9" s="13"/>
      <c r="B9" s="13"/>
      <c r="C9" s="13"/>
      <c r="D9" s="6" t="s">
        <v>9</v>
      </c>
      <c r="E9" s="13"/>
      <c r="F9" s="4"/>
      <c r="G9" s="13"/>
      <c r="H9" s="14" t="s">
        <v>10</v>
      </c>
      <c r="I9" s="15">
        <v>44743</v>
      </c>
      <c r="J9" s="4"/>
    </row>
    <row r="10" spans="1:10" ht="14.1" customHeight="1">
      <c r="A10" s="13"/>
      <c r="B10" s="13"/>
      <c r="C10" s="13"/>
      <c r="D10" s="6"/>
      <c r="E10" s="13"/>
      <c r="F10" s="4"/>
      <c r="G10" s="13"/>
      <c r="H10" s="14" t="s">
        <v>11</v>
      </c>
      <c r="I10" s="15"/>
      <c r="J10" s="4"/>
    </row>
    <row r="11" spans="1:10" ht="18" customHeight="1">
      <c r="A11" s="16" t="s">
        <v>12</v>
      </c>
      <c r="B11" s="16"/>
      <c r="C11" s="16"/>
      <c r="D11" s="17"/>
      <c r="E11" s="17"/>
      <c r="F11" s="17"/>
      <c r="G11" s="17"/>
      <c r="H11" s="14"/>
      <c r="I11" s="18"/>
      <c r="J11" s="4"/>
    </row>
    <row r="12" spans="1:10" ht="9.75" customHeight="1">
      <c r="A12" s="16" t="s">
        <v>13</v>
      </c>
      <c r="B12" s="16"/>
      <c r="C12" s="16"/>
      <c r="D12" s="17"/>
      <c r="E12" s="17"/>
      <c r="F12" s="17"/>
      <c r="G12" s="17"/>
      <c r="H12" s="14"/>
      <c r="I12" s="19"/>
      <c r="J12" s="4"/>
    </row>
    <row r="13" spans="1:10" ht="12.75" customHeight="1">
      <c r="A13" s="16" t="s">
        <v>14</v>
      </c>
      <c r="B13" s="16"/>
      <c r="C13" s="16"/>
      <c r="D13" s="17"/>
      <c r="E13" s="17"/>
      <c r="F13" s="17"/>
      <c r="G13" s="17"/>
      <c r="H13" s="14" t="s">
        <v>15</v>
      </c>
      <c r="I13" s="20" t="s">
        <v>16</v>
      </c>
      <c r="J13" s="4"/>
    </row>
    <row r="14" spans="1:10" ht="15.2" customHeight="1">
      <c r="A14" s="16" t="s">
        <v>17</v>
      </c>
      <c r="B14" s="136" t="s">
        <v>18</v>
      </c>
      <c r="C14" s="137"/>
      <c r="D14" s="137"/>
      <c r="E14" s="137"/>
      <c r="F14" s="137"/>
      <c r="G14" s="137"/>
      <c r="H14" s="14" t="s">
        <v>19</v>
      </c>
      <c r="I14" s="20" t="s">
        <v>20</v>
      </c>
      <c r="J14" s="4"/>
    </row>
    <row r="15" spans="1:10" ht="15.2" customHeight="1">
      <c r="A15" s="16" t="s">
        <v>21</v>
      </c>
      <c r="B15" s="136" t="s">
        <v>22</v>
      </c>
      <c r="C15" s="137"/>
      <c r="D15" s="137"/>
      <c r="E15" s="137"/>
      <c r="F15" s="137"/>
      <c r="G15" s="137"/>
      <c r="H15" s="14" t="s">
        <v>23</v>
      </c>
      <c r="I15" s="20" t="s">
        <v>24</v>
      </c>
      <c r="J15" s="4"/>
    </row>
    <row r="16" spans="1:10" ht="13.5" customHeight="1">
      <c r="A16" s="16" t="s">
        <v>25</v>
      </c>
      <c r="B16" s="16"/>
      <c r="C16" s="16"/>
      <c r="D16" s="17"/>
      <c r="E16" s="17"/>
      <c r="F16" s="17"/>
      <c r="G16" s="17"/>
      <c r="H16" s="14"/>
      <c r="I16" s="21"/>
      <c r="J16" s="4"/>
    </row>
    <row r="17" spans="1:10" ht="13.5" customHeight="1">
      <c r="A17" s="16" t="s">
        <v>26</v>
      </c>
      <c r="B17" s="16"/>
      <c r="C17" s="16"/>
      <c r="D17" s="17"/>
      <c r="E17" s="17"/>
      <c r="F17" s="17"/>
      <c r="G17" s="17"/>
      <c r="H17" s="14" t="s">
        <v>27</v>
      </c>
      <c r="I17" s="22" t="s">
        <v>28</v>
      </c>
      <c r="J17" s="4"/>
    </row>
    <row r="18" spans="1:10" ht="14.1" customHeight="1">
      <c r="A18" s="138" t="s">
        <v>29</v>
      </c>
      <c r="B18" s="139"/>
      <c r="C18" s="139"/>
      <c r="D18" s="139"/>
      <c r="E18" s="139"/>
      <c r="F18" s="139"/>
      <c r="G18" s="139"/>
      <c r="H18" s="139"/>
      <c r="I18" s="139"/>
      <c r="J18" s="4"/>
    </row>
    <row r="19" spans="1:10" ht="12.75" customHeight="1">
      <c r="A19" s="140" t="s">
        <v>30</v>
      </c>
      <c r="B19" s="140" t="s">
        <v>31</v>
      </c>
      <c r="C19" s="140" t="s">
        <v>32</v>
      </c>
      <c r="D19" s="142" t="s">
        <v>33</v>
      </c>
      <c r="E19" s="142" t="s">
        <v>34</v>
      </c>
      <c r="F19" s="143"/>
      <c r="G19" s="143"/>
      <c r="H19" s="143"/>
      <c r="I19" s="142" t="s">
        <v>35</v>
      </c>
      <c r="J19" s="4"/>
    </row>
    <row r="20" spans="1:10" ht="9.9499999999999993" customHeight="1">
      <c r="A20" s="141"/>
      <c r="B20" s="141"/>
      <c r="C20" s="141"/>
      <c r="D20" s="143"/>
      <c r="E20" s="142" t="s">
        <v>36</v>
      </c>
      <c r="F20" s="142" t="s">
        <v>37</v>
      </c>
      <c r="G20" s="142" t="s">
        <v>38</v>
      </c>
      <c r="H20" s="142" t="s">
        <v>39</v>
      </c>
      <c r="I20" s="143"/>
      <c r="J20" s="4"/>
    </row>
    <row r="21" spans="1:10" ht="9.9499999999999993" customHeight="1">
      <c r="A21" s="141"/>
      <c r="B21" s="141"/>
      <c r="C21" s="141"/>
      <c r="D21" s="143"/>
      <c r="E21" s="143"/>
      <c r="F21" s="143"/>
      <c r="G21" s="143"/>
      <c r="H21" s="143"/>
      <c r="I21" s="143"/>
      <c r="J21" s="4"/>
    </row>
    <row r="22" spans="1:10" ht="9.9499999999999993" customHeight="1">
      <c r="A22" s="141"/>
      <c r="B22" s="141"/>
      <c r="C22" s="141"/>
      <c r="D22" s="143"/>
      <c r="E22" s="143"/>
      <c r="F22" s="143"/>
      <c r="G22" s="143"/>
      <c r="H22" s="143"/>
      <c r="I22" s="143"/>
      <c r="J22" s="4"/>
    </row>
    <row r="23" spans="1:10" ht="6" customHeight="1">
      <c r="A23" s="141"/>
      <c r="B23" s="141"/>
      <c r="C23" s="141"/>
      <c r="D23" s="143"/>
      <c r="E23" s="143"/>
      <c r="F23" s="143"/>
      <c r="G23" s="143"/>
      <c r="H23" s="143"/>
      <c r="I23" s="143"/>
      <c r="J23" s="4"/>
    </row>
    <row r="24" spans="1:10" ht="15" customHeight="1">
      <c r="A24" s="23">
        <v>1</v>
      </c>
      <c r="B24" s="24">
        <v>2</v>
      </c>
      <c r="C24" s="24">
        <v>3</v>
      </c>
      <c r="D24" s="25" t="s">
        <v>40</v>
      </c>
      <c r="E24" s="25" t="s">
        <v>41</v>
      </c>
      <c r="F24" s="25" t="s">
        <v>42</v>
      </c>
      <c r="G24" s="25" t="s">
        <v>43</v>
      </c>
      <c r="H24" s="25" t="s">
        <v>44</v>
      </c>
      <c r="I24" s="25" t="s">
        <v>45</v>
      </c>
      <c r="J24" s="4"/>
    </row>
    <row r="25" spans="1:10" ht="12.95" customHeight="1">
      <c r="A25" s="26" t="s">
        <v>46</v>
      </c>
      <c r="B25" s="27" t="s">
        <v>47</v>
      </c>
      <c r="C25" s="28" t="s">
        <v>48</v>
      </c>
      <c r="D25" s="29">
        <v>439825670</v>
      </c>
      <c r="E25" s="29">
        <v>227360770.44999999</v>
      </c>
      <c r="F25" s="29" t="s">
        <v>49</v>
      </c>
      <c r="G25" s="29" t="s">
        <v>49</v>
      </c>
      <c r="H25" s="29">
        <v>227360770.44999999</v>
      </c>
      <c r="I25" s="30" t="s">
        <v>49</v>
      </c>
      <c r="J25" s="4"/>
    </row>
    <row r="26" spans="1:10" ht="12.75" customHeight="1">
      <c r="A26" s="31" t="s">
        <v>50</v>
      </c>
      <c r="B26" s="32"/>
      <c r="C26" s="33"/>
      <c r="D26" s="34"/>
      <c r="E26" s="35"/>
      <c r="F26" s="33"/>
      <c r="G26" s="34"/>
      <c r="H26" s="35"/>
      <c r="I26" s="36"/>
      <c r="J26" s="4"/>
    </row>
    <row r="27" spans="1:10" ht="90.75">
      <c r="A27" s="37" t="s">
        <v>51</v>
      </c>
      <c r="B27" s="38" t="s">
        <v>47</v>
      </c>
      <c r="C27" s="39" t="s">
        <v>52</v>
      </c>
      <c r="D27" s="40">
        <v>150000</v>
      </c>
      <c r="E27" s="40">
        <v>405000</v>
      </c>
      <c r="F27" s="40" t="s">
        <v>49</v>
      </c>
      <c r="G27" s="40" t="s">
        <v>49</v>
      </c>
      <c r="H27" s="40">
        <v>405000</v>
      </c>
      <c r="I27" s="41" t="s">
        <v>49</v>
      </c>
      <c r="J27" s="4"/>
    </row>
    <row r="28" spans="1:10" ht="192">
      <c r="A28" s="37" t="s">
        <v>53</v>
      </c>
      <c r="B28" s="38" t="s">
        <v>47</v>
      </c>
      <c r="C28" s="39" t="s">
        <v>54</v>
      </c>
      <c r="D28" s="40" t="s">
        <v>49</v>
      </c>
      <c r="E28" s="40">
        <v>16608.419999999998</v>
      </c>
      <c r="F28" s="40" t="s">
        <v>49</v>
      </c>
      <c r="G28" s="40" t="s">
        <v>49</v>
      </c>
      <c r="H28" s="40">
        <v>16608.419999999998</v>
      </c>
      <c r="I28" s="41" t="s">
        <v>49</v>
      </c>
      <c r="J28" s="4"/>
    </row>
    <row r="29" spans="1:10" ht="68.25">
      <c r="A29" s="37" t="s">
        <v>55</v>
      </c>
      <c r="B29" s="38" t="s">
        <v>47</v>
      </c>
      <c r="C29" s="39" t="s">
        <v>56</v>
      </c>
      <c r="D29" s="40">
        <v>1290000</v>
      </c>
      <c r="E29" s="40" t="s">
        <v>49</v>
      </c>
      <c r="F29" s="40" t="s">
        <v>49</v>
      </c>
      <c r="G29" s="40" t="s">
        <v>49</v>
      </c>
      <c r="H29" s="40" t="s">
        <v>49</v>
      </c>
      <c r="I29" s="41">
        <v>1290000</v>
      </c>
      <c r="J29" s="4"/>
    </row>
    <row r="30" spans="1:10" ht="147">
      <c r="A30" s="37" t="s">
        <v>57</v>
      </c>
      <c r="B30" s="38" t="s">
        <v>47</v>
      </c>
      <c r="C30" s="39" t="s">
        <v>58</v>
      </c>
      <c r="D30" s="40">
        <v>130000</v>
      </c>
      <c r="E30" s="40">
        <v>130000</v>
      </c>
      <c r="F30" s="40" t="s">
        <v>49</v>
      </c>
      <c r="G30" s="40" t="s">
        <v>49</v>
      </c>
      <c r="H30" s="40">
        <v>130000</v>
      </c>
      <c r="I30" s="41" t="s">
        <v>49</v>
      </c>
      <c r="J30" s="4"/>
    </row>
    <row r="31" spans="1:10" ht="34.5">
      <c r="A31" s="37" t="s">
        <v>59</v>
      </c>
      <c r="B31" s="38" t="s">
        <v>47</v>
      </c>
      <c r="C31" s="39" t="s">
        <v>60</v>
      </c>
      <c r="D31" s="40">
        <v>50000</v>
      </c>
      <c r="E31" s="40" t="s">
        <v>49</v>
      </c>
      <c r="F31" s="40" t="s">
        <v>49</v>
      </c>
      <c r="G31" s="40" t="s">
        <v>49</v>
      </c>
      <c r="H31" s="40" t="s">
        <v>49</v>
      </c>
      <c r="I31" s="41">
        <v>50000</v>
      </c>
      <c r="J31" s="4"/>
    </row>
    <row r="32" spans="1:10" ht="68.25">
      <c r="A32" s="37" t="s">
        <v>61</v>
      </c>
      <c r="B32" s="38" t="s">
        <v>47</v>
      </c>
      <c r="C32" s="39" t="s">
        <v>62</v>
      </c>
      <c r="D32" s="40">
        <v>520000</v>
      </c>
      <c r="E32" s="40" t="s">
        <v>49</v>
      </c>
      <c r="F32" s="40" t="s">
        <v>49</v>
      </c>
      <c r="G32" s="40" t="s">
        <v>49</v>
      </c>
      <c r="H32" s="40" t="s">
        <v>49</v>
      </c>
      <c r="I32" s="41">
        <v>520000</v>
      </c>
      <c r="J32" s="4"/>
    </row>
    <row r="33" spans="1:10" ht="45.75">
      <c r="A33" s="37" t="s">
        <v>63</v>
      </c>
      <c r="B33" s="38" t="s">
        <v>47</v>
      </c>
      <c r="C33" s="39" t="s">
        <v>64</v>
      </c>
      <c r="D33" s="40">
        <v>125642700</v>
      </c>
      <c r="E33" s="40">
        <v>65722078.770000003</v>
      </c>
      <c r="F33" s="40" t="s">
        <v>49</v>
      </c>
      <c r="G33" s="40" t="s">
        <v>49</v>
      </c>
      <c r="H33" s="40">
        <v>65722078.770000003</v>
      </c>
      <c r="I33" s="41">
        <v>59920621.229999997</v>
      </c>
      <c r="J33" s="4"/>
    </row>
    <row r="34" spans="1:10" ht="57">
      <c r="A34" s="37" t="s">
        <v>65</v>
      </c>
      <c r="B34" s="38" t="s">
        <v>47</v>
      </c>
      <c r="C34" s="39" t="s">
        <v>66</v>
      </c>
      <c r="D34" s="40">
        <v>24803900</v>
      </c>
      <c r="E34" s="40">
        <v>19126059.59</v>
      </c>
      <c r="F34" s="40" t="s">
        <v>49</v>
      </c>
      <c r="G34" s="40" t="s">
        <v>49</v>
      </c>
      <c r="H34" s="40">
        <v>19126059.59</v>
      </c>
      <c r="I34" s="41">
        <v>5677840.4100000001</v>
      </c>
      <c r="J34" s="4"/>
    </row>
    <row r="35" spans="1:10" ht="113.25">
      <c r="A35" s="37" t="s">
        <v>67</v>
      </c>
      <c r="B35" s="38" t="s">
        <v>47</v>
      </c>
      <c r="C35" s="39" t="s">
        <v>68</v>
      </c>
      <c r="D35" s="40">
        <v>91900</v>
      </c>
      <c r="E35" s="40">
        <v>41650</v>
      </c>
      <c r="F35" s="40" t="s">
        <v>49</v>
      </c>
      <c r="G35" s="40" t="s">
        <v>49</v>
      </c>
      <c r="H35" s="40">
        <v>41650</v>
      </c>
      <c r="I35" s="41">
        <v>50250</v>
      </c>
      <c r="J35" s="4"/>
    </row>
    <row r="36" spans="1:10" ht="45.75">
      <c r="A36" s="37" t="s">
        <v>69</v>
      </c>
      <c r="B36" s="38" t="s">
        <v>47</v>
      </c>
      <c r="C36" s="39" t="s">
        <v>70</v>
      </c>
      <c r="D36" s="40" t="s">
        <v>49</v>
      </c>
      <c r="E36" s="40">
        <v>93418.5</v>
      </c>
      <c r="F36" s="40" t="s">
        <v>49</v>
      </c>
      <c r="G36" s="40" t="s">
        <v>49</v>
      </c>
      <c r="H36" s="40">
        <v>93418.5</v>
      </c>
      <c r="I36" s="41" t="s">
        <v>49</v>
      </c>
      <c r="J36" s="4"/>
    </row>
    <row r="37" spans="1:10" ht="135.75">
      <c r="A37" s="37" t="s">
        <v>71</v>
      </c>
      <c r="B37" s="38" t="s">
        <v>47</v>
      </c>
      <c r="C37" s="39" t="s">
        <v>72</v>
      </c>
      <c r="D37" s="40">
        <v>248000</v>
      </c>
      <c r="E37" s="40">
        <v>30000</v>
      </c>
      <c r="F37" s="40" t="s">
        <v>49</v>
      </c>
      <c r="G37" s="40" t="s">
        <v>49</v>
      </c>
      <c r="H37" s="40">
        <v>30000</v>
      </c>
      <c r="I37" s="41">
        <v>218000</v>
      </c>
      <c r="J37" s="4"/>
    </row>
    <row r="38" spans="1:10" ht="158.25">
      <c r="A38" s="37" t="s">
        <v>73</v>
      </c>
      <c r="B38" s="38" t="s">
        <v>47</v>
      </c>
      <c r="C38" s="39" t="s">
        <v>74</v>
      </c>
      <c r="D38" s="40">
        <v>44000</v>
      </c>
      <c r="E38" s="40">
        <v>3500</v>
      </c>
      <c r="F38" s="40" t="s">
        <v>49</v>
      </c>
      <c r="G38" s="40" t="s">
        <v>49</v>
      </c>
      <c r="H38" s="40">
        <v>3500</v>
      </c>
      <c r="I38" s="41">
        <v>40500</v>
      </c>
      <c r="J38" s="4"/>
    </row>
    <row r="39" spans="1:10" ht="135.75">
      <c r="A39" s="37" t="s">
        <v>75</v>
      </c>
      <c r="B39" s="38" t="s">
        <v>47</v>
      </c>
      <c r="C39" s="39" t="s">
        <v>76</v>
      </c>
      <c r="D39" s="40">
        <v>150000</v>
      </c>
      <c r="E39" s="40">
        <v>-27000</v>
      </c>
      <c r="F39" s="40" t="s">
        <v>49</v>
      </c>
      <c r="G39" s="40" t="s">
        <v>49</v>
      </c>
      <c r="H39" s="40">
        <v>-27000</v>
      </c>
      <c r="I39" s="41">
        <v>177000</v>
      </c>
      <c r="J39" s="4"/>
    </row>
    <row r="40" spans="1:10" ht="147">
      <c r="A40" s="37" t="s">
        <v>77</v>
      </c>
      <c r="B40" s="38" t="s">
        <v>47</v>
      </c>
      <c r="C40" s="39" t="s">
        <v>78</v>
      </c>
      <c r="D40" s="40">
        <v>670000</v>
      </c>
      <c r="E40" s="40">
        <v>255409.15</v>
      </c>
      <c r="F40" s="40" t="s">
        <v>49</v>
      </c>
      <c r="G40" s="40" t="s">
        <v>49</v>
      </c>
      <c r="H40" s="40">
        <v>255409.15</v>
      </c>
      <c r="I40" s="41">
        <v>414590.85</v>
      </c>
      <c r="J40" s="4"/>
    </row>
    <row r="41" spans="1:10" ht="135.75">
      <c r="A41" s="37" t="s">
        <v>79</v>
      </c>
      <c r="B41" s="38" t="s">
        <v>47</v>
      </c>
      <c r="C41" s="39" t="s">
        <v>80</v>
      </c>
      <c r="D41" s="40">
        <v>100000</v>
      </c>
      <c r="E41" s="40" t="s">
        <v>49</v>
      </c>
      <c r="F41" s="40" t="s">
        <v>49</v>
      </c>
      <c r="G41" s="40" t="s">
        <v>49</v>
      </c>
      <c r="H41" s="40" t="s">
        <v>49</v>
      </c>
      <c r="I41" s="41">
        <v>100000</v>
      </c>
      <c r="J41" s="4"/>
    </row>
    <row r="42" spans="1:10" ht="147">
      <c r="A42" s="37" t="s">
        <v>81</v>
      </c>
      <c r="B42" s="38" t="s">
        <v>47</v>
      </c>
      <c r="C42" s="39" t="s">
        <v>82</v>
      </c>
      <c r="D42" s="40">
        <v>150000</v>
      </c>
      <c r="E42" s="40">
        <v>27000</v>
      </c>
      <c r="F42" s="40" t="s">
        <v>49</v>
      </c>
      <c r="G42" s="40" t="s">
        <v>49</v>
      </c>
      <c r="H42" s="40">
        <v>27000</v>
      </c>
      <c r="I42" s="41">
        <v>123000</v>
      </c>
      <c r="J42" s="4"/>
    </row>
    <row r="43" spans="1:10" ht="169.5">
      <c r="A43" s="37" t="s">
        <v>83</v>
      </c>
      <c r="B43" s="38" t="s">
        <v>47</v>
      </c>
      <c r="C43" s="39" t="s">
        <v>84</v>
      </c>
      <c r="D43" s="40">
        <v>40000</v>
      </c>
      <c r="E43" s="40">
        <v>3000</v>
      </c>
      <c r="F43" s="40" t="s">
        <v>49</v>
      </c>
      <c r="G43" s="40" t="s">
        <v>49</v>
      </c>
      <c r="H43" s="40">
        <v>3000</v>
      </c>
      <c r="I43" s="41">
        <v>37000</v>
      </c>
      <c r="J43" s="4"/>
    </row>
    <row r="44" spans="1:10" ht="147">
      <c r="A44" s="37" t="s">
        <v>85</v>
      </c>
      <c r="B44" s="38" t="s">
        <v>47</v>
      </c>
      <c r="C44" s="39" t="s">
        <v>86</v>
      </c>
      <c r="D44" s="40">
        <v>10000</v>
      </c>
      <c r="E44" s="40" t="s">
        <v>49</v>
      </c>
      <c r="F44" s="40" t="s">
        <v>49</v>
      </c>
      <c r="G44" s="40" t="s">
        <v>49</v>
      </c>
      <c r="H44" s="40" t="s">
        <v>49</v>
      </c>
      <c r="I44" s="41">
        <v>10000</v>
      </c>
      <c r="J44" s="4"/>
    </row>
    <row r="45" spans="1:10" ht="147">
      <c r="A45" s="37" t="s">
        <v>87</v>
      </c>
      <c r="B45" s="38" t="s">
        <v>47</v>
      </c>
      <c r="C45" s="39" t="s">
        <v>88</v>
      </c>
      <c r="D45" s="40">
        <v>879000</v>
      </c>
      <c r="E45" s="40">
        <v>27000</v>
      </c>
      <c r="F45" s="40" t="s">
        <v>49</v>
      </c>
      <c r="G45" s="40" t="s">
        <v>49</v>
      </c>
      <c r="H45" s="40">
        <v>27000</v>
      </c>
      <c r="I45" s="41">
        <v>852000</v>
      </c>
      <c r="J45" s="4"/>
    </row>
    <row r="46" spans="1:10" ht="180.75">
      <c r="A46" s="37" t="s">
        <v>89</v>
      </c>
      <c r="B46" s="38" t="s">
        <v>47</v>
      </c>
      <c r="C46" s="39" t="s">
        <v>90</v>
      </c>
      <c r="D46" s="40">
        <v>262000</v>
      </c>
      <c r="E46" s="40">
        <v>33661.410000000003</v>
      </c>
      <c r="F46" s="40" t="s">
        <v>49</v>
      </c>
      <c r="G46" s="40" t="s">
        <v>49</v>
      </c>
      <c r="H46" s="40">
        <v>33661.410000000003</v>
      </c>
      <c r="I46" s="41">
        <v>228338.59</v>
      </c>
      <c r="J46" s="4"/>
    </row>
    <row r="47" spans="1:10" ht="113.25">
      <c r="A47" s="37" t="s">
        <v>91</v>
      </c>
      <c r="B47" s="38" t="s">
        <v>47</v>
      </c>
      <c r="C47" s="39" t="s">
        <v>92</v>
      </c>
      <c r="D47" s="40">
        <v>39000</v>
      </c>
      <c r="E47" s="40">
        <v>164761.34</v>
      </c>
      <c r="F47" s="40" t="s">
        <v>49</v>
      </c>
      <c r="G47" s="40" t="s">
        <v>49</v>
      </c>
      <c r="H47" s="40">
        <v>164761.34</v>
      </c>
      <c r="I47" s="41" t="s">
        <v>49</v>
      </c>
      <c r="J47" s="4"/>
    </row>
    <row r="48" spans="1:10" ht="113.25">
      <c r="A48" s="37" t="s">
        <v>93</v>
      </c>
      <c r="B48" s="38" t="s">
        <v>47</v>
      </c>
      <c r="C48" s="39" t="s">
        <v>94</v>
      </c>
      <c r="D48" s="40">
        <v>694000</v>
      </c>
      <c r="E48" s="40">
        <v>468364.93</v>
      </c>
      <c r="F48" s="40" t="s">
        <v>49</v>
      </c>
      <c r="G48" s="40" t="s">
        <v>49</v>
      </c>
      <c r="H48" s="40">
        <v>468364.93</v>
      </c>
      <c r="I48" s="41">
        <v>225635.07</v>
      </c>
      <c r="J48" s="4"/>
    </row>
    <row r="49" spans="1:10" ht="102">
      <c r="A49" s="37" t="s">
        <v>95</v>
      </c>
      <c r="B49" s="38" t="s">
        <v>47</v>
      </c>
      <c r="C49" s="39" t="s">
        <v>96</v>
      </c>
      <c r="D49" s="40" t="s">
        <v>49</v>
      </c>
      <c r="E49" s="40">
        <v>128.51</v>
      </c>
      <c r="F49" s="40" t="s">
        <v>49</v>
      </c>
      <c r="G49" s="40" t="s">
        <v>49</v>
      </c>
      <c r="H49" s="40">
        <v>128.51</v>
      </c>
      <c r="I49" s="41" t="s">
        <v>49</v>
      </c>
      <c r="J49" s="4"/>
    </row>
    <row r="50" spans="1:10" ht="124.5">
      <c r="A50" s="37" t="s">
        <v>97</v>
      </c>
      <c r="B50" s="38" t="s">
        <v>47</v>
      </c>
      <c r="C50" s="39" t="s">
        <v>98</v>
      </c>
      <c r="D50" s="40" t="s">
        <v>49</v>
      </c>
      <c r="E50" s="40">
        <v>31451.85</v>
      </c>
      <c r="F50" s="40" t="s">
        <v>49</v>
      </c>
      <c r="G50" s="40" t="s">
        <v>49</v>
      </c>
      <c r="H50" s="40">
        <v>31451.85</v>
      </c>
      <c r="I50" s="41" t="s">
        <v>49</v>
      </c>
      <c r="J50" s="4"/>
    </row>
    <row r="51" spans="1:10" ht="68.25">
      <c r="A51" s="37" t="s">
        <v>99</v>
      </c>
      <c r="B51" s="38" t="s">
        <v>47</v>
      </c>
      <c r="C51" s="39" t="s">
        <v>100</v>
      </c>
      <c r="D51" s="40">
        <v>11966670</v>
      </c>
      <c r="E51" s="40" t="s">
        <v>49</v>
      </c>
      <c r="F51" s="40" t="s">
        <v>49</v>
      </c>
      <c r="G51" s="40" t="s">
        <v>49</v>
      </c>
      <c r="H51" s="40" t="s">
        <v>49</v>
      </c>
      <c r="I51" s="41">
        <v>11966670</v>
      </c>
      <c r="J51" s="4"/>
    </row>
    <row r="52" spans="1:10" ht="45.75">
      <c r="A52" s="37" t="s">
        <v>101</v>
      </c>
      <c r="B52" s="38" t="s">
        <v>47</v>
      </c>
      <c r="C52" s="39" t="s">
        <v>102</v>
      </c>
      <c r="D52" s="40">
        <v>1794200</v>
      </c>
      <c r="E52" s="40" t="s">
        <v>49</v>
      </c>
      <c r="F52" s="40" t="s">
        <v>49</v>
      </c>
      <c r="G52" s="40" t="s">
        <v>49</v>
      </c>
      <c r="H52" s="40" t="s">
        <v>49</v>
      </c>
      <c r="I52" s="41">
        <v>1794200</v>
      </c>
      <c r="J52" s="4"/>
    </row>
    <row r="53" spans="1:10" ht="45.75">
      <c r="A53" s="37" t="s">
        <v>103</v>
      </c>
      <c r="B53" s="38" t="s">
        <v>47</v>
      </c>
      <c r="C53" s="39" t="s">
        <v>104</v>
      </c>
      <c r="D53" s="40">
        <v>5115600</v>
      </c>
      <c r="E53" s="40">
        <v>2316369.0699999998</v>
      </c>
      <c r="F53" s="40" t="s">
        <v>49</v>
      </c>
      <c r="G53" s="40" t="s">
        <v>49</v>
      </c>
      <c r="H53" s="40">
        <v>2316369.0699999998</v>
      </c>
      <c r="I53" s="41">
        <v>2799230.93</v>
      </c>
      <c r="J53" s="4"/>
    </row>
    <row r="54" spans="1:10" ht="45.75">
      <c r="A54" s="37" t="s">
        <v>105</v>
      </c>
      <c r="B54" s="38" t="s">
        <v>47</v>
      </c>
      <c r="C54" s="39" t="s">
        <v>106</v>
      </c>
      <c r="D54" s="40">
        <v>195147800</v>
      </c>
      <c r="E54" s="40">
        <v>88974508.909999996</v>
      </c>
      <c r="F54" s="40" t="s">
        <v>49</v>
      </c>
      <c r="G54" s="40" t="s">
        <v>49</v>
      </c>
      <c r="H54" s="40">
        <v>88974508.909999996</v>
      </c>
      <c r="I54" s="41">
        <v>106173291.09</v>
      </c>
      <c r="J54" s="4"/>
    </row>
    <row r="55" spans="1:10" ht="57">
      <c r="A55" s="37" t="s">
        <v>107</v>
      </c>
      <c r="B55" s="38" t="s">
        <v>47</v>
      </c>
      <c r="C55" s="39" t="s">
        <v>108</v>
      </c>
      <c r="D55" s="40">
        <v>34788400</v>
      </c>
      <c r="E55" s="40">
        <v>16000000</v>
      </c>
      <c r="F55" s="40" t="s">
        <v>49</v>
      </c>
      <c r="G55" s="40" t="s">
        <v>49</v>
      </c>
      <c r="H55" s="40">
        <v>16000000</v>
      </c>
      <c r="I55" s="41">
        <v>18788400</v>
      </c>
      <c r="J55" s="4"/>
    </row>
    <row r="56" spans="1:10" ht="34.5">
      <c r="A56" s="37" t="s">
        <v>109</v>
      </c>
      <c r="B56" s="38" t="s">
        <v>47</v>
      </c>
      <c r="C56" s="39" t="s">
        <v>110</v>
      </c>
      <c r="D56" s="40">
        <v>3530700</v>
      </c>
      <c r="E56" s="40">
        <v>2000000</v>
      </c>
      <c r="F56" s="40" t="s">
        <v>49</v>
      </c>
      <c r="G56" s="40" t="s">
        <v>49</v>
      </c>
      <c r="H56" s="40">
        <v>2000000</v>
      </c>
      <c r="I56" s="41">
        <v>1530700</v>
      </c>
      <c r="J56" s="4"/>
    </row>
    <row r="57" spans="1:10" ht="102">
      <c r="A57" s="37" t="s">
        <v>111</v>
      </c>
      <c r="B57" s="38" t="s">
        <v>47</v>
      </c>
      <c r="C57" s="39" t="s">
        <v>112</v>
      </c>
      <c r="D57" s="40">
        <v>31517800</v>
      </c>
      <c r="E57" s="40">
        <v>31517800</v>
      </c>
      <c r="F57" s="40" t="s">
        <v>49</v>
      </c>
      <c r="G57" s="40" t="s">
        <v>49</v>
      </c>
      <c r="H57" s="40">
        <v>31517800</v>
      </c>
      <c r="I57" s="41" t="s">
        <v>49</v>
      </c>
      <c r="J57" s="4"/>
    </row>
    <row r="62" spans="1:10">
      <c r="H62" s="196">
        <f>H57+H56+H55++H54</f>
        <v>138492308.91</v>
      </c>
    </row>
  </sheetData>
  <mergeCells count="17">
    <mergeCell ref="B15:G15"/>
    <mergeCell ref="A18:I18"/>
    <mergeCell ref="A19:A23"/>
    <mergeCell ref="B19:B23"/>
    <mergeCell ref="C19:C23"/>
    <mergeCell ref="D19:D23"/>
    <mergeCell ref="E19:H19"/>
    <mergeCell ref="I19:I23"/>
    <mergeCell ref="E20:E23"/>
    <mergeCell ref="F20:F23"/>
    <mergeCell ref="G20:G23"/>
    <mergeCell ref="H20:H23"/>
    <mergeCell ref="A4:H4"/>
    <mergeCell ref="A5:H5"/>
    <mergeCell ref="A6:H6"/>
    <mergeCell ref="A7:G7"/>
    <mergeCell ref="B14:G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topLeftCell="A55" zoomScaleSheetLayoutView="100" workbookViewId="0">
      <selection activeCell="J76" sqref="J76"/>
    </sheetView>
  </sheetViews>
  <sheetFormatPr defaultRowHeight="15"/>
  <cols>
    <col min="1" max="1" width="31.7109375" style="1" customWidth="1"/>
    <col min="2" max="2" width="5.85546875" style="1" customWidth="1"/>
    <col min="3" max="3" width="21.5703125" style="1" customWidth="1"/>
    <col min="4" max="11" width="14.85546875" style="1" customWidth="1"/>
    <col min="12" max="12" width="9.140625" style="1" customWidth="1"/>
    <col min="13" max="16384" width="9.140625" style="1"/>
  </cols>
  <sheetData>
    <row r="1" spans="1:12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>
      <c r="A2" s="144" t="s">
        <v>113</v>
      </c>
      <c r="B2" s="145"/>
      <c r="C2" s="145"/>
      <c r="D2" s="145"/>
      <c r="E2" s="145"/>
      <c r="F2" s="145"/>
      <c r="G2" s="145"/>
      <c r="H2" s="145"/>
      <c r="I2" s="145"/>
      <c r="J2" s="4"/>
      <c r="K2" s="42" t="s">
        <v>114</v>
      </c>
      <c r="L2" s="4"/>
    </row>
    <row r="3" spans="1:12" ht="12.9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"/>
    </row>
    <row r="4" spans="1:12" ht="12" customHeight="1">
      <c r="A4" s="146" t="s">
        <v>30</v>
      </c>
      <c r="B4" s="148" t="s">
        <v>31</v>
      </c>
      <c r="C4" s="140" t="s">
        <v>115</v>
      </c>
      <c r="D4" s="150" t="s">
        <v>33</v>
      </c>
      <c r="E4" s="150" t="s">
        <v>116</v>
      </c>
      <c r="F4" s="150" t="s">
        <v>117</v>
      </c>
      <c r="G4" s="151"/>
      <c r="H4" s="151"/>
      <c r="I4" s="151"/>
      <c r="J4" s="150" t="s">
        <v>118</v>
      </c>
      <c r="K4" s="151"/>
      <c r="L4" s="4"/>
    </row>
    <row r="5" spans="1:12" ht="9.75" customHeight="1">
      <c r="A5" s="147"/>
      <c r="B5" s="149"/>
      <c r="C5" s="141"/>
      <c r="D5" s="151"/>
      <c r="E5" s="151"/>
      <c r="F5" s="151"/>
      <c r="G5" s="151"/>
      <c r="H5" s="151"/>
      <c r="I5" s="151"/>
      <c r="J5" s="151"/>
      <c r="K5" s="151"/>
      <c r="L5" s="4"/>
    </row>
    <row r="6" spans="1:12" ht="11.25" customHeight="1">
      <c r="A6" s="147"/>
      <c r="B6" s="149"/>
      <c r="C6" s="141"/>
      <c r="D6" s="151"/>
      <c r="E6" s="151"/>
      <c r="F6" s="150" t="s">
        <v>36</v>
      </c>
      <c r="G6" s="150" t="s">
        <v>37</v>
      </c>
      <c r="H6" s="150" t="s">
        <v>38</v>
      </c>
      <c r="I6" s="150" t="s">
        <v>39</v>
      </c>
      <c r="J6" s="150" t="s">
        <v>119</v>
      </c>
      <c r="K6" s="150" t="s">
        <v>120</v>
      </c>
      <c r="L6" s="4"/>
    </row>
    <row r="7" spans="1:12" ht="11.25" customHeight="1">
      <c r="A7" s="147"/>
      <c r="B7" s="149"/>
      <c r="C7" s="141"/>
      <c r="D7" s="151"/>
      <c r="E7" s="151"/>
      <c r="F7" s="151"/>
      <c r="G7" s="151"/>
      <c r="H7" s="151"/>
      <c r="I7" s="151"/>
      <c r="J7" s="151"/>
      <c r="K7" s="151"/>
      <c r="L7" s="4"/>
    </row>
    <row r="8" spans="1:12" ht="10.5" customHeight="1">
      <c r="A8" s="147"/>
      <c r="B8" s="149"/>
      <c r="C8" s="141"/>
      <c r="D8" s="151"/>
      <c r="E8" s="151"/>
      <c r="F8" s="151"/>
      <c r="G8" s="151"/>
      <c r="H8" s="151"/>
      <c r="I8" s="151"/>
      <c r="J8" s="151"/>
      <c r="K8" s="151"/>
      <c r="L8" s="4"/>
    </row>
    <row r="9" spans="1:12" ht="9" customHeight="1">
      <c r="A9" s="147"/>
      <c r="B9" s="149"/>
      <c r="C9" s="141"/>
      <c r="D9" s="151"/>
      <c r="E9" s="151"/>
      <c r="F9" s="151"/>
      <c r="G9" s="151"/>
      <c r="H9" s="151"/>
      <c r="I9" s="151"/>
      <c r="J9" s="151"/>
      <c r="K9" s="151"/>
      <c r="L9" s="4"/>
    </row>
    <row r="10" spans="1:12" ht="12.95" customHeight="1">
      <c r="A10" s="44">
        <v>1</v>
      </c>
      <c r="B10" s="45">
        <v>2</v>
      </c>
      <c r="C10" s="45">
        <v>3</v>
      </c>
      <c r="D10" s="46" t="s">
        <v>40</v>
      </c>
      <c r="E10" s="46" t="s">
        <v>41</v>
      </c>
      <c r="F10" s="46" t="s">
        <v>42</v>
      </c>
      <c r="G10" s="46" t="s">
        <v>43</v>
      </c>
      <c r="H10" s="46" t="s">
        <v>44</v>
      </c>
      <c r="I10" s="46" t="s">
        <v>45</v>
      </c>
      <c r="J10" s="46" t="s">
        <v>121</v>
      </c>
      <c r="K10" s="46" t="s">
        <v>122</v>
      </c>
      <c r="L10" s="4"/>
    </row>
    <row r="11" spans="1:12" ht="15" customHeight="1">
      <c r="A11" s="47" t="s">
        <v>123</v>
      </c>
      <c r="B11" s="48">
        <v>200</v>
      </c>
      <c r="C11" s="49" t="s">
        <v>124</v>
      </c>
      <c r="D11" s="50">
        <v>367146060.07999998</v>
      </c>
      <c r="E11" s="50">
        <v>367146060.07999998</v>
      </c>
      <c r="F11" s="50">
        <v>176240095.86000001</v>
      </c>
      <c r="G11" s="50" t="s">
        <v>49</v>
      </c>
      <c r="H11" s="50" t="s">
        <v>49</v>
      </c>
      <c r="I11" s="50">
        <v>176240095.86000001</v>
      </c>
      <c r="J11" s="50">
        <v>190905964.22</v>
      </c>
      <c r="K11" s="51">
        <v>190905964.22</v>
      </c>
      <c r="L11" s="4"/>
    </row>
    <row r="12" spans="1:12" ht="15" customHeight="1">
      <c r="A12" s="52" t="s">
        <v>50</v>
      </c>
      <c r="B12" s="53"/>
      <c r="C12" s="54"/>
      <c r="D12" s="55"/>
      <c r="E12" s="55"/>
      <c r="F12" s="54"/>
      <c r="G12" s="55"/>
      <c r="H12" s="55"/>
      <c r="I12" s="54"/>
      <c r="J12" s="55"/>
      <c r="K12" s="56"/>
      <c r="L12" s="4"/>
    </row>
    <row r="13" spans="1:12">
      <c r="A13" s="57" t="s">
        <v>125</v>
      </c>
      <c r="B13" s="58" t="s">
        <v>126</v>
      </c>
      <c r="C13" s="59" t="s">
        <v>127</v>
      </c>
      <c r="D13" s="60">
        <v>110000</v>
      </c>
      <c r="E13" s="60">
        <v>110000</v>
      </c>
      <c r="F13" s="60">
        <v>34764</v>
      </c>
      <c r="G13" s="60" t="s">
        <v>49</v>
      </c>
      <c r="H13" s="60" t="s">
        <v>49</v>
      </c>
      <c r="I13" s="60">
        <v>34764</v>
      </c>
      <c r="J13" s="60">
        <v>75236</v>
      </c>
      <c r="K13" s="61">
        <v>75236</v>
      </c>
      <c r="L13" s="4"/>
    </row>
    <row r="14" spans="1:12" ht="23.25">
      <c r="A14" s="57" t="s">
        <v>128</v>
      </c>
      <c r="B14" s="58" t="s">
        <v>126</v>
      </c>
      <c r="C14" s="59" t="s">
        <v>129</v>
      </c>
      <c r="D14" s="60">
        <v>498100</v>
      </c>
      <c r="E14" s="60">
        <v>498100</v>
      </c>
      <c r="F14" s="60">
        <v>50000</v>
      </c>
      <c r="G14" s="60" t="s">
        <v>49</v>
      </c>
      <c r="H14" s="60" t="s">
        <v>49</v>
      </c>
      <c r="I14" s="60">
        <v>50000</v>
      </c>
      <c r="J14" s="60">
        <v>448100</v>
      </c>
      <c r="K14" s="61">
        <v>448100</v>
      </c>
      <c r="L14" s="4"/>
    </row>
    <row r="15" spans="1:12" ht="23.25">
      <c r="A15" s="57" t="s">
        <v>128</v>
      </c>
      <c r="B15" s="58" t="s">
        <v>126</v>
      </c>
      <c r="C15" s="59" t="s">
        <v>130</v>
      </c>
      <c r="D15" s="60">
        <v>450000</v>
      </c>
      <c r="E15" s="60">
        <v>450000</v>
      </c>
      <c r="F15" s="60" t="s">
        <v>49</v>
      </c>
      <c r="G15" s="60" t="s">
        <v>49</v>
      </c>
      <c r="H15" s="60" t="s">
        <v>49</v>
      </c>
      <c r="I15" s="60" t="s">
        <v>49</v>
      </c>
      <c r="J15" s="60">
        <v>450000</v>
      </c>
      <c r="K15" s="61">
        <v>450000</v>
      </c>
      <c r="L15" s="4"/>
    </row>
    <row r="16" spans="1:12" ht="23.25">
      <c r="A16" s="57" t="s">
        <v>128</v>
      </c>
      <c r="B16" s="58" t="s">
        <v>126</v>
      </c>
      <c r="C16" s="59" t="s">
        <v>131</v>
      </c>
      <c r="D16" s="60">
        <v>48900</v>
      </c>
      <c r="E16" s="60">
        <v>48900</v>
      </c>
      <c r="F16" s="60" t="s">
        <v>49</v>
      </c>
      <c r="G16" s="60" t="s">
        <v>49</v>
      </c>
      <c r="H16" s="60" t="s">
        <v>49</v>
      </c>
      <c r="I16" s="60" t="s">
        <v>49</v>
      </c>
      <c r="J16" s="60">
        <v>48900</v>
      </c>
      <c r="K16" s="61">
        <v>48900</v>
      </c>
      <c r="L16" s="4"/>
    </row>
    <row r="17" spans="1:12" ht="23.25">
      <c r="A17" s="57" t="s">
        <v>128</v>
      </c>
      <c r="B17" s="58" t="s">
        <v>126</v>
      </c>
      <c r="C17" s="59" t="s">
        <v>132</v>
      </c>
      <c r="D17" s="60">
        <v>13284900</v>
      </c>
      <c r="E17" s="60">
        <v>13284900</v>
      </c>
      <c r="F17" s="60">
        <v>4489100.59</v>
      </c>
      <c r="G17" s="60" t="s">
        <v>49</v>
      </c>
      <c r="H17" s="60" t="s">
        <v>49</v>
      </c>
      <c r="I17" s="60">
        <v>4489100.59</v>
      </c>
      <c r="J17" s="60">
        <v>8795799.4100000001</v>
      </c>
      <c r="K17" s="61">
        <v>8795799.4100000001</v>
      </c>
      <c r="L17" s="4"/>
    </row>
    <row r="18" spans="1:12">
      <c r="A18" s="57" t="s">
        <v>133</v>
      </c>
      <c r="B18" s="58" t="s">
        <v>126</v>
      </c>
      <c r="C18" s="59" t="s">
        <v>134</v>
      </c>
      <c r="D18" s="60">
        <v>11966670</v>
      </c>
      <c r="E18" s="60">
        <v>11966670</v>
      </c>
      <c r="F18" s="60" t="s">
        <v>49</v>
      </c>
      <c r="G18" s="60" t="s">
        <v>49</v>
      </c>
      <c r="H18" s="60" t="s">
        <v>49</v>
      </c>
      <c r="I18" s="60" t="s">
        <v>49</v>
      </c>
      <c r="J18" s="60">
        <v>11966670</v>
      </c>
      <c r="K18" s="61">
        <v>11966670</v>
      </c>
      <c r="L18" s="4"/>
    </row>
    <row r="19" spans="1:12" ht="23.25">
      <c r="A19" s="57" t="s">
        <v>128</v>
      </c>
      <c r="B19" s="58" t="s">
        <v>126</v>
      </c>
      <c r="C19" s="59" t="s">
        <v>135</v>
      </c>
      <c r="D19" s="60">
        <v>5115600</v>
      </c>
      <c r="E19" s="60">
        <v>5115600</v>
      </c>
      <c r="F19" s="60">
        <v>2316369.0699999998</v>
      </c>
      <c r="G19" s="60" t="s">
        <v>49</v>
      </c>
      <c r="H19" s="60" t="s">
        <v>49</v>
      </c>
      <c r="I19" s="60">
        <v>2316369.0699999998</v>
      </c>
      <c r="J19" s="60">
        <v>2799230.93</v>
      </c>
      <c r="K19" s="61">
        <v>2799230.93</v>
      </c>
      <c r="L19" s="4"/>
    </row>
    <row r="20" spans="1:12" ht="23.25">
      <c r="A20" s="57" t="s">
        <v>128</v>
      </c>
      <c r="B20" s="58" t="s">
        <v>126</v>
      </c>
      <c r="C20" s="59" t="s">
        <v>136</v>
      </c>
      <c r="D20" s="60">
        <v>1794200</v>
      </c>
      <c r="E20" s="60">
        <v>1794200</v>
      </c>
      <c r="F20" s="60" t="s">
        <v>49</v>
      </c>
      <c r="G20" s="60" t="s">
        <v>49</v>
      </c>
      <c r="H20" s="60" t="s">
        <v>49</v>
      </c>
      <c r="I20" s="60" t="s">
        <v>49</v>
      </c>
      <c r="J20" s="60">
        <v>1794200</v>
      </c>
      <c r="K20" s="61">
        <v>1794200</v>
      </c>
      <c r="L20" s="4"/>
    </row>
    <row r="21" spans="1:12" s="203" customFormat="1" ht="23.25">
      <c r="A21" s="197" t="s">
        <v>128</v>
      </c>
      <c r="B21" s="198" t="s">
        <v>126</v>
      </c>
      <c r="C21" s="199" t="s">
        <v>137</v>
      </c>
      <c r="D21" s="200">
        <v>2189400</v>
      </c>
      <c r="E21" s="200">
        <v>2189400</v>
      </c>
      <c r="F21" s="200">
        <v>1043164.46</v>
      </c>
      <c r="G21" s="200" t="s">
        <v>49</v>
      </c>
      <c r="H21" s="200" t="s">
        <v>49</v>
      </c>
      <c r="I21" s="200">
        <v>1043164.46</v>
      </c>
      <c r="J21" s="200">
        <v>1146235.54</v>
      </c>
      <c r="K21" s="201">
        <v>1146235.54</v>
      </c>
      <c r="L21" s="202"/>
    </row>
    <row r="22" spans="1:12" s="203" customFormat="1" ht="23.25">
      <c r="A22" s="197" t="s">
        <v>138</v>
      </c>
      <c r="B22" s="198" t="s">
        <v>126</v>
      </c>
      <c r="C22" s="199" t="s">
        <v>139</v>
      </c>
      <c r="D22" s="200">
        <v>342171.32</v>
      </c>
      <c r="E22" s="200">
        <v>342171.32</v>
      </c>
      <c r="F22" s="200">
        <v>170890</v>
      </c>
      <c r="G22" s="200" t="s">
        <v>49</v>
      </c>
      <c r="H22" s="200" t="s">
        <v>49</v>
      </c>
      <c r="I22" s="200">
        <v>170890</v>
      </c>
      <c r="J22" s="200">
        <v>171281.32</v>
      </c>
      <c r="K22" s="201">
        <v>171281.32</v>
      </c>
      <c r="L22" s="202"/>
    </row>
    <row r="23" spans="1:12" s="203" customFormat="1">
      <c r="A23" s="197" t="s">
        <v>140</v>
      </c>
      <c r="B23" s="198" t="s">
        <v>126</v>
      </c>
      <c r="C23" s="199" t="s">
        <v>141</v>
      </c>
      <c r="D23" s="200">
        <v>333700</v>
      </c>
      <c r="E23" s="200">
        <v>333700</v>
      </c>
      <c r="F23" s="200">
        <v>166106</v>
      </c>
      <c r="G23" s="200" t="s">
        <v>49</v>
      </c>
      <c r="H23" s="200" t="s">
        <v>49</v>
      </c>
      <c r="I23" s="200">
        <v>166106</v>
      </c>
      <c r="J23" s="200">
        <v>167594</v>
      </c>
      <c r="K23" s="201">
        <v>167594</v>
      </c>
      <c r="L23" s="202"/>
    </row>
    <row r="24" spans="1:12" s="203" customFormat="1">
      <c r="A24" s="197" t="s">
        <v>142</v>
      </c>
      <c r="B24" s="198" t="s">
        <v>126</v>
      </c>
      <c r="C24" s="199" t="s">
        <v>143</v>
      </c>
      <c r="D24" s="200">
        <v>5028.68</v>
      </c>
      <c r="E24" s="200">
        <v>5028.68</v>
      </c>
      <c r="F24" s="200">
        <v>4763.5200000000004</v>
      </c>
      <c r="G24" s="200" t="s">
        <v>49</v>
      </c>
      <c r="H24" s="200" t="s">
        <v>49</v>
      </c>
      <c r="I24" s="200">
        <v>4763.5200000000004</v>
      </c>
      <c r="J24" s="200">
        <v>265.16000000000003</v>
      </c>
      <c r="K24" s="201">
        <v>265.16000000000003</v>
      </c>
      <c r="L24" s="202"/>
    </row>
    <row r="25" spans="1:12" s="203" customFormat="1">
      <c r="A25" s="197" t="s">
        <v>144</v>
      </c>
      <c r="B25" s="198" t="s">
        <v>126</v>
      </c>
      <c r="C25" s="199" t="s">
        <v>145</v>
      </c>
      <c r="D25" s="200">
        <v>94698000</v>
      </c>
      <c r="E25" s="200">
        <v>94698000</v>
      </c>
      <c r="F25" s="200">
        <v>41329806.240000002</v>
      </c>
      <c r="G25" s="200" t="s">
        <v>49</v>
      </c>
      <c r="H25" s="200" t="s">
        <v>49</v>
      </c>
      <c r="I25" s="200">
        <v>41329806.240000002</v>
      </c>
      <c r="J25" s="200">
        <v>53368193.759999998</v>
      </c>
      <c r="K25" s="201">
        <v>53368193.759999998</v>
      </c>
      <c r="L25" s="202"/>
    </row>
    <row r="26" spans="1:12" s="203" customFormat="1" ht="34.5">
      <c r="A26" s="197" t="s">
        <v>146</v>
      </c>
      <c r="B26" s="198" t="s">
        <v>126</v>
      </c>
      <c r="C26" s="199" t="s">
        <v>147</v>
      </c>
      <c r="D26" s="200">
        <v>8400</v>
      </c>
      <c r="E26" s="200">
        <v>8400</v>
      </c>
      <c r="F26" s="200" t="s">
        <v>49</v>
      </c>
      <c r="G26" s="200" t="s">
        <v>49</v>
      </c>
      <c r="H26" s="200" t="s">
        <v>49</v>
      </c>
      <c r="I26" s="200" t="s">
        <v>49</v>
      </c>
      <c r="J26" s="200">
        <v>8400</v>
      </c>
      <c r="K26" s="201">
        <v>8400</v>
      </c>
      <c r="L26" s="202"/>
    </row>
    <row r="27" spans="1:12" s="203" customFormat="1" ht="57">
      <c r="A27" s="197" t="s">
        <v>148</v>
      </c>
      <c r="B27" s="198" t="s">
        <v>126</v>
      </c>
      <c r="C27" s="199" t="s">
        <v>149</v>
      </c>
      <c r="D27" s="200">
        <v>28598800</v>
      </c>
      <c r="E27" s="200">
        <v>28598800</v>
      </c>
      <c r="F27" s="200">
        <v>11666245.720000001</v>
      </c>
      <c r="G27" s="200" t="s">
        <v>49</v>
      </c>
      <c r="H27" s="200" t="s">
        <v>49</v>
      </c>
      <c r="I27" s="200">
        <v>11666245.720000001</v>
      </c>
      <c r="J27" s="200">
        <v>16932554.280000001</v>
      </c>
      <c r="K27" s="201">
        <v>16932554.280000001</v>
      </c>
      <c r="L27" s="202"/>
    </row>
    <row r="28" spans="1:12" s="203" customFormat="1" ht="23.25">
      <c r="A28" s="197" t="s">
        <v>128</v>
      </c>
      <c r="B28" s="198" t="s">
        <v>126</v>
      </c>
      <c r="C28" s="199" t="s">
        <v>150</v>
      </c>
      <c r="D28" s="200">
        <v>18554651.559999999</v>
      </c>
      <c r="E28" s="200">
        <v>18554651.559999999</v>
      </c>
      <c r="F28" s="200">
        <v>7294057.3600000003</v>
      </c>
      <c r="G28" s="200" t="s">
        <v>49</v>
      </c>
      <c r="H28" s="200" t="s">
        <v>49</v>
      </c>
      <c r="I28" s="200">
        <v>7294057.3600000003</v>
      </c>
      <c r="J28" s="200">
        <v>11260594.199999999</v>
      </c>
      <c r="K28" s="201">
        <v>11260594.199999999</v>
      </c>
      <c r="L28" s="202"/>
    </row>
    <row r="29" spans="1:12" s="203" customFormat="1">
      <c r="A29" s="197" t="s">
        <v>151</v>
      </c>
      <c r="B29" s="198" t="s">
        <v>126</v>
      </c>
      <c r="C29" s="199" t="s">
        <v>152</v>
      </c>
      <c r="D29" s="200">
        <v>2893748.44</v>
      </c>
      <c r="E29" s="200">
        <v>2893748.44</v>
      </c>
      <c r="F29" s="200">
        <v>1627821.65</v>
      </c>
      <c r="G29" s="200" t="s">
        <v>49</v>
      </c>
      <c r="H29" s="200" t="s">
        <v>49</v>
      </c>
      <c r="I29" s="200">
        <v>1627821.65</v>
      </c>
      <c r="J29" s="200">
        <v>1265926.79</v>
      </c>
      <c r="K29" s="201">
        <v>1265926.79</v>
      </c>
      <c r="L29" s="202"/>
    </row>
    <row r="30" spans="1:12" s="203" customFormat="1" ht="68.25">
      <c r="A30" s="197" t="s">
        <v>153</v>
      </c>
      <c r="B30" s="198" t="s">
        <v>126</v>
      </c>
      <c r="C30" s="199" t="s">
        <v>154</v>
      </c>
      <c r="D30" s="200">
        <v>18955200</v>
      </c>
      <c r="E30" s="200">
        <v>18955200</v>
      </c>
      <c r="F30" s="200">
        <v>9000000</v>
      </c>
      <c r="G30" s="200" t="s">
        <v>49</v>
      </c>
      <c r="H30" s="200" t="s">
        <v>49</v>
      </c>
      <c r="I30" s="200">
        <v>9000000</v>
      </c>
      <c r="J30" s="200">
        <v>9955200</v>
      </c>
      <c r="K30" s="201">
        <v>9955200</v>
      </c>
      <c r="L30" s="202"/>
    </row>
    <row r="31" spans="1:12" s="203" customFormat="1" ht="68.25">
      <c r="A31" s="197" t="s">
        <v>153</v>
      </c>
      <c r="B31" s="198" t="s">
        <v>126</v>
      </c>
      <c r="C31" s="199" t="s">
        <v>155</v>
      </c>
      <c r="D31" s="200">
        <v>1897800</v>
      </c>
      <c r="E31" s="200">
        <v>1897800</v>
      </c>
      <c r="F31" s="200">
        <v>798950</v>
      </c>
      <c r="G31" s="200" t="s">
        <v>49</v>
      </c>
      <c r="H31" s="200" t="s">
        <v>49</v>
      </c>
      <c r="I31" s="200">
        <v>798950</v>
      </c>
      <c r="J31" s="200">
        <v>1098850</v>
      </c>
      <c r="K31" s="201">
        <v>1098850</v>
      </c>
      <c r="L31" s="202"/>
    </row>
    <row r="32" spans="1:12" s="203" customFormat="1" ht="23.25">
      <c r="A32" s="197" t="s">
        <v>128</v>
      </c>
      <c r="B32" s="198" t="s">
        <v>126</v>
      </c>
      <c r="C32" s="199" t="s">
        <v>156</v>
      </c>
      <c r="D32" s="200">
        <v>5179000</v>
      </c>
      <c r="E32" s="200">
        <v>5179000</v>
      </c>
      <c r="F32" s="200" t="s">
        <v>49</v>
      </c>
      <c r="G32" s="200" t="s">
        <v>49</v>
      </c>
      <c r="H32" s="200" t="s">
        <v>49</v>
      </c>
      <c r="I32" s="200" t="s">
        <v>49</v>
      </c>
      <c r="J32" s="200">
        <v>5179000</v>
      </c>
      <c r="K32" s="201">
        <v>5179000</v>
      </c>
      <c r="L32" s="202"/>
    </row>
    <row r="33" spans="1:12" s="203" customFormat="1" ht="68.25">
      <c r="A33" s="197" t="s">
        <v>153</v>
      </c>
      <c r="B33" s="198" t="s">
        <v>126</v>
      </c>
      <c r="C33" s="199" t="s">
        <v>157</v>
      </c>
      <c r="D33" s="200">
        <v>1785500</v>
      </c>
      <c r="E33" s="200">
        <v>1785500</v>
      </c>
      <c r="F33" s="200">
        <v>400000</v>
      </c>
      <c r="G33" s="200" t="s">
        <v>49</v>
      </c>
      <c r="H33" s="200" t="s">
        <v>49</v>
      </c>
      <c r="I33" s="200">
        <v>400000</v>
      </c>
      <c r="J33" s="200">
        <v>1385500</v>
      </c>
      <c r="K33" s="201">
        <v>1385500</v>
      </c>
      <c r="L33" s="202"/>
    </row>
    <row r="34" spans="1:12" s="203" customFormat="1" ht="68.25">
      <c r="A34" s="197" t="s">
        <v>153</v>
      </c>
      <c r="B34" s="198" t="s">
        <v>126</v>
      </c>
      <c r="C34" s="199" t="s">
        <v>158</v>
      </c>
      <c r="D34" s="200">
        <v>34788400</v>
      </c>
      <c r="E34" s="200">
        <v>34788400</v>
      </c>
      <c r="F34" s="200">
        <v>16000000</v>
      </c>
      <c r="G34" s="200" t="s">
        <v>49</v>
      </c>
      <c r="H34" s="200" t="s">
        <v>49</v>
      </c>
      <c r="I34" s="200">
        <v>16000000</v>
      </c>
      <c r="J34" s="200">
        <v>18788400</v>
      </c>
      <c r="K34" s="201">
        <v>18788400</v>
      </c>
      <c r="L34" s="202"/>
    </row>
    <row r="35" spans="1:12" s="203" customFormat="1" ht="68.25">
      <c r="A35" s="197" t="s">
        <v>153</v>
      </c>
      <c r="B35" s="198" t="s">
        <v>126</v>
      </c>
      <c r="C35" s="199" t="s">
        <v>159</v>
      </c>
      <c r="D35" s="200">
        <v>3530700</v>
      </c>
      <c r="E35" s="200">
        <v>3530700</v>
      </c>
      <c r="F35" s="200">
        <v>2000000</v>
      </c>
      <c r="G35" s="200" t="s">
        <v>49</v>
      </c>
      <c r="H35" s="200" t="s">
        <v>49</v>
      </c>
      <c r="I35" s="200">
        <v>2000000</v>
      </c>
      <c r="J35" s="200">
        <v>1530700</v>
      </c>
      <c r="K35" s="201">
        <v>1530700</v>
      </c>
      <c r="L35" s="202"/>
    </row>
    <row r="36" spans="1:12" s="203" customFormat="1" ht="23.25">
      <c r="A36" s="197" t="s">
        <v>128</v>
      </c>
      <c r="B36" s="198" t="s">
        <v>126</v>
      </c>
      <c r="C36" s="199" t="s">
        <v>160</v>
      </c>
      <c r="D36" s="200">
        <v>31517800</v>
      </c>
      <c r="E36" s="200">
        <v>31517800</v>
      </c>
      <c r="F36" s="200">
        <v>31517800</v>
      </c>
      <c r="G36" s="200" t="s">
        <v>49</v>
      </c>
      <c r="H36" s="200" t="s">
        <v>49</v>
      </c>
      <c r="I36" s="200">
        <v>31517800</v>
      </c>
      <c r="J36" s="200" t="s">
        <v>49</v>
      </c>
      <c r="K36" s="201" t="s">
        <v>49</v>
      </c>
      <c r="L36" s="202"/>
    </row>
    <row r="37" spans="1:12" s="203" customFormat="1" ht="34.5">
      <c r="A37" s="197" t="s">
        <v>161</v>
      </c>
      <c r="B37" s="198" t="s">
        <v>126</v>
      </c>
      <c r="C37" s="199" t="s">
        <v>162</v>
      </c>
      <c r="D37" s="200">
        <v>6318040</v>
      </c>
      <c r="E37" s="200">
        <v>6318040</v>
      </c>
      <c r="F37" s="200">
        <v>3692064.21</v>
      </c>
      <c r="G37" s="200" t="s">
        <v>49</v>
      </c>
      <c r="H37" s="200" t="s">
        <v>49</v>
      </c>
      <c r="I37" s="200">
        <v>3692064.21</v>
      </c>
      <c r="J37" s="200">
        <v>2625975.79</v>
      </c>
      <c r="K37" s="201">
        <v>2625975.79</v>
      </c>
      <c r="L37" s="202"/>
    </row>
    <row r="38" spans="1:12" s="203" customFormat="1" ht="45.75">
      <c r="A38" s="197" t="s">
        <v>163</v>
      </c>
      <c r="B38" s="198" t="s">
        <v>126</v>
      </c>
      <c r="C38" s="199" t="s">
        <v>164</v>
      </c>
      <c r="D38" s="200">
        <v>160750</v>
      </c>
      <c r="E38" s="200">
        <v>160750</v>
      </c>
      <c r="F38" s="200">
        <v>8075.21</v>
      </c>
      <c r="G38" s="200" t="s">
        <v>49</v>
      </c>
      <c r="H38" s="200" t="s">
        <v>49</v>
      </c>
      <c r="I38" s="200">
        <v>8075.21</v>
      </c>
      <c r="J38" s="200">
        <v>152674.79</v>
      </c>
      <c r="K38" s="201">
        <v>152674.79</v>
      </c>
      <c r="L38" s="202"/>
    </row>
    <row r="39" spans="1:12" s="203" customFormat="1" ht="68.25">
      <c r="A39" s="197" t="s">
        <v>165</v>
      </c>
      <c r="B39" s="198" t="s">
        <v>126</v>
      </c>
      <c r="C39" s="199" t="s">
        <v>166</v>
      </c>
      <c r="D39" s="200">
        <v>1906950.08</v>
      </c>
      <c r="E39" s="200">
        <v>1906950.08</v>
      </c>
      <c r="F39" s="200">
        <v>1051739</v>
      </c>
      <c r="G39" s="200" t="s">
        <v>49</v>
      </c>
      <c r="H39" s="200" t="s">
        <v>49</v>
      </c>
      <c r="I39" s="200">
        <v>1051739</v>
      </c>
      <c r="J39" s="200">
        <v>855211.08</v>
      </c>
      <c r="K39" s="201">
        <v>855211.08</v>
      </c>
      <c r="L39" s="202"/>
    </row>
    <row r="40" spans="1:12" s="203" customFormat="1" ht="23.25">
      <c r="A40" s="197" t="s">
        <v>128</v>
      </c>
      <c r="B40" s="198" t="s">
        <v>126</v>
      </c>
      <c r="C40" s="199" t="s">
        <v>167</v>
      </c>
      <c r="D40" s="200">
        <v>2025640</v>
      </c>
      <c r="E40" s="200">
        <v>2025640</v>
      </c>
      <c r="F40" s="200">
        <v>1261396.74</v>
      </c>
      <c r="G40" s="200" t="s">
        <v>49</v>
      </c>
      <c r="H40" s="200" t="s">
        <v>49</v>
      </c>
      <c r="I40" s="200">
        <v>1261396.74</v>
      </c>
      <c r="J40" s="200">
        <v>764243.26</v>
      </c>
      <c r="K40" s="201">
        <v>764243.26</v>
      </c>
      <c r="L40" s="202"/>
    </row>
    <row r="41" spans="1:12" s="203" customFormat="1">
      <c r="A41" s="197" t="s">
        <v>140</v>
      </c>
      <c r="B41" s="198" t="s">
        <v>126</v>
      </c>
      <c r="C41" s="199" t="s">
        <v>168</v>
      </c>
      <c r="D41" s="200">
        <v>45010</v>
      </c>
      <c r="E41" s="200">
        <v>45010</v>
      </c>
      <c r="F41" s="200">
        <v>11300</v>
      </c>
      <c r="G41" s="200" t="s">
        <v>49</v>
      </c>
      <c r="H41" s="200" t="s">
        <v>49</v>
      </c>
      <c r="I41" s="200">
        <v>11300</v>
      </c>
      <c r="J41" s="200">
        <v>33710</v>
      </c>
      <c r="K41" s="201">
        <v>33710</v>
      </c>
      <c r="L41" s="202"/>
    </row>
    <row r="42" spans="1:12" s="203" customFormat="1" ht="34.5">
      <c r="A42" s="197" t="s">
        <v>161</v>
      </c>
      <c r="B42" s="198" t="s">
        <v>126</v>
      </c>
      <c r="C42" s="199" t="s">
        <v>169</v>
      </c>
      <c r="D42" s="200">
        <v>19836400</v>
      </c>
      <c r="E42" s="200">
        <v>19836400</v>
      </c>
      <c r="F42" s="200">
        <v>11300000</v>
      </c>
      <c r="G42" s="200" t="s">
        <v>49</v>
      </c>
      <c r="H42" s="200" t="s">
        <v>49</v>
      </c>
      <c r="I42" s="200">
        <v>11300000</v>
      </c>
      <c r="J42" s="200">
        <v>8536400</v>
      </c>
      <c r="K42" s="201">
        <v>8536400</v>
      </c>
      <c r="L42" s="202"/>
    </row>
    <row r="43" spans="1:12" s="203" customFormat="1" ht="45.75">
      <c r="A43" s="197" t="s">
        <v>163</v>
      </c>
      <c r="B43" s="198" t="s">
        <v>126</v>
      </c>
      <c r="C43" s="199" t="s">
        <v>170</v>
      </c>
      <c r="D43" s="200">
        <v>312000</v>
      </c>
      <c r="E43" s="200">
        <v>312000</v>
      </c>
      <c r="F43" s="200">
        <v>121223.57</v>
      </c>
      <c r="G43" s="200" t="s">
        <v>49</v>
      </c>
      <c r="H43" s="200" t="s">
        <v>49</v>
      </c>
      <c r="I43" s="200">
        <v>121223.57</v>
      </c>
      <c r="J43" s="200">
        <v>190776.43</v>
      </c>
      <c r="K43" s="201">
        <v>190776.43</v>
      </c>
      <c r="L43" s="202"/>
    </row>
    <row r="44" spans="1:12" s="203" customFormat="1" ht="68.25">
      <c r="A44" s="197" t="s">
        <v>165</v>
      </c>
      <c r="B44" s="198" t="s">
        <v>126</v>
      </c>
      <c r="C44" s="199" t="s">
        <v>171</v>
      </c>
      <c r="D44" s="200">
        <v>5990600</v>
      </c>
      <c r="E44" s="200">
        <v>5990600</v>
      </c>
      <c r="F44" s="200">
        <v>3050000</v>
      </c>
      <c r="G44" s="200" t="s">
        <v>49</v>
      </c>
      <c r="H44" s="200" t="s">
        <v>49</v>
      </c>
      <c r="I44" s="200">
        <v>3050000</v>
      </c>
      <c r="J44" s="200">
        <v>2940600</v>
      </c>
      <c r="K44" s="201">
        <v>2940600</v>
      </c>
      <c r="L44" s="202"/>
    </row>
    <row r="45" spans="1:12" s="203" customFormat="1" ht="23.25">
      <c r="A45" s="197" t="s">
        <v>128</v>
      </c>
      <c r="B45" s="198" t="s">
        <v>126</v>
      </c>
      <c r="C45" s="199" t="s">
        <v>172</v>
      </c>
      <c r="D45" s="200">
        <v>5300000</v>
      </c>
      <c r="E45" s="200">
        <v>5300000</v>
      </c>
      <c r="F45" s="200">
        <v>2181723.66</v>
      </c>
      <c r="G45" s="200" t="s">
        <v>49</v>
      </c>
      <c r="H45" s="200" t="s">
        <v>49</v>
      </c>
      <c r="I45" s="200">
        <v>2181723.66</v>
      </c>
      <c r="J45" s="200">
        <v>3118276.34</v>
      </c>
      <c r="K45" s="201">
        <v>3118276.34</v>
      </c>
      <c r="L45" s="202"/>
    </row>
    <row r="46" spans="1:12" ht="23.25">
      <c r="A46" s="57" t="s">
        <v>128</v>
      </c>
      <c r="B46" s="58" t="s">
        <v>126</v>
      </c>
      <c r="C46" s="59" t="s">
        <v>173</v>
      </c>
      <c r="D46" s="60">
        <v>3529900</v>
      </c>
      <c r="E46" s="60">
        <v>3529900</v>
      </c>
      <c r="F46" s="60">
        <v>530796</v>
      </c>
      <c r="G46" s="60" t="s">
        <v>49</v>
      </c>
      <c r="H46" s="60" t="s">
        <v>49</v>
      </c>
      <c r="I46" s="60">
        <v>530796</v>
      </c>
      <c r="J46" s="60">
        <v>2999104</v>
      </c>
      <c r="K46" s="61">
        <v>2999104</v>
      </c>
      <c r="L46" s="4"/>
    </row>
    <row r="47" spans="1:12" ht="23.25">
      <c r="A47" s="57" t="s">
        <v>128</v>
      </c>
      <c r="B47" s="58" t="s">
        <v>126</v>
      </c>
      <c r="C47" s="59" t="s">
        <v>174</v>
      </c>
      <c r="D47" s="60">
        <v>350000</v>
      </c>
      <c r="E47" s="60">
        <v>350000</v>
      </c>
      <c r="F47" s="60">
        <v>57900</v>
      </c>
      <c r="G47" s="60" t="s">
        <v>49</v>
      </c>
      <c r="H47" s="60" t="s">
        <v>49</v>
      </c>
      <c r="I47" s="60">
        <v>57900</v>
      </c>
      <c r="J47" s="60">
        <v>292100</v>
      </c>
      <c r="K47" s="61">
        <v>292100</v>
      </c>
      <c r="L47" s="4"/>
    </row>
    <row r="48" spans="1:12" ht="34.5">
      <c r="A48" s="57" t="s">
        <v>161</v>
      </c>
      <c r="B48" s="58" t="s">
        <v>126</v>
      </c>
      <c r="C48" s="59" t="s">
        <v>175</v>
      </c>
      <c r="D48" s="60">
        <v>8248000</v>
      </c>
      <c r="E48" s="60">
        <v>8248000</v>
      </c>
      <c r="F48" s="60">
        <v>5090426.34</v>
      </c>
      <c r="G48" s="60" t="s">
        <v>49</v>
      </c>
      <c r="H48" s="60" t="s">
        <v>49</v>
      </c>
      <c r="I48" s="60">
        <v>5090426.34</v>
      </c>
      <c r="J48" s="60">
        <v>3157573.66</v>
      </c>
      <c r="K48" s="61">
        <v>3157573.66</v>
      </c>
      <c r="L48" s="4"/>
    </row>
    <row r="49" spans="1:12" ht="68.25">
      <c r="A49" s="57" t="s">
        <v>165</v>
      </c>
      <c r="B49" s="58" t="s">
        <v>126</v>
      </c>
      <c r="C49" s="59" t="s">
        <v>176</v>
      </c>
      <c r="D49" s="60">
        <v>2492000</v>
      </c>
      <c r="E49" s="60">
        <v>2492000</v>
      </c>
      <c r="F49" s="60">
        <v>1373007</v>
      </c>
      <c r="G49" s="60" t="s">
        <v>49</v>
      </c>
      <c r="H49" s="60" t="s">
        <v>49</v>
      </c>
      <c r="I49" s="60">
        <v>1373007</v>
      </c>
      <c r="J49" s="60">
        <v>1118993</v>
      </c>
      <c r="K49" s="61">
        <v>1118993</v>
      </c>
      <c r="L49" s="4"/>
    </row>
    <row r="50" spans="1:12" ht="23.25">
      <c r="A50" s="57" t="s">
        <v>128</v>
      </c>
      <c r="B50" s="58" t="s">
        <v>126</v>
      </c>
      <c r="C50" s="59" t="s">
        <v>177</v>
      </c>
      <c r="D50" s="60">
        <v>565400</v>
      </c>
      <c r="E50" s="60">
        <v>565400</v>
      </c>
      <c r="F50" s="60">
        <v>219658.23999999999</v>
      </c>
      <c r="G50" s="60" t="s">
        <v>49</v>
      </c>
      <c r="H50" s="60" t="s">
        <v>49</v>
      </c>
      <c r="I50" s="60">
        <v>219658.23999999999</v>
      </c>
      <c r="J50" s="60">
        <v>345741.76</v>
      </c>
      <c r="K50" s="61">
        <v>345741.76</v>
      </c>
      <c r="L50" s="4"/>
    </row>
    <row r="51" spans="1:12" ht="34.5">
      <c r="A51" s="57" t="s">
        <v>178</v>
      </c>
      <c r="B51" s="58" t="s">
        <v>126</v>
      </c>
      <c r="C51" s="59" t="s">
        <v>179</v>
      </c>
      <c r="D51" s="60">
        <v>40700</v>
      </c>
      <c r="E51" s="60">
        <v>40700</v>
      </c>
      <c r="F51" s="60" t="s">
        <v>49</v>
      </c>
      <c r="G51" s="60" t="s">
        <v>49</v>
      </c>
      <c r="H51" s="60" t="s">
        <v>49</v>
      </c>
      <c r="I51" s="60" t="s">
        <v>49</v>
      </c>
      <c r="J51" s="60">
        <v>40700</v>
      </c>
      <c r="K51" s="61">
        <v>40700</v>
      </c>
      <c r="L51" s="4"/>
    </row>
    <row r="52" spans="1:12" ht="34.5">
      <c r="A52" s="57" t="s">
        <v>161</v>
      </c>
      <c r="B52" s="58" t="s">
        <v>126</v>
      </c>
      <c r="C52" s="59" t="s">
        <v>180</v>
      </c>
      <c r="D52" s="60">
        <v>12308000</v>
      </c>
      <c r="E52" s="60">
        <v>12308000</v>
      </c>
      <c r="F52" s="60">
        <v>6536604.8899999997</v>
      </c>
      <c r="G52" s="60" t="s">
        <v>49</v>
      </c>
      <c r="H52" s="60" t="s">
        <v>49</v>
      </c>
      <c r="I52" s="60">
        <v>6536604.8899999997</v>
      </c>
      <c r="J52" s="60">
        <v>5771395.1100000003</v>
      </c>
      <c r="K52" s="61">
        <v>5771395.1100000003</v>
      </c>
      <c r="L52" s="4"/>
    </row>
    <row r="53" spans="1:12" ht="45.75">
      <c r="A53" s="57" t="s">
        <v>163</v>
      </c>
      <c r="B53" s="58" t="s">
        <v>126</v>
      </c>
      <c r="C53" s="59" t="s">
        <v>181</v>
      </c>
      <c r="D53" s="60">
        <v>77000</v>
      </c>
      <c r="E53" s="60">
        <v>77000</v>
      </c>
      <c r="F53" s="60">
        <v>10600</v>
      </c>
      <c r="G53" s="60" t="s">
        <v>49</v>
      </c>
      <c r="H53" s="60" t="s">
        <v>49</v>
      </c>
      <c r="I53" s="60">
        <v>10600</v>
      </c>
      <c r="J53" s="60">
        <v>66400</v>
      </c>
      <c r="K53" s="61">
        <v>66400</v>
      </c>
      <c r="L53" s="4"/>
    </row>
    <row r="54" spans="1:12" ht="68.25">
      <c r="A54" s="57" t="s">
        <v>165</v>
      </c>
      <c r="B54" s="58" t="s">
        <v>126</v>
      </c>
      <c r="C54" s="59" t="s">
        <v>182</v>
      </c>
      <c r="D54" s="60">
        <v>3717000</v>
      </c>
      <c r="E54" s="60">
        <v>3717000</v>
      </c>
      <c r="F54" s="60">
        <v>1773410.41</v>
      </c>
      <c r="G54" s="60" t="s">
        <v>49</v>
      </c>
      <c r="H54" s="60" t="s">
        <v>49</v>
      </c>
      <c r="I54" s="60">
        <v>1773410.41</v>
      </c>
      <c r="J54" s="60">
        <v>1943589.59</v>
      </c>
      <c r="K54" s="61">
        <v>1943589.59</v>
      </c>
      <c r="L54" s="4"/>
    </row>
    <row r="55" spans="1:12" ht="23.25">
      <c r="A55" s="57" t="s">
        <v>128</v>
      </c>
      <c r="B55" s="58" t="s">
        <v>126</v>
      </c>
      <c r="C55" s="59" t="s">
        <v>183</v>
      </c>
      <c r="D55" s="60">
        <v>2556325</v>
      </c>
      <c r="E55" s="60">
        <v>2556325</v>
      </c>
      <c r="F55" s="60">
        <v>1410871.03</v>
      </c>
      <c r="G55" s="60" t="s">
        <v>49</v>
      </c>
      <c r="H55" s="60" t="s">
        <v>49</v>
      </c>
      <c r="I55" s="60">
        <v>1410871.03</v>
      </c>
      <c r="J55" s="60">
        <v>1145453.97</v>
      </c>
      <c r="K55" s="61">
        <v>1145453.97</v>
      </c>
      <c r="L55" s="4"/>
    </row>
    <row r="56" spans="1:12" ht="45.75">
      <c r="A56" s="57" t="s">
        <v>184</v>
      </c>
      <c r="B56" s="58" t="s">
        <v>126</v>
      </c>
      <c r="C56" s="59" t="s">
        <v>185</v>
      </c>
      <c r="D56" s="60">
        <v>40000</v>
      </c>
      <c r="E56" s="60">
        <v>40000</v>
      </c>
      <c r="F56" s="60">
        <v>40000</v>
      </c>
      <c r="G56" s="60" t="s">
        <v>49</v>
      </c>
      <c r="H56" s="60" t="s">
        <v>49</v>
      </c>
      <c r="I56" s="60">
        <v>40000</v>
      </c>
      <c r="J56" s="60" t="s">
        <v>49</v>
      </c>
      <c r="K56" s="61" t="s">
        <v>49</v>
      </c>
      <c r="L56" s="4"/>
    </row>
    <row r="57" spans="1:12">
      <c r="A57" s="57" t="s">
        <v>140</v>
      </c>
      <c r="B57" s="58" t="s">
        <v>126</v>
      </c>
      <c r="C57" s="59" t="s">
        <v>186</v>
      </c>
      <c r="D57" s="60">
        <v>3675</v>
      </c>
      <c r="E57" s="60">
        <v>3675</v>
      </c>
      <c r="F57" s="60">
        <v>920</v>
      </c>
      <c r="G57" s="60" t="s">
        <v>49</v>
      </c>
      <c r="H57" s="60" t="s">
        <v>49</v>
      </c>
      <c r="I57" s="60">
        <v>920</v>
      </c>
      <c r="J57" s="60">
        <v>2755</v>
      </c>
      <c r="K57" s="61">
        <v>2755</v>
      </c>
      <c r="L57" s="4"/>
    </row>
    <row r="58" spans="1:12" ht="34.5">
      <c r="A58" s="57" t="s">
        <v>161</v>
      </c>
      <c r="B58" s="58" t="s">
        <v>126</v>
      </c>
      <c r="C58" s="59" t="s">
        <v>187</v>
      </c>
      <c r="D58" s="60">
        <v>6756000</v>
      </c>
      <c r="E58" s="60">
        <v>6756000</v>
      </c>
      <c r="F58" s="60">
        <v>3638308.72</v>
      </c>
      <c r="G58" s="60" t="s">
        <v>49</v>
      </c>
      <c r="H58" s="60" t="s">
        <v>49</v>
      </c>
      <c r="I58" s="60">
        <v>3638308.72</v>
      </c>
      <c r="J58" s="60">
        <v>3117691.28</v>
      </c>
      <c r="K58" s="61">
        <v>3117691.28</v>
      </c>
      <c r="L58" s="4"/>
    </row>
    <row r="59" spans="1:12" ht="45.75">
      <c r="A59" s="57" t="s">
        <v>163</v>
      </c>
      <c r="B59" s="58" t="s">
        <v>126</v>
      </c>
      <c r="C59" s="59" t="s">
        <v>188</v>
      </c>
      <c r="D59" s="60">
        <v>13100</v>
      </c>
      <c r="E59" s="60">
        <v>13100</v>
      </c>
      <c r="F59" s="60" t="s">
        <v>49</v>
      </c>
      <c r="G59" s="60" t="s">
        <v>49</v>
      </c>
      <c r="H59" s="60" t="s">
        <v>49</v>
      </c>
      <c r="I59" s="60" t="s">
        <v>49</v>
      </c>
      <c r="J59" s="60">
        <v>13100</v>
      </c>
      <c r="K59" s="61">
        <v>13100</v>
      </c>
      <c r="L59" s="4"/>
    </row>
    <row r="60" spans="1:12" ht="68.25">
      <c r="A60" s="57" t="s">
        <v>165</v>
      </c>
      <c r="B60" s="58" t="s">
        <v>126</v>
      </c>
      <c r="C60" s="59" t="s">
        <v>189</v>
      </c>
      <c r="D60" s="60">
        <v>2040000</v>
      </c>
      <c r="E60" s="60">
        <v>2040000</v>
      </c>
      <c r="F60" s="60">
        <v>1001013.29</v>
      </c>
      <c r="G60" s="60" t="s">
        <v>49</v>
      </c>
      <c r="H60" s="60" t="s">
        <v>49</v>
      </c>
      <c r="I60" s="60">
        <v>1001013.29</v>
      </c>
      <c r="J60" s="60">
        <v>1038986.71</v>
      </c>
      <c r="K60" s="61">
        <v>1038986.71</v>
      </c>
      <c r="L60" s="4"/>
    </row>
    <row r="61" spans="1:12" ht="23.25">
      <c r="A61" s="57" t="s">
        <v>128</v>
      </c>
      <c r="B61" s="58" t="s">
        <v>126</v>
      </c>
      <c r="C61" s="59" t="s">
        <v>190</v>
      </c>
      <c r="D61" s="60">
        <v>3809495</v>
      </c>
      <c r="E61" s="60">
        <v>3809495</v>
      </c>
      <c r="F61" s="60">
        <v>1918237.74</v>
      </c>
      <c r="G61" s="60" t="s">
        <v>49</v>
      </c>
      <c r="H61" s="60" t="s">
        <v>49</v>
      </c>
      <c r="I61" s="60">
        <v>1918237.74</v>
      </c>
      <c r="J61" s="60">
        <v>1891257.26</v>
      </c>
      <c r="K61" s="61">
        <v>1891257.26</v>
      </c>
      <c r="L61" s="4"/>
    </row>
    <row r="62" spans="1:12">
      <c r="A62" s="57" t="s">
        <v>151</v>
      </c>
      <c r="B62" s="58" t="s">
        <v>126</v>
      </c>
      <c r="C62" s="59" t="s">
        <v>191</v>
      </c>
      <c r="D62" s="60">
        <v>73500</v>
      </c>
      <c r="E62" s="60">
        <v>73500</v>
      </c>
      <c r="F62" s="60">
        <v>29881.200000000001</v>
      </c>
      <c r="G62" s="60" t="s">
        <v>49</v>
      </c>
      <c r="H62" s="60" t="s">
        <v>49</v>
      </c>
      <c r="I62" s="60">
        <v>29881.200000000001</v>
      </c>
      <c r="J62" s="60">
        <v>43618.8</v>
      </c>
      <c r="K62" s="61">
        <v>43618.8</v>
      </c>
      <c r="L62" s="4"/>
    </row>
    <row r="63" spans="1:12" ht="23.25">
      <c r="A63" s="57" t="s">
        <v>138</v>
      </c>
      <c r="B63" s="58" t="s">
        <v>126</v>
      </c>
      <c r="C63" s="59" t="s">
        <v>192</v>
      </c>
      <c r="D63" s="60">
        <v>100</v>
      </c>
      <c r="E63" s="60">
        <v>100</v>
      </c>
      <c r="F63" s="60">
        <v>100</v>
      </c>
      <c r="G63" s="60" t="s">
        <v>49</v>
      </c>
      <c r="H63" s="60" t="s">
        <v>49</v>
      </c>
      <c r="I63" s="60">
        <v>100</v>
      </c>
      <c r="J63" s="60" t="s">
        <v>49</v>
      </c>
      <c r="K63" s="61" t="s">
        <v>49</v>
      </c>
      <c r="L63" s="4"/>
    </row>
    <row r="64" spans="1:12">
      <c r="A64" s="57" t="s">
        <v>140</v>
      </c>
      <c r="B64" s="58" t="s">
        <v>126</v>
      </c>
      <c r="C64" s="59" t="s">
        <v>193</v>
      </c>
      <c r="D64" s="60">
        <v>83805</v>
      </c>
      <c r="E64" s="60">
        <v>83805</v>
      </c>
      <c r="F64" s="60">
        <v>21000</v>
      </c>
      <c r="G64" s="60" t="s">
        <v>49</v>
      </c>
      <c r="H64" s="60" t="s">
        <v>49</v>
      </c>
      <c r="I64" s="60">
        <v>21000</v>
      </c>
      <c r="J64" s="60">
        <v>62805</v>
      </c>
      <c r="K64" s="61">
        <v>62805</v>
      </c>
      <c r="L64" s="4"/>
    </row>
    <row r="65" spans="1:12" ht="12.9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4"/>
    </row>
    <row r="66" spans="1:12" ht="30.75" customHeight="1">
      <c r="A66" s="64" t="s">
        <v>194</v>
      </c>
      <c r="B66" s="65">
        <v>450</v>
      </c>
      <c r="C66" s="66" t="s">
        <v>124</v>
      </c>
      <c r="D66" s="67" t="s">
        <v>124</v>
      </c>
      <c r="E66" s="67" t="s">
        <v>124</v>
      </c>
      <c r="F66" s="68">
        <v>51120674.590000004</v>
      </c>
      <c r="G66" s="68" t="s">
        <v>49</v>
      </c>
      <c r="H66" s="68" t="s">
        <v>49</v>
      </c>
      <c r="I66" s="68">
        <v>51120674.590000004</v>
      </c>
      <c r="J66" s="67" t="s">
        <v>124</v>
      </c>
      <c r="K66" s="69" t="s">
        <v>124</v>
      </c>
      <c r="L66" s="4"/>
    </row>
    <row r="67" spans="1:12" ht="15" customHeight="1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4"/>
    </row>
    <row r="71" spans="1:12">
      <c r="E71" s="1" t="s">
        <v>237</v>
      </c>
      <c r="F71" s="196">
        <f>SUM(F21:F45)</f>
        <v>145697127.33999994</v>
      </c>
    </row>
    <row r="72" spans="1:12">
      <c r="E72" s="1" t="s">
        <v>238</v>
      </c>
      <c r="F72" s="196">
        <f>F21+F22+F23+F24+F31+F33+F37+F38+F39+F40+F41</f>
        <v>8608449.1399999987</v>
      </c>
    </row>
    <row r="73" spans="1:12">
      <c r="E73" s="1" t="s">
        <v>239</v>
      </c>
      <c r="F73" s="196">
        <f>F71-F72</f>
        <v>137088678.19999996</v>
      </c>
      <c r="G73" s="196">
        <f>Доходы!H62-Расходы!F73</f>
        <v>1403630.7100000381</v>
      </c>
    </row>
  </sheetData>
  <mergeCells count="14">
    <mergeCell ref="J4:K5"/>
    <mergeCell ref="F6:F9"/>
    <mergeCell ref="G6:G9"/>
    <mergeCell ref="H6:H9"/>
    <mergeCell ref="I6:I9"/>
    <mergeCell ref="J6:J9"/>
    <mergeCell ref="K6:K9"/>
    <mergeCell ref="A2:I2"/>
    <mergeCell ref="A4:A9"/>
    <mergeCell ref="B4:B9"/>
    <mergeCell ref="C4:C9"/>
    <mergeCell ref="D4:D9"/>
    <mergeCell ref="E4:E9"/>
    <mergeCell ref="F4:I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SheetLayoutView="100" workbookViewId="0"/>
  </sheetViews>
  <sheetFormatPr defaultRowHeight="15"/>
  <cols>
    <col min="1" max="1" width="20.7109375" style="1" customWidth="1"/>
    <col min="2" max="2" width="35.7109375" style="1" customWidth="1"/>
    <col min="3" max="3" width="6.140625" style="1" customWidth="1"/>
    <col min="4" max="4" width="22.5703125" style="1" customWidth="1"/>
    <col min="5" max="5" width="14.85546875" style="1" customWidth="1"/>
    <col min="6" max="6" width="19.5703125" style="1" customWidth="1"/>
    <col min="7" max="9" width="14.85546875" style="1" customWidth="1"/>
    <col min="10" max="10" width="15.85546875" style="1" customWidth="1"/>
    <col min="11" max="11" width="9.140625" style="1" customWidth="1"/>
    <col min="12" max="16384" width="9.140625" style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 customHeight="1">
      <c r="A2" s="144" t="s">
        <v>195</v>
      </c>
      <c r="B2" s="145"/>
      <c r="C2" s="145"/>
      <c r="D2" s="145"/>
      <c r="E2" s="145"/>
      <c r="F2" s="145"/>
      <c r="G2" s="145"/>
      <c r="H2" s="145"/>
      <c r="I2" s="72"/>
      <c r="J2" s="42" t="s">
        <v>196</v>
      </c>
      <c r="K2" s="4"/>
    </row>
    <row r="3" spans="1:11" ht="11.85" customHeight="1">
      <c r="A3" s="73"/>
      <c r="B3" s="73"/>
      <c r="C3" s="74"/>
      <c r="D3" s="75"/>
      <c r="E3" s="76"/>
      <c r="F3" s="77"/>
      <c r="G3" s="77"/>
      <c r="H3" s="77"/>
      <c r="I3" s="77"/>
      <c r="J3" s="77"/>
      <c r="K3" s="4"/>
    </row>
    <row r="4" spans="1:11" ht="12" customHeight="1">
      <c r="A4" s="152" t="s">
        <v>197</v>
      </c>
      <c r="B4" s="153"/>
      <c r="C4" s="154" t="s">
        <v>31</v>
      </c>
      <c r="D4" s="156" t="s">
        <v>198</v>
      </c>
      <c r="E4" s="156" t="s">
        <v>33</v>
      </c>
      <c r="F4" s="158" t="s">
        <v>34</v>
      </c>
      <c r="G4" s="159"/>
      <c r="H4" s="159"/>
      <c r="I4" s="159"/>
      <c r="J4" s="156" t="s">
        <v>35</v>
      </c>
      <c r="K4" s="4"/>
    </row>
    <row r="5" spans="1:11" ht="11.85" customHeight="1">
      <c r="A5" s="153"/>
      <c r="B5" s="153"/>
      <c r="C5" s="155"/>
      <c r="D5" s="157"/>
      <c r="E5" s="157"/>
      <c r="F5" s="156" t="s">
        <v>36</v>
      </c>
      <c r="G5" s="156" t="s">
        <v>199</v>
      </c>
      <c r="H5" s="156" t="s">
        <v>200</v>
      </c>
      <c r="I5" s="156" t="s">
        <v>39</v>
      </c>
      <c r="J5" s="157"/>
      <c r="K5" s="4"/>
    </row>
    <row r="6" spans="1:11" ht="39" customHeight="1">
      <c r="A6" s="153"/>
      <c r="B6" s="153"/>
      <c r="C6" s="155"/>
      <c r="D6" s="157"/>
      <c r="E6" s="157"/>
      <c r="F6" s="157"/>
      <c r="G6" s="157"/>
      <c r="H6" s="157"/>
      <c r="I6" s="157"/>
      <c r="J6" s="157"/>
      <c r="K6" s="4"/>
    </row>
    <row r="7" spans="1:11" ht="12.75" customHeight="1">
      <c r="A7" s="160">
        <v>1</v>
      </c>
      <c r="B7" s="161"/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46" t="s">
        <v>45</v>
      </c>
      <c r="K7" s="4"/>
    </row>
    <row r="8" spans="1:11" ht="20.85" customHeight="1">
      <c r="A8" s="162" t="s">
        <v>201</v>
      </c>
      <c r="B8" s="163"/>
      <c r="C8" s="79">
        <v>500</v>
      </c>
      <c r="D8" s="80" t="s">
        <v>124</v>
      </c>
      <c r="E8" s="81" t="s">
        <v>49</v>
      </c>
      <c r="F8" s="81">
        <v>-51120674.590000004</v>
      </c>
      <c r="G8" s="81" t="s">
        <v>49</v>
      </c>
      <c r="H8" s="81" t="s">
        <v>49</v>
      </c>
      <c r="I8" s="81">
        <v>-51120674.590000004</v>
      </c>
      <c r="J8" s="82" t="s">
        <v>49</v>
      </c>
      <c r="K8" s="4"/>
    </row>
    <row r="9" spans="1:11" ht="12.95" customHeight="1">
      <c r="A9" s="164" t="s">
        <v>50</v>
      </c>
      <c r="B9" s="165"/>
      <c r="C9" s="53"/>
      <c r="D9" s="54"/>
      <c r="E9" s="55"/>
      <c r="F9" s="55"/>
      <c r="G9" s="55"/>
      <c r="H9" s="55"/>
      <c r="I9" s="83"/>
      <c r="J9" s="84"/>
      <c r="K9" s="4"/>
    </row>
    <row r="10" spans="1:11" ht="15" customHeight="1">
      <c r="A10" s="162" t="s">
        <v>202</v>
      </c>
      <c r="B10" s="163"/>
      <c r="C10" s="79">
        <v>520</v>
      </c>
      <c r="D10" s="80" t="s">
        <v>124</v>
      </c>
      <c r="E10" s="81" t="s">
        <v>49</v>
      </c>
      <c r="F10" s="81" t="s">
        <v>49</v>
      </c>
      <c r="G10" s="81" t="s">
        <v>49</v>
      </c>
      <c r="H10" s="81" t="s">
        <v>49</v>
      </c>
      <c r="I10" s="81" t="s">
        <v>49</v>
      </c>
      <c r="J10" s="82" t="s">
        <v>49</v>
      </c>
      <c r="K10" s="4"/>
    </row>
    <row r="11" spans="1:11" ht="15" customHeight="1">
      <c r="A11" s="164" t="s">
        <v>203</v>
      </c>
      <c r="B11" s="165"/>
      <c r="C11" s="85"/>
      <c r="D11" s="86"/>
      <c r="E11" s="87"/>
      <c r="F11" s="87"/>
      <c r="G11" s="87"/>
      <c r="H11" s="87"/>
      <c r="I11" s="87"/>
      <c r="J11" s="88"/>
      <c r="K11" s="4"/>
    </row>
    <row r="12" spans="1:11" ht="15" customHeight="1">
      <c r="A12" s="166" t="s">
        <v>204</v>
      </c>
      <c r="B12" s="167"/>
      <c r="C12" s="79">
        <v>620</v>
      </c>
      <c r="D12" s="80" t="s">
        <v>124</v>
      </c>
      <c r="E12" s="81" t="s">
        <v>49</v>
      </c>
      <c r="F12" s="81" t="s">
        <v>49</v>
      </c>
      <c r="G12" s="81" t="s">
        <v>49</v>
      </c>
      <c r="H12" s="81" t="s">
        <v>49</v>
      </c>
      <c r="I12" s="81" t="s">
        <v>49</v>
      </c>
      <c r="J12" s="82" t="s">
        <v>49</v>
      </c>
      <c r="K12" s="4"/>
    </row>
    <row r="13" spans="1:11" ht="15" customHeight="1">
      <c r="A13" s="168" t="s">
        <v>203</v>
      </c>
      <c r="B13" s="169"/>
      <c r="C13" s="85"/>
      <c r="D13" s="86"/>
      <c r="E13" s="87"/>
      <c r="F13" s="87"/>
      <c r="G13" s="87"/>
      <c r="H13" s="87"/>
      <c r="I13" s="87"/>
      <c r="J13" s="88"/>
      <c r="K13" s="4"/>
    </row>
    <row r="14" spans="1:11" ht="12.95" customHeight="1">
      <c r="A14" s="166" t="s">
        <v>205</v>
      </c>
      <c r="B14" s="167"/>
      <c r="C14" s="85">
        <v>700</v>
      </c>
      <c r="D14" s="54"/>
      <c r="E14" s="89" t="s">
        <v>49</v>
      </c>
      <c r="F14" s="90" t="s">
        <v>124</v>
      </c>
      <c r="G14" s="89" t="s">
        <v>49</v>
      </c>
      <c r="H14" s="89" t="s">
        <v>49</v>
      </c>
      <c r="I14" s="89" t="s">
        <v>49</v>
      </c>
      <c r="J14" s="91" t="s">
        <v>49</v>
      </c>
      <c r="K14" s="4"/>
    </row>
    <row r="15" spans="1:11" ht="14.1" customHeight="1">
      <c r="A15" s="170" t="s">
        <v>206</v>
      </c>
      <c r="B15" s="171"/>
      <c r="C15" s="85">
        <v>710</v>
      </c>
      <c r="D15" s="54"/>
      <c r="E15" s="89" t="s">
        <v>49</v>
      </c>
      <c r="F15" s="90" t="s">
        <v>124</v>
      </c>
      <c r="G15" s="89" t="s">
        <v>49</v>
      </c>
      <c r="H15" s="89" t="s">
        <v>49</v>
      </c>
      <c r="I15" s="89" t="s">
        <v>49</v>
      </c>
      <c r="J15" s="92" t="s">
        <v>124</v>
      </c>
      <c r="K15" s="4"/>
    </row>
    <row r="16" spans="1:11" ht="14.1" customHeight="1">
      <c r="A16" s="170" t="s">
        <v>207</v>
      </c>
      <c r="B16" s="171"/>
      <c r="C16" s="85">
        <v>720</v>
      </c>
      <c r="D16" s="54"/>
      <c r="E16" s="89" t="s">
        <v>49</v>
      </c>
      <c r="F16" s="90" t="s">
        <v>124</v>
      </c>
      <c r="G16" s="89" t="s">
        <v>49</v>
      </c>
      <c r="H16" s="89" t="s">
        <v>49</v>
      </c>
      <c r="I16" s="89" t="s">
        <v>49</v>
      </c>
      <c r="J16" s="92" t="s">
        <v>124</v>
      </c>
      <c r="K16" s="4"/>
    </row>
    <row r="17" spans="1:11" ht="18.75" customHeight="1">
      <c r="A17" s="172" t="s">
        <v>208</v>
      </c>
      <c r="B17" s="173"/>
      <c r="C17" s="93" t="s">
        <v>209</v>
      </c>
      <c r="D17" s="94" t="s">
        <v>48</v>
      </c>
      <c r="E17" s="94" t="s">
        <v>48</v>
      </c>
      <c r="F17" s="95">
        <v>-51120674.589999974</v>
      </c>
      <c r="G17" s="95" t="s">
        <v>49</v>
      </c>
      <c r="H17" s="95" t="s">
        <v>49</v>
      </c>
      <c r="I17" s="95">
        <v>-51120674.589999974</v>
      </c>
      <c r="J17" s="96" t="s">
        <v>48</v>
      </c>
      <c r="K17" s="4"/>
    </row>
    <row r="18" spans="1:11" ht="27.75" customHeight="1">
      <c r="A18" s="172" t="s">
        <v>210</v>
      </c>
      <c r="B18" s="173"/>
      <c r="C18" s="97" t="s">
        <v>211</v>
      </c>
      <c r="D18" s="98" t="s">
        <v>48</v>
      </c>
      <c r="E18" s="99" t="s">
        <v>48</v>
      </c>
      <c r="F18" s="50">
        <v>-51120674.589999974</v>
      </c>
      <c r="G18" s="50" t="s">
        <v>49</v>
      </c>
      <c r="H18" s="99" t="s">
        <v>48</v>
      </c>
      <c r="I18" s="50">
        <v>-51120674.589999974</v>
      </c>
      <c r="J18" s="100" t="s">
        <v>48</v>
      </c>
      <c r="K18" s="4"/>
    </row>
    <row r="19" spans="1:11" ht="14.25" customHeight="1">
      <c r="A19" s="174" t="s">
        <v>203</v>
      </c>
      <c r="B19" s="175"/>
      <c r="C19" s="101"/>
      <c r="D19" s="102"/>
      <c r="E19" s="103"/>
      <c r="F19" s="103"/>
      <c r="G19" s="103"/>
      <c r="H19" s="103"/>
      <c r="I19" s="103"/>
      <c r="J19" s="104"/>
      <c r="K19" s="4"/>
    </row>
    <row r="20" spans="1:11" ht="23.25" customHeight="1">
      <c r="A20" s="174" t="s">
        <v>212</v>
      </c>
      <c r="B20" s="175"/>
      <c r="C20" s="105" t="s">
        <v>213</v>
      </c>
      <c r="D20" s="59" t="s">
        <v>48</v>
      </c>
      <c r="E20" s="106" t="s">
        <v>48</v>
      </c>
      <c r="F20" s="60">
        <v>-227360770.44999999</v>
      </c>
      <c r="G20" s="107" t="s">
        <v>49</v>
      </c>
      <c r="H20" s="106" t="s">
        <v>48</v>
      </c>
      <c r="I20" s="60">
        <v>-227360770.44999999</v>
      </c>
      <c r="J20" s="108" t="s">
        <v>48</v>
      </c>
      <c r="K20" s="4"/>
    </row>
    <row r="21" spans="1:11" ht="31.5" customHeight="1">
      <c r="A21" s="174" t="s">
        <v>214</v>
      </c>
      <c r="B21" s="175"/>
      <c r="C21" s="105" t="s">
        <v>215</v>
      </c>
      <c r="D21" s="59" t="s">
        <v>48</v>
      </c>
      <c r="E21" s="106" t="s">
        <v>48</v>
      </c>
      <c r="F21" s="60">
        <v>176240095.86000001</v>
      </c>
      <c r="G21" s="60" t="s">
        <v>49</v>
      </c>
      <c r="H21" s="106" t="s">
        <v>48</v>
      </c>
      <c r="I21" s="60">
        <v>176240095.86000001</v>
      </c>
      <c r="J21" s="108" t="s">
        <v>48</v>
      </c>
      <c r="K21" s="4"/>
    </row>
    <row r="22" spans="1:11" ht="22.5" customHeight="1">
      <c r="A22" s="172" t="s">
        <v>216</v>
      </c>
      <c r="B22" s="173"/>
      <c r="C22" s="97" t="s">
        <v>217</v>
      </c>
      <c r="D22" s="98" t="s">
        <v>48</v>
      </c>
      <c r="E22" s="99" t="s">
        <v>48</v>
      </c>
      <c r="F22" s="99" t="s">
        <v>48</v>
      </c>
      <c r="G22" s="50" t="s">
        <v>49</v>
      </c>
      <c r="H22" s="50" t="s">
        <v>49</v>
      </c>
      <c r="I22" s="50" t="s">
        <v>49</v>
      </c>
      <c r="J22" s="100" t="s">
        <v>48</v>
      </c>
      <c r="K22" s="4"/>
    </row>
    <row r="23" spans="1:11" ht="12" customHeight="1">
      <c r="A23" s="174" t="s">
        <v>50</v>
      </c>
      <c r="B23" s="175"/>
      <c r="C23" s="101"/>
      <c r="D23" s="102"/>
      <c r="E23" s="103"/>
      <c r="F23" s="103"/>
      <c r="G23" s="103" t="s">
        <v>218</v>
      </c>
      <c r="H23" s="103"/>
      <c r="I23" s="103"/>
      <c r="J23" s="104"/>
      <c r="K23" s="4"/>
    </row>
    <row r="24" spans="1:11" ht="12" customHeight="1">
      <c r="A24" s="174" t="s">
        <v>219</v>
      </c>
      <c r="B24" s="175"/>
      <c r="C24" s="105" t="s">
        <v>220</v>
      </c>
      <c r="D24" s="59" t="s">
        <v>48</v>
      </c>
      <c r="E24" s="106" t="s">
        <v>48</v>
      </c>
      <c r="F24" s="106" t="s">
        <v>48</v>
      </c>
      <c r="G24" s="60" t="s">
        <v>49</v>
      </c>
      <c r="H24" s="60" t="s">
        <v>49</v>
      </c>
      <c r="I24" s="60" t="s">
        <v>49</v>
      </c>
      <c r="J24" s="108" t="s">
        <v>48</v>
      </c>
      <c r="K24" s="4"/>
    </row>
    <row r="25" spans="1:11" ht="14.25" customHeight="1">
      <c r="A25" s="174" t="s">
        <v>221</v>
      </c>
      <c r="B25" s="175"/>
      <c r="C25" s="93" t="s">
        <v>222</v>
      </c>
      <c r="D25" s="94" t="s">
        <v>48</v>
      </c>
      <c r="E25" s="109" t="s">
        <v>48</v>
      </c>
      <c r="F25" s="109" t="s">
        <v>48</v>
      </c>
      <c r="G25" s="110" t="s">
        <v>49</v>
      </c>
      <c r="H25" s="110" t="s">
        <v>49</v>
      </c>
      <c r="I25" s="110" t="s">
        <v>49</v>
      </c>
      <c r="J25" s="111" t="s">
        <v>48</v>
      </c>
      <c r="K25" s="4"/>
    </row>
    <row r="26" spans="1:11" ht="9" customHeight="1">
      <c r="A26" s="112"/>
      <c r="B26" s="112"/>
      <c r="C26" s="113"/>
      <c r="D26" s="113"/>
      <c r="E26" s="113"/>
      <c r="F26" s="113"/>
      <c r="G26" s="113"/>
      <c r="H26" s="113"/>
      <c r="I26" s="113"/>
      <c r="J26" s="113"/>
      <c r="K26" s="4"/>
    </row>
    <row r="27" spans="1:11" ht="15.2" customHeight="1">
      <c r="A27" s="114" t="s">
        <v>223</v>
      </c>
      <c r="B27" s="115"/>
      <c r="C27" s="116"/>
      <c r="D27" s="176" t="s">
        <v>224</v>
      </c>
      <c r="E27" s="177"/>
      <c r="F27" s="13" t="s">
        <v>225</v>
      </c>
      <c r="G27" s="178"/>
      <c r="H27" s="179"/>
      <c r="I27" s="118"/>
      <c r="J27" s="117"/>
      <c r="K27" s="119"/>
    </row>
    <row r="28" spans="1:11" ht="12.75" customHeight="1">
      <c r="A28" s="120"/>
      <c r="B28" s="121" t="s">
        <v>226</v>
      </c>
      <c r="C28" s="4"/>
      <c r="D28" s="180" t="s">
        <v>227</v>
      </c>
      <c r="E28" s="181"/>
      <c r="F28" s="13" t="s">
        <v>228</v>
      </c>
      <c r="G28" s="182" t="s">
        <v>226</v>
      </c>
      <c r="H28" s="183"/>
      <c r="I28" s="121"/>
      <c r="J28" s="121" t="s">
        <v>227</v>
      </c>
      <c r="K28" s="119"/>
    </row>
    <row r="29" spans="1:11" ht="12" customHeight="1">
      <c r="A29" s="122"/>
      <c r="B29" s="122"/>
      <c r="C29" s="123"/>
      <c r="D29" s="116"/>
      <c r="E29" s="116"/>
      <c r="F29" s="123" t="s">
        <v>229</v>
      </c>
      <c r="G29" s="124"/>
      <c r="H29" s="116"/>
      <c r="I29" s="116"/>
      <c r="J29" s="116"/>
      <c r="K29" s="119"/>
    </row>
    <row r="30" spans="1:11" ht="12" customHeight="1">
      <c r="A30" s="125"/>
      <c r="B30" s="126"/>
      <c r="C30" s="127"/>
      <c r="D30" s="127"/>
      <c r="E30" s="126"/>
      <c r="F30" s="116"/>
      <c r="G30" s="116"/>
      <c r="H30" s="116"/>
      <c r="I30" s="116"/>
      <c r="J30" s="116"/>
      <c r="K30" s="119"/>
    </row>
    <row r="31" spans="1:11" ht="60" customHeight="1">
      <c r="A31" s="16" t="s">
        <v>230</v>
      </c>
      <c r="B31" s="115"/>
      <c r="C31" s="4"/>
      <c r="D31" s="184" t="s">
        <v>231</v>
      </c>
      <c r="E31" s="185"/>
      <c r="F31" s="116"/>
      <c r="G31" s="116"/>
      <c r="H31" s="116"/>
      <c r="I31" s="116"/>
      <c r="J31" s="116"/>
      <c r="K31" s="119"/>
    </row>
    <row r="32" spans="1:11" ht="12" customHeight="1">
      <c r="A32" s="128" t="s">
        <v>232</v>
      </c>
      <c r="B32" s="121" t="s">
        <v>226</v>
      </c>
      <c r="C32" s="4"/>
      <c r="D32" s="180" t="s">
        <v>227</v>
      </c>
      <c r="E32" s="181"/>
      <c r="F32" s="4"/>
      <c r="G32" s="124"/>
      <c r="H32" s="116"/>
      <c r="I32" s="116"/>
      <c r="J32" s="116"/>
      <c r="K32" s="119"/>
    </row>
    <row r="33" spans="1:11" ht="12" customHeight="1">
      <c r="A33" s="129"/>
      <c r="B33" s="122"/>
      <c r="C33" s="123"/>
      <c r="D33" s="116"/>
      <c r="E33" s="116"/>
      <c r="F33" s="123"/>
      <c r="G33" s="124"/>
      <c r="H33" s="116"/>
      <c r="I33" s="116"/>
      <c r="J33" s="116"/>
      <c r="K33" s="119"/>
    </row>
    <row r="34" spans="1:11" ht="34.5" hidden="1">
      <c r="A34" s="114" t="s">
        <v>233</v>
      </c>
      <c r="B34" s="115"/>
      <c r="C34" s="4"/>
      <c r="D34" s="186" t="s">
        <v>234</v>
      </c>
      <c r="E34" s="187"/>
      <c r="F34" s="116" t="s">
        <v>234</v>
      </c>
      <c r="G34" s="124"/>
      <c r="H34" s="116"/>
      <c r="I34" s="116"/>
      <c r="J34" s="116"/>
      <c r="K34" s="119"/>
    </row>
    <row r="35" spans="1:11" hidden="1">
      <c r="A35" s="128"/>
      <c r="B35" s="121" t="s">
        <v>226</v>
      </c>
      <c r="C35" s="4"/>
      <c r="D35" s="180" t="s">
        <v>227</v>
      </c>
      <c r="E35" s="181"/>
      <c r="F35" s="116" t="s">
        <v>234</v>
      </c>
      <c r="G35" s="116"/>
      <c r="H35" s="116"/>
      <c r="I35" s="116"/>
      <c r="J35" s="116"/>
      <c r="K35" s="119"/>
    </row>
    <row r="36" spans="1:11" ht="9.75" customHeight="1">
      <c r="A36" s="123"/>
      <c r="B36" s="123"/>
      <c r="C36" s="116"/>
      <c r="D36" s="116"/>
      <c r="E36" s="116"/>
      <c r="F36" s="116"/>
      <c r="G36" s="116"/>
      <c r="H36" s="116"/>
      <c r="I36" s="116"/>
      <c r="J36" s="116"/>
      <c r="K36" s="119"/>
    </row>
    <row r="37" spans="1:11" ht="15" customHeight="1">
      <c r="A37" s="123" t="s">
        <v>235</v>
      </c>
      <c r="B37" s="123"/>
      <c r="C37" s="188"/>
      <c r="D37" s="189"/>
      <c r="E37" s="116"/>
      <c r="F37" s="116"/>
      <c r="G37" s="116"/>
      <c r="H37" s="116"/>
      <c r="I37" s="116"/>
      <c r="J37" s="116"/>
      <c r="K37" s="119"/>
    </row>
    <row r="38" spans="1:11" ht="13.5" customHeight="1">
      <c r="A38" s="123"/>
      <c r="B38" s="123"/>
      <c r="C38" s="123"/>
      <c r="D38" s="116"/>
      <c r="E38" s="124"/>
      <c r="F38" s="116"/>
      <c r="G38" s="116"/>
      <c r="H38" s="116"/>
      <c r="I38" s="116"/>
      <c r="J38" s="116"/>
      <c r="K38" s="119"/>
    </row>
    <row r="39" spans="1:11" ht="15.75" customHeight="1">
      <c r="A39" s="190"/>
      <c r="B39" s="191"/>
      <c r="C39" s="191"/>
      <c r="D39" s="130"/>
      <c r="E39" s="131"/>
      <c r="F39" s="131"/>
      <c r="G39" s="131"/>
      <c r="H39" s="131"/>
      <c r="I39" s="131"/>
      <c r="J39" s="131"/>
      <c r="K39" s="119"/>
    </row>
    <row r="40" spans="1:11" ht="84.2" customHeight="1">
      <c r="A40" s="192" t="s">
        <v>236</v>
      </c>
      <c r="B40" s="193"/>
      <c r="C40" s="193"/>
      <c r="D40" s="193"/>
      <c r="E40" s="119"/>
      <c r="F40" s="131"/>
      <c r="G40" s="131"/>
      <c r="H40" s="131"/>
      <c r="I40" s="131"/>
      <c r="J40" s="131"/>
      <c r="K40" s="119"/>
    </row>
    <row r="41" spans="1:11" ht="14.25" customHeight="1">
      <c r="A41" s="194"/>
      <c r="B41" s="195"/>
      <c r="C41" s="195"/>
      <c r="D41" s="131"/>
      <c r="E41" s="131"/>
      <c r="F41" s="131"/>
      <c r="G41" s="131"/>
      <c r="H41" s="131"/>
      <c r="I41" s="131"/>
      <c r="J41" s="131"/>
      <c r="K41" s="119"/>
    </row>
  </sheetData>
  <mergeCells count="42">
    <mergeCell ref="A41:C41"/>
    <mergeCell ref="D34:E34"/>
    <mergeCell ref="D35:E35"/>
    <mergeCell ref="C37:D37"/>
    <mergeCell ref="A39:C39"/>
    <mergeCell ref="A40:D40"/>
    <mergeCell ref="G27:H27"/>
    <mergeCell ref="D28:E28"/>
    <mergeCell ref="G28:H28"/>
    <mergeCell ref="D31:E31"/>
    <mergeCell ref="D32:E32"/>
    <mergeCell ref="A22:B22"/>
    <mergeCell ref="A23:B23"/>
    <mergeCell ref="A24:B24"/>
    <mergeCell ref="A25:B25"/>
    <mergeCell ref="D27:E27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J4:J6"/>
    <mergeCell ref="F5:F6"/>
    <mergeCell ref="G5:G6"/>
    <mergeCell ref="H5:H6"/>
    <mergeCell ref="I5:I6"/>
    <mergeCell ref="A2:H2"/>
    <mergeCell ref="A4:B6"/>
    <mergeCell ref="C4:C6"/>
    <mergeCell ref="D4:D6"/>
    <mergeCell ref="E4:E6"/>
    <mergeCell ref="F4:I4"/>
  </mergeCells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E083634-AF88-441C-80EF-AD42D7A4B11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APPPOOL\svod_smart</dc:creator>
  <cp:lastModifiedBy>Кондакова Ирина Ивановна</cp:lastModifiedBy>
  <dcterms:created xsi:type="dcterms:W3CDTF">2022-07-18T08:08:24Z</dcterms:created>
  <dcterms:modified xsi:type="dcterms:W3CDTF">2022-07-18T08:17:29Z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SV_0503127M_20220301_146.xlsx</vt:lpwstr>
  </property>
  <property fmtid="{D5CDD505-2E9C-101B-9397-08002B2CF9AE}" pid="3" name="Название отчета">
    <vt:lpwstr>SV_0503127M_20220301_146.xlsx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s90021_04</vt:lpwstr>
  </property>
  <property fmtid="{D5CDD505-2E9C-101B-9397-08002B2CF9AE}" pid="10" name="Шаблон">
    <vt:lpwstr>SV_0503127M_20220301.xlt</vt:lpwstr>
  </property>
  <property fmtid="{D5CDD505-2E9C-101B-9397-08002B2CF9AE}" pid="11" name="Локальная база">
    <vt:lpwstr>не используется</vt:lpwstr>
  </property>
</Properties>
</file>