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840" yWindow="45" windowWidth="9855" windowHeight="12600" tabRatio="799" activeTab="0"/>
  </bookViews>
  <sheets>
    <sheet name="табл. 1" sheetId="1" r:id="rId1"/>
    <sheet name="табл. 2" sheetId="2" r:id="rId2"/>
    <sheet name="табл. 3" sheetId="3" r:id="rId3"/>
    <sheet name="табл. 4" sheetId="4" r:id="rId4"/>
    <sheet name="табл. 5" sheetId="5" r:id="rId5"/>
    <sheet name="табл. 6" sheetId="6" r:id="rId6"/>
    <sheet name="табл. 7" sheetId="7" r:id="rId7"/>
    <sheet name="табл.8" sheetId="8" r:id="rId8"/>
    <sheet name="табл. 9" sheetId="9" r:id="rId9"/>
    <sheet name="табл. 10" sheetId="10" r:id="rId10"/>
    <sheet name="табл. 11" sheetId="11" r:id="rId11"/>
    <sheet name="табл. 12" sheetId="12" r:id="rId12"/>
    <sheet name="табл. 13" sheetId="13" r:id="rId13"/>
    <sheet name="табл. 14" sheetId="14" r:id="rId14"/>
    <sheet name="табл. 15" sheetId="15" r:id="rId15"/>
    <sheet name="табл 16" sheetId="16" r:id="rId16"/>
  </sheets>
  <definedNames>
    <definedName name="Z_11E27D0E_EAA3_4BB5_8F76_4BBAB6497F9E_.wvu.PrintArea" localSheetId="14" hidden="1">'табл. 15'!#REF!</definedName>
    <definedName name="Z_11E27D0E_EAA3_4BB5_8F76_4BBAB6497F9E_.wvu.PrintTitles" localSheetId="14" hidden="1">'табл. 15'!#REF!</definedName>
    <definedName name="Z_13949F9C_19DE_4B29_8461_373DE997FB85_.wvu.Cols" localSheetId="9" hidden="1">'табл. 10'!#REF!</definedName>
    <definedName name="Z_13949F9C_19DE_4B29_8461_373DE997FB85_.wvu.Cols" localSheetId="7" hidden="1">'табл.8'!#REF!</definedName>
    <definedName name="Z_13949F9C_19DE_4B29_8461_373DE997FB85_.wvu.PrintArea" localSheetId="9" hidden="1">'табл. 10'!$A$1:$C$31</definedName>
    <definedName name="Z_13949F9C_19DE_4B29_8461_373DE997FB85_.wvu.PrintArea" localSheetId="7" hidden="1">'табл.8'!#REF!</definedName>
    <definedName name="Z_13949F9C_19DE_4B29_8461_373DE997FB85_.wvu.Rows" localSheetId="9" hidden="1">'табл. 10'!#REF!,'табл. 10'!#REF!,'табл. 10'!#REF!</definedName>
    <definedName name="Z_13949F9C_19DE_4B29_8461_373DE997FB85_.wvu.Rows" localSheetId="7" hidden="1">'табл.8'!#REF!,'табл.8'!#REF!,'табл.8'!#REF!</definedName>
    <definedName name="Z_16C17EF9_35D9_460E_A56C_4675781CE4C6_.wvu.FilterData" localSheetId="7" hidden="1">'табл.8'!$A$1:$K$24</definedName>
    <definedName name="Z_16C17EF9_35D9_460E_A56C_4675781CE4C6_.wvu.PrintArea" localSheetId="0" hidden="1">'табл. 1'!$A$1:$C$38</definedName>
    <definedName name="Z_16C17EF9_35D9_460E_A56C_4675781CE4C6_.wvu.PrintArea" localSheetId="11" hidden="1">'табл. 12'!$A$1:$D$17</definedName>
    <definedName name="Z_16C17EF9_35D9_460E_A56C_4675781CE4C6_.wvu.PrintArea" localSheetId="12" hidden="1">'табл. 13'!$A$1:$D$27</definedName>
    <definedName name="Z_16C17EF9_35D9_460E_A56C_4675781CE4C6_.wvu.PrintArea" localSheetId="13" hidden="1">'табл. 14'!$A$1:$D$71</definedName>
    <definedName name="Z_16C17EF9_35D9_460E_A56C_4675781CE4C6_.wvu.PrintArea" localSheetId="14" hidden="1">'табл. 15'!$A$1:$D$17</definedName>
    <definedName name="Z_16C17EF9_35D9_460E_A56C_4675781CE4C6_.wvu.PrintArea" localSheetId="1" hidden="1">'табл. 2'!$A$1:$B$20</definedName>
    <definedName name="Z_16C17EF9_35D9_460E_A56C_4675781CE4C6_.wvu.PrintArea" localSheetId="6" hidden="1">'табл. 7'!$A$1:$D$17</definedName>
    <definedName name="Z_16C17EF9_35D9_460E_A56C_4675781CE4C6_.wvu.PrintArea" localSheetId="8" hidden="1">'табл. 9'!$A$1:$B$16</definedName>
    <definedName name="Z_16C17EF9_35D9_460E_A56C_4675781CE4C6_.wvu.PrintArea" localSheetId="7" hidden="1">'табл.8'!$A$1:$G$34</definedName>
    <definedName name="Z_16C17EF9_35D9_460E_A56C_4675781CE4C6_.wvu.PrintTitles" localSheetId="12" hidden="1">'табл. 13'!$16:$16</definedName>
    <definedName name="Z_16C17EF9_35D9_460E_A56C_4675781CE4C6_.wvu.PrintTitles" localSheetId="13" hidden="1">'табл. 14'!$16:$17</definedName>
    <definedName name="Z_16C17EF9_35D9_460E_A56C_4675781CE4C6_.wvu.PrintTitles" localSheetId="4" hidden="1">'табл. 5'!$13:$15</definedName>
    <definedName name="Z_16C17EF9_35D9_460E_A56C_4675781CE4C6_.wvu.PrintTitles" localSheetId="5" hidden="1">'табл. 6'!$13:$15</definedName>
    <definedName name="Z_16C17EF9_35D9_460E_A56C_4675781CE4C6_.wvu.PrintTitles" localSheetId="8" hidden="1">'табл. 9'!$14:$14</definedName>
    <definedName name="Z_16C17EF9_35D9_460E_A56C_4675781CE4C6_.wvu.PrintTitles" localSheetId="7" hidden="1">'табл.8'!$12:$14</definedName>
    <definedName name="Z_16C17EF9_35D9_460E_A56C_4675781CE4C6_.wvu.Rows" localSheetId="6" hidden="1">'табл. 7'!$11:$11</definedName>
    <definedName name="Z_16C17EF9_35D9_460E_A56C_4675781CE4C6_.wvu.Rows" localSheetId="8" hidden="1">'табл. 9'!$11:$11</definedName>
    <definedName name="Z_27098149_730B_4C24_9464_0ABE6C5B7A40_.wvu.Cols" localSheetId="9" hidden="1">'табл. 10'!#REF!</definedName>
    <definedName name="Z_27098149_730B_4C24_9464_0ABE6C5B7A40_.wvu.Cols" localSheetId="7" hidden="1">'табл.8'!#REF!</definedName>
    <definedName name="Z_27098149_730B_4C24_9464_0ABE6C5B7A40_.wvu.PrintArea" localSheetId="9" hidden="1">'табл. 10'!$A$1:$C$31</definedName>
    <definedName name="Z_27098149_730B_4C24_9464_0ABE6C5B7A40_.wvu.PrintArea" localSheetId="7" hidden="1">'табл.8'!#REF!</definedName>
    <definedName name="Z_27098149_730B_4C24_9464_0ABE6C5B7A40_.wvu.Rows" localSheetId="9" hidden="1">'табл. 10'!#REF!,'табл. 10'!#REF!,'табл. 10'!#REF!</definedName>
    <definedName name="Z_27098149_730B_4C24_9464_0ABE6C5B7A40_.wvu.Rows" localSheetId="7" hidden="1">'табл.8'!#REF!,'табл.8'!#REF!,'табл.8'!#REF!</definedName>
    <definedName name="Z_31FA1EC9_1F43_4F96_8768_0DB315B2A2F5_.wvu.FilterData" localSheetId="7" hidden="1">'табл.8'!$A$1:$K$24</definedName>
    <definedName name="Z_3990EFA9_3A22_4ED0_8C5A_F3803E50B7DF_.wvu.FilterData" localSheetId="9" hidden="1">'табл. 10'!$A$1:$G$31</definedName>
    <definedName name="Z_3990EFA9_3A22_4ED0_8C5A_F3803E50B7DF_.wvu.FilterData" localSheetId="7" hidden="1">'табл.8'!$A$1:$K$24</definedName>
    <definedName name="Z_3990EFA9_3A22_4ED0_8C5A_F3803E50B7DF_.wvu.PrintTitles" localSheetId="13" hidden="1">'табл. 14'!$16:$17</definedName>
    <definedName name="Z_3990EFA9_3A22_4ED0_8C5A_F3803E50B7DF_.wvu.PrintTitles" localSheetId="6" hidden="1">'табл. 7'!#REF!</definedName>
    <definedName name="Z_3BD24889_0551_449E_8BC9_88278651DE75_.wvu.FilterData" localSheetId="9" hidden="1">'табл. 10'!$A$1:$G$31</definedName>
    <definedName name="Z_3BD24889_0551_449E_8BC9_88278651DE75_.wvu.FilterData" localSheetId="7" hidden="1">'табл.8'!$A$1:$K$24</definedName>
    <definedName name="Z_3BD24889_0551_449E_8BC9_88278651DE75_.wvu.PrintArea" localSheetId="9" hidden="1">'табл. 10'!$A$1:$C$31</definedName>
    <definedName name="Z_3BD24889_0551_449E_8BC9_88278651DE75_.wvu.PrintArea" localSheetId="13" hidden="1">'табл. 14'!$A$1:$D$19</definedName>
    <definedName name="Z_3BD24889_0551_449E_8BC9_88278651DE75_.wvu.PrintArea" localSheetId="6" hidden="1">'табл. 7'!#REF!</definedName>
    <definedName name="Z_3BD24889_0551_449E_8BC9_88278651DE75_.wvu.PrintArea" localSheetId="7" hidden="1">'табл.8'!$A$1:$G$24</definedName>
    <definedName name="Z_3BD24889_0551_449E_8BC9_88278651DE75_.wvu.PrintTitles" localSheetId="13" hidden="1">'табл. 14'!$16:$17</definedName>
    <definedName name="Z_3BD24889_0551_449E_8BC9_88278651DE75_.wvu.PrintTitles" localSheetId="6" hidden="1">'табл. 7'!#REF!</definedName>
    <definedName name="Z_4ECD7326_1E50_4CFC_9073_9217FBF30A25_.wvu.Cols" localSheetId="0" hidden="1">'табл. 1'!$D:$E</definedName>
    <definedName name="Z_4ECD7326_1E50_4CFC_9073_9217FBF30A25_.wvu.Cols" localSheetId="10" hidden="1">'табл. 11'!#REF!</definedName>
    <definedName name="Z_4ECD7326_1E50_4CFC_9073_9217FBF30A25_.wvu.Cols" localSheetId="11" hidden="1">'табл. 12'!$D:$E</definedName>
    <definedName name="Z_4ECD7326_1E50_4CFC_9073_9217FBF30A25_.wvu.Cols" localSheetId="12" hidden="1">'табл. 13'!$D:$D</definedName>
    <definedName name="Z_4ECD7326_1E50_4CFC_9073_9217FBF30A25_.wvu.Cols" localSheetId="8" hidden="1">'табл. 9'!$C:$E</definedName>
    <definedName name="Z_4ECD7326_1E50_4CFC_9073_9217FBF30A25_.wvu.PrintArea" localSheetId="0" hidden="1">'табл. 1'!$A$10:$C$39</definedName>
    <definedName name="Z_4ECD7326_1E50_4CFC_9073_9217FBF30A25_.wvu.PrintArea" localSheetId="10" hidden="1">'табл. 11'!#REF!</definedName>
    <definedName name="Z_4ECD7326_1E50_4CFC_9073_9217FBF30A25_.wvu.PrintArea" localSheetId="11" hidden="1">'табл. 12'!$A$1:$C$17</definedName>
    <definedName name="Z_4ECD7326_1E50_4CFC_9073_9217FBF30A25_.wvu.PrintArea" localSheetId="12" hidden="1">'табл. 13'!$A$1:$C$23</definedName>
    <definedName name="Z_4ECD7326_1E50_4CFC_9073_9217FBF30A25_.wvu.PrintArea" localSheetId="14" hidden="1">'табл. 15'!#REF!</definedName>
    <definedName name="Z_4ECD7326_1E50_4CFC_9073_9217FBF30A25_.wvu.PrintArea" localSheetId="8" hidden="1">'табл. 9'!$A$1:$B$14</definedName>
    <definedName name="Z_4ECD7326_1E50_4CFC_9073_9217FBF30A25_.wvu.PrintTitles" localSheetId="14" hidden="1">'табл. 15'!#REF!</definedName>
    <definedName name="Z_4ECD7326_1E50_4CFC_9073_9217FBF30A25_.wvu.Rows" localSheetId="0" hidden="1">'табл. 1'!#REF!,'табл. 1'!#REF!,'табл. 1'!#REF!,'табл. 1'!#REF!,'табл. 1'!#REF!,'табл. 1'!#REF!</definedName>
    <definedName name="Z_4ECD7326_1E50_4CFC_9073_9217FBF30A25_.wvu.Rows" localSheetId="10" hidden="1">'табл. 11'!#REF!,'табл. 11'!#REF!,'табл. 11'!#REF!,'табл. 11'!#REF!,'табл. 11'!#REF!,'табл. 11'!#REF!</definedName>
    <definedName name="Z_4ECD7326_1E50_4CFC_9073_9217FBF30A25_.wvu.Rows" localSheetId="11" hidden="1">'табл. 12'!#REF!,'табл. 12'!#REF!,'табл. 12'!$17:$17,'табл. 12'!#REF!,'табл. 12'!#REF!,'табл. 12'!#REF!</definedName>
    <definedName name="Z_4ECD7326_1E50_4CFC_9073_9217FBF30A25_.wvu.Rows" localSheetId="12" hidden="1">'табл. 13'!#REF!,'табл. 13'!#REF!,'табл. 13'!#REF!,'табл. 13'!#REF!,'табл. 13'!#REF!,'табл. 13'!#REF!</definedName>
    <definedName name="Z_4ECD7326_1E50_4CFC_9073_9217FBF30A25_.wvu.Rows" localSheetId="8" hidden="1">'табл. 9'!#REF!,'табл. 9'!#REF!,'табл. 9'!#REF!,'табл. 9'!#REF!,'табл. 9'!#REF!,'табл. 9'!#REF!</definedName>
    <definedName name="Z_5520FE02_EF4A_40E7_87AE_14411A50042D_.wvu.PrintArea" localSheetId="14" hidden="1">'табл. 15'!#REF!</definedName>
    <definedName name="Z_5520FE02_EF4A_40E7_87AE_14411A50042D_.wvu.PrintTitles" localSheetId="14" hidden="1">'табл. 15'!#REF!</definedName>
    <definedName name="Z_56A730C6_A52F_4C76_A572_0879F19BA79C_.wvu.FilterData" localSheetId="7" hidden="1">'табл.8'!$A$1:$K$24</definedName>
    <definedName name="Z_56A730C6_A52F_4C76_A572_0879F19BA79C_.wvu.PrintArea" localSheetId="0" hidden="1">'табл. 1'!$A$1:$C$38</definedName>
    <definedName name="Z_56A730C6_A52F_4C76_A572_0879F19BA79C_.wvu.PrintArea" localSheetId="11" hidden="1">'табл. 12'!$A$1:$D$17</definedName>
    <definedName name="Z_56A730C6_A52F_4C76_A572_0879F19BA79C_.wvu.PrintArea" localSheetId="12" hidden="1">'табл. 13'!$A$1:$D$27</definedName>
    <definedName name="Z_56A730C6_A52F_4C76_A572_0879F19BA79C_.wvu.PrintArea" localSheetId="13" hidden="1">'табл. 14'!$A$1:$D$71</definedName>
    <definedName name="Z_56A730C6_A52F_4C76_A572_0879F19BA79C_.wvu.PrintArea" localSheetId="14" hidden="1">'табл. 15'!$A$1:$D$17</definedName>
    <definedName name="Z_56A730C6_A52F_4C76_A572_0879F19BA79C_.wvu.PrintArea" localSheetId="1" hidden="1">'табл. 2'!$A$1:$B$20</definedName>
    <definedName name="Z_56A730C6_A52F_4C76_A572_0879F19BA79C_.wvu.PrintArea" localSheetId="6" hidden="1">'табл. 7'!$A$1:$D$17</definedName>
    <definedName name="Z_56A730C6_A52F_4C76_A572_0879F19BA79C_.wvu.PrintArea" localSheetId="8" hidden="1">'табл. 9'!$A$1:$B$16</definedName>
    <definedName name="Z_56A730C6_A52F_4C76_A572_0879F19BA79C_.wvu.PrintArea" localSheetId="7" hidden="1">'табл.8'!$A$1:$G$34</definedName>
    <definedName name="Z_56A730C6_A52F_4C76_A572_0879F19BA79C_.wvu.PrintTitles" localSheetId="12" hidden="1">'табл. 13'!$16:$16</definedName>
    <definedName name="Z_56A730C6_A52F_4C76_A572_0879F19BA79C_.wvu.PrintTitles" localSheetId="13" hidden="1">'табл. 14'!$16:$17</definedName>
    <definedName name="Z_56A730C6_A52F_4C76_A572_0879F19BA79C_.wvu.PrintTitles" localSheetId="4" hidden="1">'табл. 5'!$13:$15</definedName>
    <definedName name="Z_56A730C6_A52F_4C76_A572_0879F19BA79C_.wvu.PrintTitles" localSheetId="5" hidden="1">'табл. 6'!$13:$15</definedName>
    <definedName name="Z_56A730C6_A52F_4C76_A572_0879F19BA79C_.wvu.PrintTitles" localSheetId="8" hidden="1">'табл. 9'!$14:$14</definedName>
    <definedName name="Z_56A730C6_A52F_4C76_A572_0879F19BA79C_.wvu.PrintTitles" localSheetId="7" hidden="1">'табл.8'!$12:$14</definedName>
    <definedName name="Z_56A730C6_A52F_4C76_A572_0879F19BA79C_.wvu.Rows" localSheetId="6" hidden="1">'табл. 7'!$11:$11</definedName>
    <definedName name="Z_56A730C6_A52F_4C76_A572_0879F19BA79C_.wvu.Rows" localSheetId="8" hidden="1">'табл. 9'!$11:$11,'табл. 9'!$14:$14,'табл. 9'!#REF!</definedName>
    <definedName name="Z_5C8DA84F_8154_4F34_8279_7C95E10883B3_.wvu.FilterData" localSheetId="9" hidden="1">'табл. 10'!$A$1:$G$31</definedName>
    <definedName name="Z_5C8DA84F_8154_4F34_8279_7C95E10883B3_.wvu.FilterData" localSheetId="7" hidden="1">'табл.8'!$A$1:$K$24</definedName>
    <definedName name="Z_5C8DA84F_8154_4F34_8279_7C95E10883B3_.wvu.PrintTitles" localSheetId="13" hidden="1">'табл. 14'!$16:$17</definedName>
    <definedName name="Z_5C8DA84F_8154_4F34_8279_7C95E10883B3_.wvu.PrintTitles" localSheetId="6" hidden="1">'табл. 7'!#REF!</definedName>
    <definedName name="Z_5EB2EB79_0F2D_4965_A866_C30A47681700_.wvu.Cols" localSheetId="0" hidden="1">'табл. 1'!$D:$E</definedName>
    <definedName name="Z_5EB2EB79_0F2D_4965_A866_C30A47681700_.wvu.Cols" localSheetId="10" hidden="1">'табл. 11'!#REF!</definedName>
    <definedName name="Z_5EB2EB79_0F2D_4965_A866_C30A47681700_.wvu.Cols" localSheetId="11" hidden="1">'табл. 12'!$D:$E</definedName>
    <definedName name="Z_5EB2EB79_0F2D_4965_A866_C30A47681700_.wvu.Cols" localSheetId="12" hidden="1">'табл. 13'!$D:$D</definedName>
    <definedName name="Z_5EB2EB79_0F2D_4965_A866_C30A47681700_.wvu.Cols" localSheetId="8" hidden="1">'табл. 9'!$C:$E</definedName>
    <definedName name="Z_5EB2EB79_0F2D_4965_A866_C30A47681700_.wvu.PrintArea" localSheetId="0" hidden="1">'табл. 1'!$A$10:$C$39</definedName>
    <definedName name="Z_5EB2EB79_0F2D_4965_A866_C30A47681700_.wvu.PrintArea" localSheetId="10" hidden="1">'табл. 11'!#REF!</definedName>
    <definedName name="Z_5EB2EB79_0F2D_4965_A866_C30A47681700_.wvu.PrintArea" localSheetId="11" hidden="1">'табл. 12'!$A$1:$C$17</definedName>
    <definedName name="Z_5EB2EB79_0F2D_4965_A866_C30A47681700_.wvu.PrintArea" localSheetId="12" hidden="1">'табл. 13'!$A$1:$C$23</definedName>
    <definedName name="Z_5EB2EB79_0F2D_4965_A866_C30A47681700_.wvu.PrintArea" localSheetId="8" hidden="1">'табл. 9'!$A$1:$B$14</definedName>
    <definedName name="Z_5EB2EB79_0F2D_4965_A866_C30A47681700_.wvu.Rows" localSheetId="0" hidden="1">'табл. 1'!#REF!,'табл. 1'!#REF!,'табл. 1'!#REF!,'табл. 1'!#REF!,'табл. 1'!#REF!,'табл. 1'!#REF!</definedName>
    <definedName name="Z_5EB2EB79_0F2D_4965_A866_C30A47681700_.wvu.Rows" localSheetId="10" hidden="1">'табл. 11'!#REF!,'табл. 11'!#REF!,'табл. 11'!#REF!,'табл. 11'!#REF!,'табл. 11'!#REF!,'табл. 11'!#REF!</definedName>
    <definedName name="Z_5EB2EB79_0F2D_4965_A866_C30A47681700_.wvu.Rows" localSheetId="11" hidden="1">'табл. 12'!#REF!,'табл. 12'!#REF!,'табл. 12'!$17:$17,'табл. 12'!#REF!,'табл. 12'!#REF!,'табл. 12'!#REF!</definedName>
    <definedName name="Z_5EB2EB79_0F2D_4965_A866_C30A47681700_.wvu.Rows" localSheetId="12" hidden="1">'табл. 13'!#REF!,'табл. 13'!#REF!,'табл. 13'!#REF!,'табл. 13'!#REF!,'табл. 13'!#REF!,'табл. 13'!#REF!</definedName>
    <definedName name="Z_5EB2EB79_0F2D_4965_A866_C30A47681700_.wvu.Rows" localSheetId="8" hidden="1">'табл. 9'!#REF!,'табл. 9'!#REF!,'табл. 9'!#REF!,'табл. 9'!#REF!,'табл. 9'!#REF!,'табл. 9'!#REF!</definedName>
    <definedName name="Z_641C36C7_4804_495E_88A7_4D822050C964_.wvu.PrintArea" localSheetId="14" hidden="1">'табл. 15'!#REF!</definedName>
    <definedName name="Z_641C36C7_4804_495E_88A7_4D822050C964_.wvu.PrintTitles" localSheetId="14" hidden="1">'табл. 15'!#REF!</definedName>
    <definedName name="Z_8A956A1D_DA7C_41CC_A5EF_8716F2348DE0_.wvu.Cols" localSheetId="0" hidden="1">'табл. 1'!$D:$E</definedName>
    <definedName name="Z_8A956A1D_DA7C_41CC_A5EF_8716F2348DE0_.wvu.Cols" localSheetId="10" hidden="1">'табл. 11'!#REF!</definedName>
    <definedName name="Z_8A956A1D_DA7C_41CC_A5EF_8716F2348DE0_.wvu.Cols" localSheetId="11" hidden="1">'табл. 12'!$D:$E</definedName>
    <definedName name="Z_8A956A1D_DA7C_41CC_A5EF_8716F2348DE0_.wvu.Cols" localSheetId="12" hidden="1">'табл. 13'!$D:$D</definedName>
    <definedName name="Z_8A956A1D_DA7C_41CC_A5EF_8716F2348DE0_.wvu.Cols" localSheetId="8" hidden="1">'табл. 9'!$C:$E</definedName>
    <definedName name="Z_8A956A1D_DA7C_41CC_A5EF_8716F2348DE0_.wvu.PrintArea" localSheetId="0" hidden="1">'табл. 1'!$A$10:$C$39</definedName>
    <definedName name="Z_8A956A1D_DA7C_41CC_A5EF_8716F2348DE0_.wvu.PrintArea" localSheetId="10" hidden="1">'табл. 11'!#REF!</definedName>
    <definedName name="Z_8A956A1D_DA7C_41CC_A5EF_8716F2348DE0_.wvu.PrintArea" localSheetId="11" hidden="1">'табл. 12'!$A$1:$C$17</definedName>
    <definedName name="Z_8A956A1D_DA7C_41CC_A5EF_8716F2348DE0_.wvu.PrintArea" localSheetId="12" hidden="1">'табл. 13'!$A$1:$C$23</definedName>
    <definedName name="Z_8A956A1D_DA7C_41CC_A5EF_8716F2348DE0_.wvu.PrintArea" localSheetId="14" hidden="1">'табл. 15'!#REF!</definedName>
    <definedName name="Z_8A956A1D_DA7C_41CC_A5EF_8716F2348DE0_.wvu.PrintArea" localSheetId="8" hidden="1">'табл. 9'!$A$1:$B$14</definedName>
    <definedName name="Z_8A956A1D_DA7C_41CC_A5EF_8716F2348DE0_.wvu.PrintTitles" localSheetId="14" hidden="1">'табл. 15'!#REF!</definedName>
    <definedName name="Z_8A956A1D_DA7C_41CC_A5EF_8716F2348DE0_.wvu.Rows" localSheetId="0" hidden="1">'табл. 1'!#REF!,'табл. 1'!#REF!,'табл. 1'!#REF!,'табл. 1'!#REF!,'табл. 1'!#REF!,'табл. 1'!#REF!</definedName>
    <definedName name="Z_8A956A1D_DA7C_41CC_A5EF_8716F2348DE0_.wvu.Rows" localSheetId="10" hidden="1">'табл. 11'!#REF!,'табл. 11'!#REF!,'табл. 11'!#REF!,'табл. 11'!#REF!,'табл. 11'!#REF!,'табл. 11'!#REF!</definedName>
    <definedName name="Z_8A956A1D_DA7C_41CC_A5EF_8716F2348DE0_.wvu.Rows" localSheetId="11" hidden="1">'табл. 12'!#REF!,'табл. 12'!#REF!,'табл. 12'!$17:$17,'табл. 12'!#REF!,'табл. 12'!#REF!,'табл. 12'!#REF!</definedName>
    <definedName name="Z_8A956A1D_DA7C_41CC_A5EF_8716F2348DE0_.wvu.Rows" localSheetId="12" hidden="1">'табл. 13'!#REF!,'табл. 13'!#REF!,'табл. 13'!#REF!,'табл. 13'!#REF!,'табл. 13'!#REF!,'табл. 13'!#REF!</definedName>
    <definedName name="Z_8A956A1D_DA7C_41CC_A5EF_8716F2348DE0_.wvu.Rows" localSheetId="8" hidden="1">'табл. 9'!#REF!,'табл. 9'!#REF!,'табл. 9'!#REF!,'табл. 9'!#REF!,'табл. 9'!#REF!,'табл. 9'!#REF!</definedName>
    <definedName name="Z_9DE7AA87_F53F_477D_BFDB_38BC461CD81D_.wvu.FilterData" localSheetId="9" hidden="1">'табл. 10'!$A$1:$G$31</definedName>
    <definedName name="Z_9DE7AA87_F53F_477D_BFDB_38BC461CD81D_.wvu.FilterData" localSheetId="7" hidden="1">'табл.8'!$A$1:$K$24</definedName>
    <definedName name="Z_9DE7AA87_F53F_477D_BFDB_38BC461CD81D_.wvu.PrintTitles" localSheetId="13" hidden="1">'табл. 14'!$16:$17</definedName>
    <definedName name="Z_9DE7AA87_F53F_477D_BFDB_38BC461CD81D_.wvu.PrintTitles" localSheetId="6" hidden="1">'табл. 7'!#REF!</definedName>
    <definedName name="Z_9E2F62D5_4E12_42DB_AD5E_E252C9647808_.wvu.Cols" localSheetId="9" hidden="1">'табл. 10'!#REF!</definedName>
    <definedName name="Z_9E2F62D5_4E12_42DB_AD5E_E252C9647808_.wvu.Cols" localSheetId="7" hidden="1">'табл.8'!#REF!</definedName>
    <definedName name="Z_9E2F62D5_4E12_42DB_AD5E_E252C9647808_.wvu.PrintArea" localSheetId="9" hidden="1">'табл. 10'!$A$1:$C$31</definedName>
    <definedName name="Z_9E2F62D5_4E12_42DB_AD5E_E252C9647808_.wvu.PrintArea" localSheetId="7" hidden="1">'табл.8'!#REF!</definedName>
    <definedName name="Z_9E2F62D5_4E12_42DB_AD5E_E252C9647808_.wvu.Rows" localSheetId="9" hidden="1">'табл. 10'!#REF!,'табл. 10'!#REF!,'табл. 10'!#REF!</definedName>
    <definedName name="Z_9E2F62D5_4E12_42DB_AD5E_E252C9647808_.wvu.Rows" localSheetId="7" hidden="1">'табл.8'!#REF!,'табл.8'!#REF!,'табл.8'!#REF!</definedName>
    <definedName name="Z_AB58A742_7048_444B_8E4A_D2DA1CC2D935_.wvu.PrintArea" localSheetId="14" hidden="1">'табл. 15'!#REF!</definedName>
    <definedName name="Z_AB58A742_7048_444B_8E4A_D2DA1CC2D935_.wvu.PrintTitles" localSheetId="14" hidden="1">'табл. 15'!#REF!</definedName>
    <definedName name="Z_AC339E0F_025E_4B0E_B3BA_95E3B8FD482F_.wvu.FilterData" localSheetId="7" hidden="1">'табл.8'!$A$1:$K$24</definedName>
    <definedName name="Z_AC339E0F_025E_4B0E_B3BA_95E3B8FD482F_.wvu.PrintArea" localSheetId="0" hidden="1">'табл. 1'!$A$1:$C$38</definedName>
    <definedName name="Z_AC339E0F_025E_4B0E_B3BA_95E3B8FD482F_.wvu.PrintArea" localSheetId="11" hidden="1">'табл. 12'!$A$1:$D$17</definedName>
    <definedName name="Z_AC339E0F_025E_4B0E_B3BA_95E3B8FD482F_.wvu.PrintArea" localSheetId="12" hidden="1">'табл. 13'!$A$1:$D$27</definedName>
    <definedName name="Z_AC339E0F_025E_4B0E_B3BA_95E3B8FD482F_.wvu.PrintArea" localSheetId="13" hidden="1">'табл. 14'!$A$1:$D$71</definedName>
    <definedName name="Z_AC339E0F_025E_4B0E_B3BA_95E3B8FD482F_.wvu.PrintArea" localSheetId="14" hidden="1">'табл. 15'!$A$1:$D$17</definedName>
    <definedName name="Z_AC339E0F_025E_4B0E_B3BA_95E3B8FD482F_.wvu.PrintArea" localSheetId="1" hidden="1">'табл. 2'!$A$1:$B$20</definedName>
    <definedName name="Z_AC339E0F_025E_4B0E_B3BA_95E3B8FD482F_.wvu.PrintArea" localSheetId="6" hidden="1">'табл. 7'!$A$1:$D$17</definedName>
    <definedName name="Z_AC339E0F_025E_4B0E_B3BA_95E3B8FD482F_.wvu.PrintArea" localSheetId="8" hidden="1">'табл. 9'!$A$1:$B$16</definedName>
    <definedName name="Z_AC339E0F_025E_4B0E_B3BA_95E3B8FD482F_.wvu.PrintArea" localSheetId="7" hidden="1">'табл.8'!$A$1:$G$34</definedName>
    <definedName name="Z_AC339E0F_025E_4B0E_B3BA_95E3B8FD482F_.wvu.PrintTitles" localSheetId="12" hidden="1">'табл. 13'!$16:$16</definedName>
    <definedName name="Z_AC339E0F_025E_4B0E_B3BA_95E3B8FD482F_.wvu.PrintTitles" localSheetId="13" hidden="1">'табл. 14'!$16:$17</definedName>
    <definedName name="Z_AC339E0F_025E_4B0E_B3BA_95E3B8FD482F_.wvu.PrintTitles" localSheetId="4" hidden="1">'табл. 5'!$13:$15</definedName>
    <definedName name="Z_AC339E0F_025E_4B0E_B3BA_95E3B8FD482F_.wvu.PrintTitles" localSheetId="5" hidden="1">'табл. 6'!$13:$15</definedName>
    <definedName name="Z_AC339E0F_025E_4B0E_B3BA_95E3B8FD482F_.wvu.PrintTitles" localSheetId="8" hidden="1">'табл. 9'!$14:$14</definedName>
    <definedName name="Z_AC339E0F_025E_4B0E_B3BA_95E3B8FD482F_.wvu.PrintTitles" localSheetId="7" hidden="1">'табл.8'!$12:$14</definedName>
    <definedName name="Z_AC339E0F_025E_4B0E_B3BA_95E3B8FD482F_.wvu.Rows" localSheetId="6" hidden="1">'табл. 7'!$11:$11</definedName>
    <definedName name="Z_AC339E0F_025E_4B0E_B3BA_95E3B8FD482F_.wvu.Rows" localSheetId="8" hidden="1">'табл. 9'!$11:$11,'табл. 9'!$14:$14,'табл. 9'!#REF!</definedName>
    <definedName name="Z_B12C682C_F0F8_4EAF_9986_42A177667494_.wvu.Cols" localSheetId="9" hidden="1">'табл. 10'!#REF!</definedName>
    <definedName name="Z_B12C682C_F0F8_4EAF_9986_42A177667494_.wvu.Cols" localSheetId="7" hidden="1">'табл.8'!#REF!</definedName>
    <definedName name="Z_B12C682C_F0F8_4EAF_9986_42A177667494_.wvu.PrintArea" localSheetId="9" hidden="1">'табл. 10'!$A$1:$C$31</definedName>
    <definedName name="Z_B12C682C_F0F8_4EAF_9986_42A177667494_.wvu.PrintArea" localSheetId="7" hidden="1">'табл.8'!#REF!</definedName>
    <definedName name="Z_B12C682C_F0F8_4EAF_9986_42A177667494_.wvu.Rows" localSheetId="9" hidden="1">'табл. 10'!#REF!,'табл. 10'!#REF!,'табл. 10'!#REF!</definedName>
    <definedName name="Z_B12C682C_F0F8_4EAF_9986_42A177667494_.wvu.Rows" localSheetId="7" hidden="1">'табл.8'!#REF!,'табл.8'!#REF!,'табл.8'!#REF!</definedName>
    <definedName name="Z_B70BFD4D_340D_40C0_A218_B70C170F1C83_.wvu.Cols" localSheetId="9" hidden="1">'табл. 10'!#REF!</definedName>
    <definedName name="Z_B70BFD4D_340D_40C0_A218_B70C170F1C83_.wvu.Cols" localSheetId="7" hidden="1">'табл.8'!#REF!</definedName>
    <definedName name="Z_B70BFD4D_340D_40C0_A218_B70C170F1C83_.wvu.PrintArea" localSheetId="9" hidden="1">'табл. 10'!$A$1:$C$31</definedName>
    <definedName name="Z_B70BFD4D_340D_40C0_A218_B70C170F1C83_.wvu.PrintArea" localSheetId="7" hidden="1">'табл.8'!#REF!</definedName>
    <definedName name="Z_B70BFD4D_340D_40C0_A218_B70C170F1C83_.wvu.Rows" localSheetId="9" hidden="1">'табл. 10'!#REF!,'табл. 10'!#REF!,'табл. 10'!#REF!</definedName>
    <definedName name="Z_B70BFD4D_340D_40C0_A218_B70C170F1C83_.wvu.Rows" localSheetId="7" hidden="1">'табл.8'!#REF!,'табл.8'!#REF!,'табл.8'!#REF!</definedName>
    <definedName name="Z_B8860172_E7AC_47F0_9097_F957433B85F7_.wvu.Cols" localSheetId="0" hidden="1">'табл. 1'!$D:$E</definedName>
    <definedName name="Z_B8860172_E7AC_47F0_9097_F957433B85F7_.wvu.Cols" localSheetId="10" hidden="1">'табл. 11'!#REF!</definedName>
    <definedName name="Z_B8860172_E7AC_47F0_9097_F957433B85F7_.wvu.Cols" localSheetId="11" hidden="1">'табл. 12'!$D:$E</definedName>
    <definedName name="Z_B8860172_E7AC_47F0_9097_F957433B85F7_.wvu.Cols" localSheetId="12" hidden="1">'табл. 13'!$D:$D</definedName>
    <definedName name="Z_B8860172_E7AC_47F0_9097_F957433B85F7_.wvu.Cols" localSheetId="8" hidden="1">'табл. 9'!$C:$E</definedName>
    <definedName name="Z_B8860172_E7AC_47F0_9097_F957433B85F7_.wvu.PrintArea" localSheetId="0" hidden="1">'табл. 1'!$A$10:$C$39</definedName>
    <definedName name="Z_B8860172_E7AC_47F0_9097_F957433B85F7_.wvu.PrintArea" localSheetId="10" hidden="1">'табл. 11'!#REF!</definedName>
    <definedName name="Z_B8860172_E7AC_47F0_9097_F957433B85F7_.wvu.PrintArea" localSheetId="11" hidden="1">'табл. 12'!$A$1:$C$17</definedName>
    <definedName name="Z_B8860172_E7AC_47F0_9097_F957433B85F7_.wvu.PrintArea" localSheetId="12" hidden="1">'табл. 13'!$A$1:$C$23</definedName>
    <definedName name="Z_B8860172_E7AC_47F0_9097_F957433B85F7_.wvu.PrintArea" localSheetId="8" hidden="1">'табл. 9'!$A$1:$B$14</definedName>
    <definedName name="Z_B8860172_E7AC_47F0_9097_F957433B85F7_.wvu.Rows" localSheetId="0" hidden="1">'табл. 1'!#REF!,'табл. 1'!#REF!,'табл. 1'!#REF!,'табл. 1'!#REF!,'табл. 1'!#REF!,'табл. 1'!#REF!</definedName>
    <definedName name="Z_B8860172_E7AC_47F0_9097_F957433B85F7_.wvu.Rows" localSheetId="10" hidden="1">'табл. 11'!#REF!,'табл. 11'!#REF!,'табл. 11'!#REF!,'табл. 11'!#REF!,'табл. 11'!#REF!,'табл. 11'!#REF!</definedName>
    <definedName name="Z_B8860172_E7AC_47F0_9097_F957433B85F7_.wvu.Rows" localSheetId="11" hidden="1">'табл. 12'!#REF!,'табл. 12'!#REF!,'табл. 12'!$17:$17,'табл. 12'!#REF!,'табл. 12'!#REF!,'табл. 12'!#REF!</definedName>
    <definedName name="Z_B8860172_E7AC_47F0_9097_F957433B85F7_.wvu.Rows" localSheetId="12" hidden="1">'табл. 13'!#REF!,'табл. 13'!#REF!,'табл. 13'!#REF!,'табл. 13'!#REF!,'табл. 13'!#REF!,'табл. 13'!#REF!</definedName>
    <definedName name="Z_B8860172_E7AC_47F0_9097_F957433B85F7_.wvu.Rows" localSheetId="8" hidden="1">'табл. 9'!#REF!,'табл. 9'!#REF!,'табл. 9'!#REF!,'табл. 9'!#REF!,'табл. 9'!#REF!,'табл. 9'!#REF!</definedName>
    <definedName name="Z_BE844A41_15CD_44E3_A430_A98ED6972DD6_.wvu.PrintArea" localSheetId="14" hidden="1">'табл. 15'!$A$1:$D$17</definedName>
    <definedName name="Z_C4CE831B_DBAF_45CB_BE4C_14BD12FEEF71_.wvu.FilterData" localSheetId="9" hidden="1">'табл. 10'!$A$1:$G$31</definedName>
    <definedName name="Z_C4CE831B_DBAF_45CB_BE4C_14BD12FEEF71_.wvu.FilterData" localSheetId="7" hidden="1">'табл.8'!$A$1:$K$24</definedName>
    <definedName name="Z_C4CE831B_DBAF_45CB_BE4C_14BD12FEEF71_.wvu.PrintTitles" localSheetId="13" hidden="1">'табл. 14'!$16:$17</definedName>
    <definedName name="Z_C4CE831B_DBAF_45CB_BE4C_14BD12FEEF71_.wvu.PrintTitles" localSheetId="6" hidden="1">'табл. 7'!#REF!</definedName>
    <definedName name="Z_C8506E7E_F259_4EB9_BD79_24DC27E4D4D6_.wvu.Cols" localSheetId="0" hidden="1">'табл. 1'!$D:$E</definedName>
    <definedName name="Z_C8506E7E_F259_4EB9_BD79_24DC27E4D4D6_.wvu.Cols" localSheetId="10" hidden="1">'табл. 11'!#REF!</definedName>
    <definedName name="Z_C8506E7E_F259_4EB9_BD79_24DC27E4D4D6_.wvu.Cols" localSheetId="11" hidden="1">'табл. 12'!$D:$E</definedName>
    <definedName name="Z_C8506E7E_F259_4EB9_BD79_24DC27E4D4D6_.wvu.Cols" localSheetId="12" hidden="1">'табл. 13'!$D:$D</definedName>
    <definedName name="Z_C8506E7E_F259_4EB9_BD79_24DC27E4D4D6_.wvu.Cols" localSheetId="8" hidden="1">'табл. 9'!$C:$E</definedName>
    <definedName name="Z_C8506E7E_F259_4EB9_BD79_24DC27E4D4D6_.wvu.PrintArea" localSheetId="0" hidden="1">'табл. 1'!$A$10:$C$39</definedName>
    <definedName name="Z_C8506E7E_F259_4EB9_BD79_24DC27E4D4D6_.wvu.PrintArea" localSheetId="10" hidden="1">'табл. 11'!#REF!</definedName>
    <definedName name="Z_C8506E7E_F259_4EB9_BD79_24DC27E4D4D6_.wvu.PrintArea" localSheetId="11" hidden="1">'табл. 12'!$A$1:$C$17</definedName>
    <definedName name="Z_C8506E7E_F259_4EB9_BD79_24DC27E4D4D6_.wvu.PrintArea" localSheetId="12" hidden="1">'табл. 13'!$A$1:$C$23</definedName>
    <definedName name="Z_C8506E7E_F259_4EB9_BD79_24DC27E4D4D6_.wvu.PrintArea" localSheetId="8" hidden="1">'табл. 9'!$A$1:$B$14</definedName>
    <definedName name="Z_C8506E7E_F259_4EB9_BD79_24DC27E4D4D6_.wvu.Rows" localSheetId="0" hidden="1">'табл. 1'!#REF!,'табл. 1'!#REF!,'табл. 1'!#REF!,'табл. 1'!#REF!,'табл. 1'!#REF!,'табл. 1'!#REF!</definedName>
    <definedName name="Z_C8506E7E_F259_4EB9_BD79_24DC27E4D4D6_.wvu.Rows" localSheetId="10" hidden="1">'табл. 11'!#REF!,'табл. 11'!#REF!,'табл. 11'!#REF!,'табл. 11'!#REF!,'табл. 11'!#REF!,'табл. 11'!#REF!</definedName>
    <definedName name="Z_C8506E7E_F259_4EB9_BD79_24DC27E4D4D6_.wvu.Rows" localSheetId="11" hidden="1">'табл. 12'!#REF!,'табл. 12'!#REF!,'табл. 12'!$17:$17,'табл. 12'!#REF!,'табл. 12'!#REF!,'табл. 12'!#REF!</definedName>
    <definedName name="Z_C8506E7E_F259_4EB9_BD79_24DC27E4D4D6_.wvu.Rows" localSheetId="12" hidden="1">'табл. 13'!#REF!,'табл. 13'!#REF!,'табл. 13'!#REF!,'табл. 13'!#REF!,'табл. 13'!#REF!,'табл. 13'!#REF!</definedName>
    <definedName name="Z_C8506E7E_F259_4EB9_BD79_24DC27E4D4D6_.wvu.Rows" localSheetId="8" hidden="1">'табл. 9'!#REF!,'табл. 9'!#REF!,'табл. 9'!#REF!,'табл. 9'!#REF!,'табл. 9'!#REF!,'табл. 9'!#REF!</definedName>
    <definedName name="Z_D67694DF_14A6_479E_9614_C3E51B4219D0_.wvu.FilterData" localSheetId="9" hidden="1">'табл. 10'!$A$1:$G$31</definedName>
    <definedName name="Z_D67694DF_14A6_479E_9614_C3E51B4219D0_.wvu.FilterData" localSheetId="7" hidden="1">'табл.8'!$A$1:$K$24</definedName>
    <definedName name="Z_D67694DF_14A6_479E_9614_C3E51B4219D0_.wvu.PrintArea" localSheetId="9" hidden="1">'табл. 10'!$A$1:$C$31</definedName>
    <definedName name="Z_D67694DF_14A6_479E_9614_C3E51B4219D0_.wvu.PrintArea" localSheetId="13" hidden="1">'табл. 14'!$A$1:$D$19</definedName>
    <definedName name="Z_D67694DF_14A6_479E_9614_C3E51B4219D0_.wvu.PrintArea" localSheetId="6" hidden="1">'табл. 7'!#REF!</definedName>
    <definedName name="Z_D67694DF_14A6_479E_9614_C3E51B4219D0_.wvu.PrintArea" localSheetId="7" hidden="1">'табл.8'!$A$1:$G$24</definedName>
    <definedName name="Z_D67694DF_14A6_479E_9614_C3E51B4219D0_.wvu.PrintTitles" localSheetId="13" hidden="1">'табл. 14'!$16:$17</definedName>
    <definedName name="Z_D67694DF_14A6_479E_9614_C3E51B4219D0_.wvu.PrintTitles" localSheetId="6" hidden="1">'табл. 7'!#REF!</definedName>
    <definedName name="Z_E0204226_5038_49AF_948F_DAAEA77392FD_.wvu.Cols" localSheetId="0" hidden="1">'табл. 1'!$D:$E</definedName>
    <definedName name="Z_E0204226_5038_49AF_948F_DAAEA77392FD_.wvu.Cols" localSheetId="10" hidden="1">'табл. 11'!#REF!</definedName>
    <definedName name="Z_E0204226_5038_49AF_948F_DAAEA77392FD_.wvu.Cols" localSheetId="11" hidden="1">'табл. 12'!$D:$E</definedName>
    <definedName name="Z_E0204226_5038_49AF_948F_DAAEA77392FD_.wvu.Cols" localSheetId="12" hidden="1">'табл. 13'!$D:$D</definedName>
    <definedName name="Z_E0204226_5038_49AF_948F_DAAEA77392FD_.wvu.Cols" localSheetId="8" hidden="1">'табл. 9'!$C:$E</definedName>
    <definedName name="Z_E0204226_5038_49AF_948F_DAAEA77392FD_.wvu.PrintArea" localSheetId="0" hidden="1">'табл. 1'!$A$10:$C$39</definedName>
    <definedName name="Z_E0204226_5038_49AF_948F_DAAEA77392FD_.wvu.PrintArea" localSheetId="10" hidden="1">'табл. 11'!#REF!</definedName>
    <definedName name="Z_E0204226_5038_49AF_948F_DAAEA77392FD_.wvu.PrintArea" localSheetId="11" hidden="1">'табл. 12'!$A$1:$C$17</definedName>
    <definedName name="Z_E0204226_5038_49AF_948F_DAAEA77392FD_.wvu.PrintArea" localSheetId="12" hidden="1">'табл. 13'!$A$1:$C$23</definedName>
    <definedName name="Z_E0204226_5038_49AF_948F_DAAEA77392FD_.wvu.PrintArea" localSheetId="14" hidden="1">'табл. 15'!$A$1:$D$17</definedName>
    <definedName name="Z_E0204226_5038_49AF_948F_DAAEA77392FD_.wvu.PrintArea" localSheetId="8" hidden="1">'табл. 9'!$A$1:$B$14</definedName>
    <definedName name="Z_E0204226_5038_49AF_948F_DAAEA77392FD_.wvu.Rows" localSheetId="0" hidden="1">'табл. 1'!#REF!,'табл. 1'!#REF!,'табл. 1'!#REF!,'табл. 1'!#REF!,'табл. 1'!#REF!,'табл. 1'!#REF!</definedName>
    <definedName name="Z_E0204226_5038_49AF_948F_DAAEA77392FD_.wvu.Rows" localSheetId="10" hidden="1">'табл. 11'!#REF!,'табл. 11'!#REF!,'табл. 11'!#REF!,'табл. 11'!#REF!,'табл. 11'!#REF!,'табл. 11'!#REF!</definedName>
    <definedName name="Z_E0204226_5038_49AF_948F_DAAEA77392FD_.wvu.Rows" localSheetId="11" hidden="1">'табл. 12'!#REF!,'табл. 12'!#REF!,'табл. 12'!$17:$17,'табл. 12'!#REF!,'табл. 12'!#REF!,'табл. 12'!#REF!</definedName>
    <definedName name="Z_E0204226_5038_49AF_948F_DAAEA77392FD_.wvu.Rows" localSheetId="12" hidden="1">'табл. 13'!#REF!,'табл. 13'!#REF!,'табл. 13'!#REF!,'табл. 13'!#REF!,'табл. 13'!#REF!,'табл. 13'!#REF!</definedName>
    <definedName name="Z_E0204226_5038_49AF_948F_DAAEA77392FD_.wvu.Rows" localSheetId="8" hidden="1">'табл. 9'!#REF!,'табл. 9'!#REF!,'табл. 9'!#REF!,'табл. 9'!#REF!,'табл. 9'!#REF!,'табл. 9'!#REF!</definedName>
    <definedName name="Z_E7448637_9F0C_4632_88F1_91BA32E2C8B2_.wvu.PrintArea" localSheetId="14" hidden="1">'табл. 15'!#REF!</definedName>
    <definedName name="Z_E7448637_9F0C_4632_88F1_91BA32E2C8B2_.wvu.PrintTitles" localSheetId="14" hidden="1">'табл. 15'!#REF!</definedName>
    <definedName name="Z_F47FC9E6_BFF1_4B03_A722_40340206359D_.wvu.PrintArea" localSheetId="14" hidden="1">'табл. 15'!#REF!</definedName>
    <definedName name="Z_F47FC9E6_BFF1_4B03_A722_40340206359D_.wvu.PrintTitles" localSheetId="14" hidden="1">'табл. 15'!#REF!</definedName>
    <definedName name="Z_F78DAB64_D8F7_45C3_9B9E_BE05CA7EB7F9_.wvu.Cols" localSheetId="9" hidden="1">'табл. 10'!#REF!</definedName>
    <definedName name="Z_F78DAB64_D8F7_45C3_9B9E_BE05CA7EB7F9_.wvu.Cols" localSheetId="7" hidden="1">'табл.8'!#REF!</definedName>
    <definedName name="Z_F78DAB64_D8F7_45C3_9B9E_BE05CA7EB7F9_.wvu.PrintArea" localSheetId="9" hidden="1">'табл. 10'!$A$1:$C$31</definedName>
    <definedName name="Z_F78DAB64_D8F7_45C3_9B9E_BE05CA7EB7F9_.wvu.PrintArea" localSheetId="7" hidden="1">'табл.8'!#REF!</definedName>
    <definedName name="Z_F78DAB64_D8F7_45C3_9B9E_BE05CA7EB7F9_.wvu.Rows" localSheetId="9" hidden="1">'табл. 10'!#REF!,'табл. 10'!#REF!,'табл. 10'!#REF!</definedName>
    <definedName name="Z_F78DAB64_D8F7_45C3_9B9E_BE05CA7EB7F9_.wvu.Rows" localSheetId="7" hidden="1">'табл.8'!#REF!,'табл.8'!#REF!,'табл.8'!#REF!</definedName>
    <definedName name="_xlnm.Print_Titles" localSheetId="12">'табл. 13'!$16:$16</definedName>
    <definedName name="_xlnm.Print_Titles" localSheetId="13">'табл. 14'!$16:$17</definedName>
    <definedName name="_xlnm.Print_Titles" localSheetId="4">'табл. 5'!$16:$17</definedName>
    <definedName name="_xlnm.Print_Titles" localSheetId="5">'табл. 6'!$16:$17</definedName>
    <definedName name="_xlnm.Print_Titles" localSheetId="8">'табл. 9'!$14:$14</definedName>
    <definedName name="_xlnm.Print_Titles" localSheetId="7">'табл.8'!$15:$16</definedName>
    <definedName name="_xlnm.Print_Area" localSheetId="0">'табл. 1'!$A$1:$C$38</definedName>
    <definedName name="_xlnm.Print_Area" localSheetId="11">'табл. 12'!$A$1:$D$17</definedName>
    <definedName name="_xlnm.Print_Area" localSheetId="12">'табл. 13'!$A$1:$D$27</definedName>
    <definedName name="_xlnm.Print_Area" localSheetId="13">'табл. 14'!$A$1:$D$71</definedName>
    <definedName name="_xlnm.Print_Area" localSheetId="14">'табл. 15'!$A$1:$D$17</definedName>
    <definedName name="_xlnm.Print_Area" localSheetId="1">'табл. 2'!$A$1:$B$20</definedName>
    <definedName name="_xlnm.Print_Area" localSheetId="6">'табл. 7'!$A$1:$D$17</definedName>
    <definedName name="_xlnm.Print_Area" localSheetId="8">'табл. 9'!$A$1:$B$16</definedName>
    <definedName name="_xlnm.Print_Area" localSheetId="7">'табл.8'!$A$1:$G$34</definedName>
  </definedNames>
  <calcPr fullCalcOnLoad="1" fullPrecision="0"/>
</workbook>
</file>

<file path=xl/sharedStrings.xml><?xml version="1.0" encoding="utf-8"?>
<sst xmlns="http://schemas.openxmlformats.org/spreadsheetml/2006/main" count="345" uniqueCount="149">
  <si>
    <t>(тыс. рублей)</t>
  </si>
  <si>
    <t>Город Волжск</t>
  </si>
  <si>
    <t>Город Козьмодемьянск</t>
  </si>
  <si>
    <t>Всего</t>
  </si>
  <si>
    <t>Р А С П Р Е Д Е Л Е Н И Е</t>
  </si>
  <si>
    <t xml:space="preserve">Горномарийский </t>
  </si>
  <si>
    <t xml:space="preserve">Килемарский </t>
  </si>
  <si>
    <t xml:space="preserve">Куженерский </t>
  </si>
  <si>
    <t xml:space="preserve">Моркинский </t>
  </si>
  <si>
    <t xml:space="preserve">Новоторъяльский </t>
  </si>
  <si>
    <t xml:space="preserve">Сернурский </t>
  </si>
  <si>
    <t xml:space="preserve">Волжский </t>
  </si>
  <si>
    <t xml:space="preserve">Звениговский </t>
  </si>
  <si>
    <t xml:space="preserve">Медведевский </t>
  </si>
  <si>
    <t xml:space="preserve">Оршанский </t>
  </si>
  <si>
    <t xml:space="preserve">Параньгинский </t>
  </si>
  <si>
    <t xml:space="preserve">Советский </t>
  </si>
  <si>
    <t xml:space="preserve">Юринский </t>
  </si>
  <si>
    <t xml:space="preserve">Мари-Турекский </t>
  </si>
  <si>
    <t>Город Йошкар-Ола</t>
  </si>
  <si>
    <t>Таблица 1</t>
  </si>
  <si>
    <t>2024 год</t>
  </si>
  <si>
    <t xml:space="preserve">Р А С П Р Е Д Е Л Е Н И Е </t>
  </si>
  <si>
    <t>Наименование городского округа,                                                  муниципального района</t>
  </si>
  <si>
    <t>всего</t>
  </si>
  <si>
    <t xml:space="preserve">федерального
бюджета </t>
  </si>
  <si>
    <t>Наименование 
городского округа</t>
  </si>
  <si>
    <t>В том числе за счет средств</t>
  </si>
  <si>
    <t>федерального бюджета</t>
  </si>
  <si>
    <t>Сумма</t>
  </si>
  <si>
    <t>Наименование городского округа</t>
  </si>
  <si>
    <t>Наименование муниципального района</t>
  </si>
  <si>
    <t>Звениговский</t>
  </si>
  <si>
    <t>Моркинский</t>
  </si>
  <si>
    <t>республикан-ского бюджета               
Республики               Марий Эл</t>
  </si>
  <si>
    <t>республикан-ского бюджета  
Республики           Марий Эл</t>
  </si>
  <si>
    <t>республиканского бюджета Республики Марий Эл</t>
  </si>
  <si>
    <t>Таблица 10</t>
  </si>
  <si>
    <t>приложения № 16</t>
  </si>
  <si>
    <t>Таблица 11</t>
  </si>
  <si>
    <t>Таблица 3</t>
  </si>
  <si>
    <t>Таблица 6</t>
  </si>
  <si>
    <t>Таблица 7</t>
  </si>
  <si>
    <t>Таблица 9</t>
  </si>
  <si>
    <t>Наименование городского округа, муниципального района</t>
  </si>
  <si>
    <t>Куженерский</t>
  </si>
  <si>
    <t>Таблица 5</t>
  </si>
  <si>
    <t>Таблица 4</t>
  </si>
  <si>
    <t>Таблица 8</t>
  </si>
  <si>
    <t>республи- канского бюджета 
Республики                   Марий Эл</t>
  </si>
  <si>
    <t>республи-канского бюджета 
Республики                 Марий Эл</t>
  </si>
  <si>
    <t xml:space="preserve">                                                              "О республиканском бюджете</t>
  </si>
  <si>
    <t xml:space="preserve">                                                               к Закону Республики Марий Эл</t>
  </si>
  <si>
    <t xml:space="preserve">                                                                ПРИЛОЖЕНИЕ № 16</t>
  </si>
  <si>
    <t>в том числе за счет средств</t>
  </si>
  <si>
    <t xml:space="preserve">                                                           Республики Марий Эл на 2023 год</t>
  </si>
  <si>
    <t xml:space="preserve">                                                           и на плановый период 2024 и 2025 годов"</t>
  </si>
  <si>
    <t>2025 год</t>
  </si>
  <si>
    <t>субсидий бюджетам муниципальных районов 
на формирование объема дотаций на выравнивание бюджетной 
обеспеченности поселений в Республике Марий Эл 
на плановый период 2024 и 2025 годов</t>
  </si>
  <si>
    <t>субсидий из республиканского бюджета Республики Марий Эл бюджетам городских округов и муниципальных районов в Республике Марий Эл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организациях, 
на плановый период 2024 и 2025 годов</t>
  </si>
  <si>
    <t>субсидий из республиканского бюджета Республики 
Марий Эл бюджетам городских округов и муниципальных районов                                          в Республике Марий Эл на организацию отдыха детей 
и их оздоровление в каникулярное время  
на плановый период 2024 и 2025 годов</t>
  </si>
  <si>
    <t>Советский</t>
  </si>
  <si>
    <t xml:space="preserve">приложения № 16 </t>
  </si>
  <si>
    <t xml:space="preserve">субсидий бюджету городского округа на реализацию мероприятий 
по содействию созданию в субъектах Российской Федерации 
(исходя из прогнозируемой потребности) новых мест 
в общеобразовательных организациях в рамках государственной программы Российской Федерации "Развитие образования" 
на 2024 год
</t>
  </si>
  <si>
    <t>республиканского бюджета Республики          Марий Эл</t>
  </si>
  <si>
    <t>субсидий бюджетам муниципальных образований на создание новых мест в общеобразовательных организациях в связи 
с ростом числа обучающихся, вызванным демографическим фактором, на 2024 год</t>
  </si>
  <si>
    <t>Наименование 
муниципального района</t>
  </si>
  <si>
    <t>Медведевский</t>
  </si>
  <si>
    <t>субсидий бюджетам муниципальных образований                                                       на осуществление целевых мероприятий 
в отношении автомобильных дорог общего пользования 
местного значения на 2024 год</t>
  </si>
  <si>
    <t>Наименование городского округа, 
муниципального района</t>
  </si>
  <si>
    <t>Горномарийский</t>
  </si>
  <si>
    <t>Таблица 12</t>
  </si>
  <si>
    <t xml:space="preserve">субсидий из республиканского бюджета Республики Марий Эл бюджетам муниципальных районов 
на обеспечение развития и укрепления материально-технической базы домов культуры в населенных пунктах 
с числом жителей до 50 тысяч человек на плановый период 2024 и 2025 годов
</t>
  </si>
  <si>
    <t>Таблица 13</t>
  </si>
  <si>
    <t xml:space="preserve">                                                                   Таблица 2</t>
  </si>
  <si>
    <t xml:space="preserve">                                                                  приложения № 16</t>
  </si>
  <si>
    <t>Наименование городского округа, 
городского поселения</t>
  </si>
  <si>
    <t xml:space="preserve">Городское поселение Оршанка </t>
  </si>
  <si>
    <t xml:space="preserve">Городское поселение Советский </t>
  </si>
  <si>
    <t>субсидий бюджетам муниципальных образований в Республике Марий Эл на модернизацию инфраструктуры жилищно-коммунального хозяйства (строительство (реконструкцию) объектов водоснабжения, водоотведения, реконструкцию очистных сооружений канализации, объектов теплоснабжения и пр.)                         и строительство объектов инженерной инфраструктуры в целях жилищного строительства в рамках мероприятий индивидуальной программы социально-экономического развития Республики Марий Эл                 на 2020 - 2024 годы на 2024 год</t>
  </si>
  <si>
    <t>субсидий бюджетам муниципальных образований 
на приведение в нормативное состояние автомобильных дорог 
и искусственных дорожных сооружений на 2024 год</t>
  </si>
  <si>
    <t>республикан-ского бюджета               
Республики Марий Эл</t>
  </si>
  <si>
    <t>Городское поселение Медведево</t>
  </si>
  <si>
    <t>Наименование муниципального образования</t>
  </si>
  <si>
    <t>Городское поселение Звенигово</t>
  </si>
  <si>
    <t>Городское поселение Красногорский</t>
  </si>
  <si>
    <t>Городское поселение Килемары</t>
  </si>
  <si>
    <t>Городское поселение Куженер</t>
  </si>
  <si>
    <t>Городское поселение                 Мари-Турек</t>
  </si>
  <si>
    <t>Городское поселение Морки</t>
  </si>
  <si>
    <t>Городское поселение                       Новый Торъял</t>
  </si>
  <si>
    <t>Городское поселение Оршанка</t>
  </si>
  <si>
    <t>Городское поселение Параньга</t>
  </si>
  <si>
    <t>Городское поселение Приволжский</t>
  </si>
  <si>
    <t>Городское поселение Сернур</t>
  </si>
  <si>
    <t>Городское поселение Советский</t>
  </si>
  <si>
    <t>Городское поселение Суслонгер</t>
  </si>
  <si>
    <t>Городское поселение Юрино</t>
  </si>
  <si>
    <t xml:space="preserve">Краснооктябрьское городское поселение </t>
  </si>
  <si>
    <t>Азановское сельское поселение</t>
  </si>
  <si>
    <t>Алексеевское сельское поселение</t>
  </si>
  <si>
    <t>Большепаратское сельское поселение</t>
  </si>
  <si>
    <t>Визимьярское сельское поселение</t>
  </si>
  <si>
    <t>Виловатовское сельское поселение</t>
  </si>
  <si>
    <t>Вятское сельское поселение</t>
  </si>
  <si>
    <t>Ежовское сельское поселение</t>
  </si>
  <si>
    <t>Знаменское сельское поселение</t>
  </si>
  <si>
    <t>Исменецкое сельское поселение</t>
  </si>
  <si>
    <t>Казанское сельское поселение</t>
  </si>
  <si>
    <t>Косолаповское сельское поселение</t>
  </si>
  <si>
    <t>Красноярское сельское поселение</t>
  </si>
  <si>
    <t>Кузнецовское сельское поселение (Медведевский муниципальный район)</t>
  </si>
  <si>
    <t>Кужмарское  сельское поселение</t>
  </si>
  <si>
    <t>Кундышское сельское поселение</t>
  </si>
  <si>
    <t>Куярское сельское поселение</t>
  </si>
  <si>
    <t>Люльпанское сельское поселение</t>
  </si>
  <si>
    <t>Нурминское сельское поселение</t>
  </si>
  <si>
    <t>Озеркинское сельское поселение</t>
  </si>
  <si>
    <t>Октябрьское сельское поселение</t>
  </si>
  <si>
    <t>Пектубаевское сельское поселение</t>
  </si>
  <si>
    <t>Пекшиксолинское сельское поселение</t>
  </si>
  <si>
    <t>Помарское сельское поселение</t>
  </si>
  <si>
    <t>Ронгинское сельское поселение</t>
  </si>
  <si>
    <t>Русско-Кукморское сельское поселение</t>
  </si>
  <si>
    <t>Руэмское сельское поселение</t>
  </si>
  <si>
    <t>Солнечное сельское поселение</t>
  </si>
  <si>
    <t>Шелангерское сельское поселение</t>
  </si>
  <si>
    <t>Шиньшинское сельское поселение</t>
  </si>
  <si>
    <t>Шойбулакское сельское поселение</t>
  </si>
  <si>
    <t>Шоруньжинское сельское поселение</t>
  </si>
  <si>
    <t>Эмековское сельское поселение</t>
  </si>
  <si>
    <t>Юбилейное сельское поселение</t>
  </si>
  <si>
    <t>Таблица 14</t>
  </si>
  <si>
    <t>Наименование 
городского (сельского) поселения</t>
  </si>
  <si>
    <t>республиканского бюджета 
Республики                 Марий Эл</t>
  </si>
  <si>
    <t>Михайловское сельское поселение</t>
  </si>
  <si>
    <t>Тумьюмучашское сельское поселение</t>
  </si>
  <si>
    <t>субсидий бюджетам городских округов на реализацию мероприятий по сокращению доли загрязненных сточных вод в рамках регионального проекта "Оздоровление Волги" 
на 2024 год</t>
  </si>
  <si>
    <t>республиканского бюджета               
Республики Марий Эл</t>
  </si>
  <si>
    <t>субсидий бюджетам муниципальных образований на развитие инфраструктуры дорожного хозяйства на 2025 год</t>
  </si>
  <si>
    <t xml:space="preserve">субсидий из республиканского бюджета Республики Марий Эл бюджетам городских округов 
и муниципальных районов в Республике Марий Эл на государственную поддержку 
отрасли культуры на плановый период 2024 и 2025 годов
</t>
  </si>
  <si>
    <t>Таблица 15</t>
  </si>
  <si>
    <t>Таблица 16</t>
  </si>
  <si>
    <t>субсидий бюджетам муниципальных районов на 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 на 2024 год</t>
  </si>
  <si>
    <t>субсидий бюджетам муниципальных районов на строительство и реконструкцию (модернизацию) объектов питьевого водоснабжения
на 2024 год</t>
  </si>
  <si>
    <t xml:space="preserve">субсидий из республиканского бюджета Республики Марий Эл бюджетам муниципальных образований в Республике Марий Эл
на реализацию программ формирования современной городской среды 
на 2024 год
</t>
  </si>
  <si>
    <t xml:space="preserve">субсидий  из республиканского бюджета Республики Марий Эл бюджетам муниципальных образований в Республике Марий Эл в целях софинансирования расходных обязательств, возникающих при реализации мероприяий в области использования и охраны водных объектов (обеспечение безопасности гидротехнических сооружений,  находящихся в муниципальной собственности), на 2025 год
</t>
  </si>
  <si>
    <t>_____________</t>
  </si>
  <si>
    <t xml:space="preserve">                                                      от 5 декабря  2022 года  № 46-З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</si>
</sst>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#,##0.000"/>
    <numFmt numFmtId="175" formatCode="#,##0.00000"/>
    <numFmt numFmtId="176" formatCode="0.000"/>
    <numFmt numFmtId="177" formatCode="#,##0.0000"/>
    <numFmt numFmtId="178" formatCode="0.00000"/>
    <numFmt numFmtId="179" formatCode="_-* #,##0.00000_р_._-;\-* #,##0.00000_р_._-;_-* &quot;-&quot;??_р_._-;_-@_-"/>
    <numFmt numFmtId="180" formatCode="#,##0.0000000"/>
    <numFmt numFmtId="181" formatCode="#,##0.000000"/>
    <numFmt numFmtId="182" formatCode="#,##0.00000000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4"/>
      <name val="Arial Cyr"/>
      <family val="0"/>
    </font>
    <font>
      <sz val="13.5"/>
      <name val="Times New Roman"/>
      <family val="1"/>
    </font>
    <font>
      <b/>
      <sz val="13.5"/>
      <name val="Times New Roman"/>
      <family val="1"/>
    </font>
    <font>
      <sz val="13.5"/>
      <name val="Arial Cyr"/>
      <family val="0"/>
    </font>
    <font>
      <sz val="14"/>
      <color indexed="10"/>
      <name val="Times New Roman"/>
      <family val="1"/>
    </font>
    <font>
      <b/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.5"/>
      <color indexed="8"/>
      <name val="Times New Roman"/>
      <family val="1"/>
    </font>
    <font>
      <sz val="13.5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.5"/>
      <color rgb="FF000000"/>
      <name val="Times New Roman"/>
      <family val="1"/>
    </font>
    <font>
      <sz val="13.5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1" fillId="0" borderId="0">
      <alignment/>
      <protection/>
    </xf>
    <xf numFmtId="0" fontId="1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50">
    <xf numFmtId="0" fontId="0" fillId="0" borderId="0" xfId="0" applyAlignment="1">
      <alignment/>
    </xf>
    <xf numFmtId="0" fontId="2" fillId="0" borderId="0" xfId="0" applyFont="1" applyFill="1" applyAlignment="1">
      <alignment/>
    </xf>
    <xf numFmtId="172" fontId="2" fillId="0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172" fontId="2" fillId="33" borderId="0" xfId="0" applyNumberFormat="1" applyFont="1" applyFill="1" applyAlignment="1">
      <alignment/>
    </xf>
    <xf numFmtId="0" fontId="2" fillId="33" borderId="0" xfId="0" applyFont="1" applyFill="1" applyBorder="1" applyAlignment="1">
      <alignment/>
    </xf>
    <xf numFmtId="0" fontId="2" fillId="34" borderId="0" xfId="0" applyFont="1" applyFill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/>
    </xf>
    <xf numFmtId="173" fontId="2" fillId="33" borderId="0" xfId="0" applyNumberFormat="1" applyFont="1" applyFill="1" applyAlignment="1">
      <alignment horizontal="center" vertical="top" wrapText="1"/>
    </xf>
    <xf numFmtId="0" fontId="2" fillId="34" borderId="0" xfId="0" applyFont="1" applyFill="1" applyAlignment="1">
      <alignment horizontal="center"/>
    </xf>
    <xf numFmtId="173" fontId="2" fillId="0" borderId="0" xfId="0" applyNumberFormat="1" applyFont="1" applyFill="1" applyAlignment="1">
      <alignment/>
    </xf>
    <xf numFmtId="174" fontId="2" fillId="0" borderId="0" xfId="0" applyNumberFormat="1" applyFont="1" applyFill="1" applyAlignment="1">
      <alignment/>
    </xf>
    <xf numFmtId="175" fontId="2" fillId="33" borderId="0" xfId="0" applyNumberFormat="1" applyFont="1" applyFill="1" applyAlignment="1">
      <alignment/>
    </xf>
    <xf numFmtId="175" fontId="2" fillId="33" borderId="0" xfId="0" applyNumberFormat="1" applyFont="1" applyFill="1" applyBorder="1" applyAlignment="1">
      <alignment horizontal="right"/>
    </xf>
    <xf numFmtId="0" fontId="2" fillId="33" borderId="11" xfId="0" applyFont="1" applyFill="1" applyBorder="1" applyAlignment="1">
      <alignment horizontal="center" vertical="center" wrapText="1"/>
    </xf>
    <xf numFmtId="0" fontId="2" fillId="33" borderId="0" xfId="52" applyFont="1" applyFill="1" applyBorder="1" applyAlignment="1">
      <alignment/>
      <protection/>
    </xf>
    <xf numFmtId="0" fontId="2" fillId="33" borderId="0" xfId="52" applyFont="1" applyFill="1" applyAlignment="1">
      <alignment horizontal="center"/>
      <protection/>
    </xf>
    <xf numFmtId="0" fontId="2" fillId="33" borderId="0" xfId="52" applyFont="1" applyFill="1" applyBorder="1" applyAlignment="1">
      <alignment horizontal="center"/>
      <protection/>
    </xf>
    <xf numFmtId="0" fontId="2" fillId="33" borderId="0" xfId="52" applyFont="1" applyFill="1" applyBorder="1">
      <alignment/>
      <protection/>
    </xf>
    <xf numFmtId="0" fontId="2" fillId="33" borderId="0" xfId="52" applyFont="1" applyFill="1" applyBorder="1" applyAlignment="1">
      <alignment horizontal="right" vertical="top"/>
      <protection/>
    </xf>
    <xf numFmtId="0" fontId="2" fillId="33" borderId="0" xfId="52" applyFont="1" applyFill="1" applyBorder="1" applyAlignment="1">
      <alignment horizontal="center" vertical="top"/>
      <protection/>
    </xf>
    <xf numFmtId="1" fontId="4" fillId="33" borderId="0" xfId="0" applyNumberFormat="1" applyFont="1" applyFill="1" applyBorder="1" applyAlignment="1">
      <alignment horizontal="center"/>
    </xf>
    <xf numFmtId="0" fontId="5" fillId="33" borderId="0" xfId="0" applyFont="1" applyFill="1" applyAlignment="1">
      <alignment/>
    </xf>
    <xf numFmtId="0" fontId="0" fillId="33" borderId="0" xfId="0" applyFill="1" applyAlignment="1">
      <alignment/>
    </xf>
    <xf numFmtId="0" fontId="2" fillId="33" borderId="0" xfId="0" applyFont="1" applyFill="1" applyBorder="1" applyAlignment="1">
      <alignment horizontal="right" vertical="top"/>
    </xf>
    <xf numFmtId="1" fontId="2" fillId="33" borderId="0" xfId="0" applyNumberFormat="1" applyFont="1" applyFill="1" applyBorder="1" applyAlignment="1">
      <alignment horizontal="center"/>
    </xf>
    <xf numFmtId="175" fontId="2" fillId="33" borderId="0" xfId="52" applyNumberFormat="1" applyFont="1" applyFill="1" applyBorder="1" applyAlignment="1">
      <alignment horizontal="right" vertical="top" wrapText="1"/>
      <protection/>
    </xf>
    <xf numFmtId="0" fontId="2" fillId="33" borderId="0" xfId="52" applyFont="1" applyFill="1" applyAlignment="1">
      <alignment horizontal="justify" wrapText="1"/>
      <protection/>
    </xf>
    <xf numFmtId="175" fontId="2" fillId="33" borderId="0" xfId="52" applyNumberFormat="1" applyFont="1" applyFill="1" applyAlignment="1">
      <alignment horizontal="right" wrapText="1"/>
      <protection/>
    </xf>
    <xf numFmtId="175" fontId="2" fillId="33" borderId="0" xfId="0" applyNumberFormat="1" applyFont="1" applyFill="1" applyBorder="1" applyAlignment="1">
      <alignment/>
    </xf>
    <xf numFmtId="178" fontId="3" fillId="33" borderId="0" xfId="53" applyNumberFormat="1" applyFont="1" applyFill="1" applyAlignment="1">
      <alignment horizontal="center" vertical="top" shrinkToFit="1"/>
      <protection/>
    </xf>
    <xf numFmtId="0" fontId="2" fillId="0" borderId="0" xfId="52" applyFont="1" applyFill="1" applyBorder="1" applyAlignment="1">
      <alignment/>
      <protection/>
    </xf>
    <xf numFmtId="0" fontId="2" fillId="0" borderId="0" xfId="52" applyFont="1" applyFill="1" applyAlignment="1">
      <alignment horizontal="center"/>
      <protection/>
    </xf>
    <xf numFmtId="0" fontId="2" fillId="0" borderId="0" xfId="52" applyFont="1" applyFill="1">
      <alignment/>
      <protection/>
    </xf>
    <xf numFmtId="0" fontId="3" fillId="0" borderId="0" xfId="52" applyFont="1" applyFill="1" applyAlignment="1">
      <alignment horizontal="center" vertical="top" wrapText="1"/>
      <protection/>
    </xf>
    <xf numFmtId="0" fontId="3" fillId="0" borderId="0" xfId="53" applyFont="1" applyFill="1" applyAlignment="1">
      <alignment horizontal="center" vertical="top" wrapText="1"/>
      <protection/>
    </xf>
    <xf numFmtId="0" fontId="2" fillId="0" borderId="0" xfId="52" applyFont="1" applyFill="1" applyBorder="1" applyAlignment="1">
      <alignment horizontal="right"/>
      <protection/>
    </xf>
    <xf numFmtId="0" fontId="2" fillId="0" borderId="0" xfId="52" applyFont="1" applyFill="1" applyBorder="1">
      <alignment/>
      <protection/>
    </xf>
    <xf numFmtId="0" fontId="2" fillId="33" borderId="0" xfId="0" applyFont="1" applyFill="1" applyAlignment="1">
      <alignment horizontal="right"/>
    </xf>
    <xf numFmtId="172" fontId="2" fillId="33" borderId="0" xfId="0" applyNumberFormat="1" applyFont="1" applyFill="1" applyBorder="1" applyAlignment="1">
      <alignment horizontal="right"/>
    </xf>
    <xf numFmtId="172" fontId="2" fillId="33" borderId="0" xfId="0" applyNumberFormat="1" applyFont="1" applyFill="1" applyBorder="1" applyAlignment="1">
      <alignment horizontal="right" vertical="center"/>
    </xf>
    <xf numFmtId="172" fontId="2" fillId="33" borderId="0" xfId="0" applyNumberFormat="1" applyFont="1" applyFill="1" applyAlignment="1">
      <alignment/>
    </xf>
    <xf numFmtId="0" fontId="2" fillId="33" borderId="12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Alignment="1">
      <alignment vertical="top"/>
    </xf>
    <xf numFmtId="0" fontId="0" fillId="0" borderId="0" xfId="0" applyBorder="1" applyAlignment="1">
      <alignment/>
    </xf>
    <xf numFmtId="0" fontId="4" fillId="0" borderId="0" xfId="53" applyFont="1" applyFill="1" applyBorder="1" applyAlignment="1">
      <alignment horizontal="center" vertical="center" wrapText="1"/>
      <protection/>
    </xf>
    <xf numFmtId="175" fontId="6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 horizontal="right"/>
    </xf>
    <xf numFmtId="172" fontId="2" fillId="0" borderId="0" xfId="0" applyNumberFormat="1" applyFont="1" applyFill="1" applyAlignment="1">
      <alignment horizontal="right"/>
    </xf>
    <xf numFmtId="4" fontId="2" fillId="0" borderId="0" xfId="0" applyNumberFormat="1" applyFont="1" applyFill="1" applyAlignment="1">
      <alignment horizontal="right"/>
    </xf>
    <xf numFmtId="4" fontId="8" fillId="0" borderId="0" xfId="0" applyNumberFormat="1" applyFont="1" applyFill="1" applyAlignment="1">
      <alignment vertical="justify"/>
    </xf>
    <xf numFmtId="0" fontId="2" fillId="0" borderId="0" xfId="0" applyFont="1" applyFill="1" applyAlignment="1">
      <alignment vertical="justify"/>
    </xf>
    <xf numFmtId="173" fontId="2" fillId="0" borderId="0" xfId="0" applyNumberFormat="1" applyFont="1" applyFill="1" applyAlignment="1">
      <alignment horizontal="center" vertical="top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vertical="top"/>
    </xf>
    <xf numFmtId="0" fontId="2" fillId="0" borderId="0" xfId="0" applyFont="1" applyFill="1" applyAlignment="1">
      <alignment vertical="top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right"/>
    </xf>
    <xf numFmtId="0" fontId="8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 horizontal="center" vertical="top" wrapText="1"/>
    </xf>
    <xf numFmtId="0" fontId="9" fillId="0" borderId="0" xfId="53" applyFont="1" applyFill="1" applyAlignment="1">
      <alignment horizontal="center" vertical="top" wrapText="1"/>
      <protection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right" vertical="top"/>
    </xf>
    <xf numFmtId="0" fontId="10" fillId="0" borderId="0" xfId="0" applyFont="1" applyAlignment="1">
      <alignment/>
    </xf>
    <xf numFmtId="0" fontId="8" fillId="0" borderId="12" xfId="53" applyFont="1" applyFill="1" applyBorder="1" applyAlignment="1">
      <alignment horizontal="center" vertical="center" wrapText="1"/>
      <protection/>
    </xf>
    <xf numFmtId="0" fontId="8" fillId="0" borderId="13" xfId="53" applyFont="1" applyFill="1" applyBorder="1" applyAlignment="1">
      <alignment horizontal="center" vertical="center" wrapText="1"/>
      <protection/>
    </xf>
    <xf numFmtId="1" fontId="8" fillId="0" borderId="0" xfId="0" applyNumberFormat="1" applyFont="1" applyFill="1" applyBorder="1" applyAlignment="1">
      <alignment horizontal="center"/>
    </xf>
    <xf numFmtId="0" fontId="48" fillId="0" borderId="0" xfId="0" applyFont="1" applyFill="1" applyAlignment="1">
      <alignment vertical="top" wrapText="1"/>
    </xf>
    <xf numFmtId="175" fontId="8" fillId="0" borderId="0" xfId="0" applyNumberFormat="1" applyFont="1" applyFill="1" applyBorder="1" applyAlignment="1">
      <alignment vertical="top"/>
    </xf>
    <xf numFmtId="0" fontId="49" fillId="0" borderId="0" xfId="52" applyFont="1" applyFill="1" applyAlignment="1">
      <alignment vertical="top"/>
      <protection/>
    </xf>
    <xf numFmtId="0" fontId="3" fillId="33" borderId="0" xfId="52" applyFont="1" applyFill="1" applyAlignment="1">
      <alignment horizontal="center" vertical="top" wrapText="1"/>
      <protection/>
    </xf>
    <xf numFmtId="0" fontId="3" fillId="33" borderId="0" xfId="53" applyFont="1" applyFill="1" applyAlignment="1">
      <alignment horizontal="center" vertical="top" wrapText="1"/>
      <protection/>
    </xf>
    <xf numFmtId="0" fontId="2" fillId="33" borderId="0" xfId="53" applyFont="1" applyFill="1" applyBorder="1" applyAlignment="1">
      <alignment horizontal="center" vertical="center" wrapText="1"/>
      <protection/>
    </xf>
    <xf numFmtId="175" fontId="2" fillId="0" borderId="0" xfId="0" applyNumberFormat="1" applyFont="1" applyFill="1" applyBorder="1" applyAlignment="1">
      <alignment/>
    </xf>
    <xf numFmtId="175" fontId="2" fillId="0" borderId="0" xfId="0" applyNumberFormat="1" applyFont="1" applyFill="1" applyBorder="1" applyAlignment="1">
      <alignment horizontal="right"/>
    </xf>
    <xf numFmtId="0" fontId="2" fillId="33" borderId="0" xfId="0" applyFont="1" applyFill="1" applyAlignment="1">
      <alignment horizontal="center"/>
    </xf>
    <xf numFmtId="0" fontId="3" fillId="33" borderId="0" xfId="52" applyFont="1" applyFill="1" applyAlignment="1">
      <alignment horizontal="center" vertical="top" wrapText="1"/>
      <protection/>
    </xf>
    <xf numFmtId="0" fontId="3" fillId="33" borderId="0" xfId="53" applyFont="1" applyFill="1" applyAlignment="1">
      <alignment horizontal="center" vertical="top" wrapText="1"/>
      <protection/>
    </xf>
    <xf numFmtId="0" fontId="2" fillId="0" borderId="0" xfId="52" applyFont="1" applyFill="1" applyBorder="1" applyAlignment="1">
      <alignment horizontal="left" vertical="center" wrapText="1"/>
      <protection/>
    </xf>
    <xf numFmtId="175" fontId="2" fillId="0" borderId="0" xfId="52" applyNumberFormat="1" applyFont="1" applyFill="1" applyBorder="1" applyAlignment="1">
      <alignment/>
      <protection/>
    </xf>
    <xf numFmtId="2" fontId="2" fillId="33" borderId="0" xfId="0" applyNumberFormat="1" applyFont="1" applyFill="1" applyAlignment="1">
      <alignment/>
    </xf>
    <xf numFmtId="0" fontId="2" fillId="33" borderId="12" xfId="0" applyFont="1" applyFill="1" applyBorder="1" applyAlignment="1">
      <alignment horizontal="center" vertical="center"/>
    </xf>
    <xf numFmtId="172" fontId="11" fillId="33" borderId="0" xfId="0" applyNumberFormat="1" applyFont="1" applyFill="1" applyAlignment="1">
      <alignment/>
    </xf>
    <xf numFmtId="174" fontId="2" fillId="33" borderId="0" xfId="0" applyNumberFormat="1" applyFont="1" applyFill="1" applyAlignment="1">
      <alignment horizontal="right" vertical="top" wrapText="1"/>
    </xf>
    <xf numFmtId="174" fontId="2" fillId="33" borderId="0" xfId="0" applyNumberFormat="1" applyFont="1" applyFill="1" applyBorder="1" applyAlignment="1">
      <alignment horizontal="right"/>
    </xf>
    <xf numFmtId="175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left" vertical="center" wrapText="1"/>
    </xf>
    <xf numFmtId="0" fontId="4" fillId="0" borderId="0" xfId="52" applyFont="1" applyFill="1" applyBorder="1" applyAlignment="1">
      <alignment horizontal="center"/>
      <protection/>
    </xf>
    <xf numFmtId="0" fontId="31" fillId="0" borderId="0" xfId="52">
      <alignment/>
      <protection/>
    </xf>
    <xf numFmtId="0" fontId="2" fillId="0" borderId="12" xfId="52" applyFont="1" applyFill="1" applyBorder="1" applyAlignment="1">
      <alignment horizontal="center" vertical="center" wrapText="1"/>
      <protection/>
    </xf>
    <xf numFmtId="1" fontId="4" fillId="0" borderId="0" xfId="52" applyNumberFormat="1" applyFont="1" applyFill="1" applyBorder="1" applyAlignment="1">
      <alignment horizontal="center"/>
      <protection/>
    </xf>
    <xf numFmtId="0" fontId="2" fillId="0" borderId="0" xfId="52" applyFont="1" applyFill="1" applyAlignment="1">
      <alignment horizontal="right" vertical="top" wrapText="1"/>
      <protection/>
    </xf>
    <xf numFmtId="0" fontId="2" fillId="0" borderId="0" xfId="52" applyFont="1" applyFill="1" applyAlignment="1">
      <alignment horizontal="right"/>
      <protection/>
    </xf>
    <xf numFmtId="0" fontId="2" fillId="0" borderId="0" xfId="52" applyFont="1" applyFill="1" applyAlignment="1">
      <alignment vertical="top" wrapText="1"/>
      <protection/>
    </xf>
    <xf numFmtId="0" fontId="3" fillId="0" borderId="0" xfId="52" applyFont="1" applyFill="1" applyBorder="1" applyAlignment="1">
      <alignment horizontal="center" vertical="top" wrapText="1"/>
      <protection/>
    </xf>
    <xf numFmtId="0" fontId="2" fillId="0" borderId="0" xfId="52" applyFont="1" applyFill="1" applyBorder="1" applyAlignment="1">
      <alignment horizontal="right" vertical="top" wrapText="1"/>
      <protection/>
    </xf>
    <xf numFmtId="0" fontId="2" fillId="0" borderId="0" xfId="52" applyFont="1" applyFill="1" applyBorder="1" applyAlignment="1">
      <alignment horizontal="justify" vertical="top" wrapText="1"/>
      <protection/>
    </xf>
    <xf numFmtId="172" fontId="2" fillId="0" borderId="0" xfId="52" applyNumberFormat="1" applyFont="1" applyFill="1" applyBorder="1" applyAlignment="1">
      <alignment horizontal="justify" vertical="top" wrapText="1"/>
      <protection/>
    </xf>
    <xf numFmtId="172" fontId="2" fillId="0" borderId="0" xfId="52" applyNumberFormat="1" applyFont="1" applyFill="1" applyBorder="1" applyAlignment="1">
      <alignment horizontal="right" vertical="top" wrapText="1"/>
      <protection/>
    </xf>
    <xf numFmtId="175" fontId="2" fillId="0" borderId="0" xfId="52" applyNumberFormat="1" applyFont="1" applyFill="1" applyBorder="1" applyAlignment="1">
      <alignment horizontal="right" vertical="top" wrapText="1"/>
      <protection/>
    </xf>
    <xf numFmtId="175" fontId="2" fillId="0" borderId="0" xfId="52" applyNumberFormat="1" applyFont="1" applyFill="1" applyBorder="1" applyAlignment="1">
      <alignment horizontal="justify" vertical="top" wrapText="1"/>
      <protection/>
    </xf>
    <xf numFmtId="0" fontId="2" fillId="0" borderId="0" xfId="52" applyFont="1" applyFill="1" applyAlignment="1">
      <alignment horizontal="justify" vertical="top" wrapText="1"/>
      <protection/>
    </xf>
    <xf numFmtId="175" fontId="2" fillId="0" borderId="0" xfId="52" applyNumberFormat="1" applyFont="1" applyFill="1" applyAlignment="1">
      <alignment horizontal="right" vertical="top" wrapText="1"/>
      <protection/>
    </xf>
    <xf numFmtId="172" fontId="2" fillId="0" borderId="0" xfId="52" applyNumberFormat="1" applyFont="1" applyFill="1" applyAlignment="1">
      <alignment vertical="top" wrapText="1"/>
      <protection/>
    </xf>
    <xf numFmtId="0" fontId="2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 vertical="top" wrapText="1"/>
    </xf>
    <xf numFmtId="0" fontId="3" fillId="33" borderId="0" xfId="52" applyFont="1" applyFill="1" applyAlignment="1">
      <alignment horizontal="center" vertical="top" wrapText="1"/>
      <protection/>
    </xf>
    <xf numFmtId="0" fontId="2" fillId="33" borderId="12" xfId="52" applyFont="1" applyFill="1" applyBorder="1" applyAlignment="1">
      <alignment horizontal="center" vertical="center" wrapText="1"/>
      <protection/>
    </xf>
    <xf numFmtId="175" fontId="2" fillId="33" borderId="0" xfId="0" applyNumberFormat="1" applyFont="1" applyFill="1" applyAlignment="1">
      <alignment horizontal="right"/>
    </xf>
    <xf numFmtId="0" fontId="4" fillId="33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4" fillId="34" borderId="0" xfId="0" applyFont="1" applyFill="1" applyAlignment="1">
      <alignment/>
    </xf>
    <xf numFmtId="0" fontId="4" fillId="33" borderId="0" xfId="0" applyFont="1" applyFill="1" applyAlignment="1">
      <alignment/>
    </xf>
    <xf numFmtId="0" fontId="4" fillId="0" borderId="0" xfId="0" applyFont="1" applyFill="1" applyAlignment="1">
      <alignment/>
    </xf>
    <xf numFmtId="0" fontId="12" fillId="33" borderId="0" xfId="0" applyFont="1" applyFill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175" fontId="4" fillId="0" borderId="0" xfId="0" applyNumberFormat="1" applyFont="1" applyFill="1" applyBorder="1" applyAlignment="1">
      <alignment/>
    </xf>
    <xf numFmtId="175" fontId="4" fillId="0" borderId="0" xfId="0" applyNumberFormat="1" applyFont="1" applyFill="1" applyAlignment="1">
      <alignment horizontal="right"/>
    </xf>
    <xf numFmtId="175" fontId="4" fillId="0" borderId="0" xfId="0" applyNumberFormat="1" applyFont="1" applyFill="1" applyBorder="1" applyAlignment="1">
      <alignment horizontal="right"/>
    </xf>
    <xf numFmtId="172" fontId="4" fillId="0" borderId="0" xfId="0" applyNumberFormat="1" applyFont="1" applyFill="1" applyAlignment="1">
      <alignment horizontal="right"/>
    </xf>
    <xf numFmtId="0" fontId="2" fillId="33" borderId="14" xfId="53" applyFont="1" applyFill="1" applyBorder="1" applyAlignment="1">
      <alignment horizontal="center" vertical="center" wrapText="1"/>
      <protection/>
    </xf>
    <xf numFmtId="0" fontId="2" fillId="0" borderId="0" xfId="52" applyFont="1" applyFill="1" applyBorder="1" applyAlignment="1">
      <alignment horizontal="right" vertical="top"/>
      <protection/>
    </xf>
    <xf numFmtId="0" fontId="2" fillId="33" borderId="15" xfId="53" applyFont="1" applyFill="1" applyBorder="1" applyAlignment="1">
      <alignment horizontal="center" vertical="center" wrapText="1"/>
      <protection/>
    </xf>
    <xf numFmtId="0" fontId="4" fillId="33" borderId="12" xfId="53" applyFont="1" applyFill="1" applyBorder="1" applyAlignment="1">
      <alignment horizontal="center" vertical="center" wrapText="1"/>
      <protection/>
    </xf>
    <xf numFmtId="0" fontId="4" fillId="33" borderId="13" xfId="53" applyFont="1" applyFill="1" applyBorder="1" applyAlignment="1">
      <alignment horizontal="center" vertical="center" wrapText="1"/>
      <protection/>
    </xf>
    <xf numFmtId="0" fontId="3" fillId="33" borderId="0" xfId="53" applyFont="1" applyFill="1" applyAlignment="1">
      <alignment horizontal="center" vertical="top" wrapText="1"/>
      <protection/>
    </xf>
    <xf numFmtId="0" fontId="3" fillId="33" borderId="0" xfId="53" applyFont="1" applyFill="1" applyBorder="1" applyAlignment="1">
      <alignment horizontal="center" vertical="top" wrapText="1"/>
      <protection/>
    </xf>
    <xf numFmtId="0" fontId="2" fillId="33" borderId="0" xfId="0" applyFont="1" applyFill="1" applyBorder="1" applyAlignment="1">
      <alignment horizontal="right" vertical="top"/>
    </xf>
    <xf numFmtId="0" fontId="2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 vertical="top" wrapText="1"/>
    </xf>
    <xf numFmtId="0" fontId="2" fillId="33" borderId="16" xfId="0" applyFont="1" applyFill="1" applyBorder="1" applyAlignment="1">
      <alignment horizontal="right" vertical="top"/>
    </xf>
    <xf numFmtId="0" fontId="8" fillId="0" borderId="10" xfId="53" applyFont="1" applyFill="1" applyBorder="1" applyAlignment="1">
      <alignment horizontal="center" vertical="center" wrapText="1"/>
      <protection/>
    </xf>
    <xf numFmtId="0" fontId="2" fillId="0" borderId="0" xfId="0" applyFont="1" applyFill="1" applyBorder="1" applyAlignment="1">
      <alignment/>
    </xf>
    <xf numFmtId="0" fontId="3" fillId="33" borderId="0" xfId="52" applyFont="1" applyFill="1" applyAlignment="1">
      <alignment horizontal="center" vertical="top" wrapText="1"/>
      <protection/>
    </xf>
    <xf numFmtId="0" fontId="3" fillId="33" borderId="0" xfId="53" applyFont="1" applyFill="1" applyAlignment="1">
      <alignment horizontal="center" vertical="top" wrapText="1"/>
      <protection/>
    </xf>
    <xf numFmtId="0" fontId="2" fillId="33" borderId="12" xfId="52" applyFont="1" applyFill="1" applyBorder="1" applyAlignment="1">
      <alignment horizontal="center" vertical="center" wrapText="1"/>
      <protection/>
    </xf>
    <xf numFmtId="0" fontId="3" fillId="33" borderId="0" xfId="0" applyFont="1" applyFill="1" applyAlignment="1">
      <alignment horizontal="center"/>
    </xf>
    <xf numFmtId="0" fontId="2" fillId="33" borderId="12" xfId="53" applyFont="1" applyFill="1" applyBorder="1" applyAlignment="1">
      <alignment horizontal="center" vertical="center" wrapText="1"/>
      <protection/>
    </xf>
    <xf numFmtId="0" fontId="2" fillId="33" borderId="13" xfId="53" applyFont="1" applyFill="1" applyBorder="1" applyAlignment="1">
      <alignment horizontal="center" vertical="center" wrapText="1"/>
      <protection/>
    </xf>
    <xf numFmtId="179" fontId="3" fillId="33" borderId="0" xfId="60" applyNumberFormat="1" applyFont="1" applyFill="1" applyAlignment="1">
      <alignment horizontal="center" vertical="top" shrinkToFit="1"/>
    </xf>
    <xf numFmtId="180" fontId="2" fillId="0" borderId="0" xfId="0" applyNumberFormat="1" applyFont="1" applyFill="1" applyAlignment="1">
      <alignment/>
    </xf>
    <xf numFmtId="0" fontId="2" fillId="33" borderId="0" xfId="0" applyFont="1" applyFill="1" applyAlignment="1">
      <alignment vertical="top" wrapText="1"/>
    </xf>
    <xf numFmtId="0" fontId="2" fillId="33" borderId="0" xfId="0" applyFont="1" applyFill="1" applyAlignment="1">
      <alignment horizontal="right" vertical="top" wrapText="1"/>
    </xf>
    <xf numFmtId="0" fontId="2" fillId="33" borderId="16" xfId="0" applyFont="1" applyFill="1" applyBorder="1" applyAlignment="1">
      <alignment horizontal="right" vertical="top" wrapText="1"/>
    </xf>
    <xf numFmtId="172" fontId="11" fillId="33" borderId="0" xfId="0" applyNumberFormat="1" applyFont="1" applyFill="1" applyBorder="1" applyAlignment="1">
      <alignment/>
    </xf>
    <xf numFmtId="0" fontId="2" fillId="33" borderId="0" xfId="0" applyFont="1" applyFill="1" applyBorder="1" applyAlignment="1">
      <alignment horizontal="justify" vertical="top" wrapText="1"/>
    </xf>
    <xf numFmtId="172" fontId="11" fillId="33" borderId="0" xfId="0" applyNumberFormat="1" applyFont="1" applyFill="1" applyAlignment="1">
      <alignment horizontal="right"/>
    </xf>
    <xf numFmtId="175" fontId="2" fillId="33" borderId="0" xfId="0" applyNumberFormat="1" applyFont="1" applyFill="1" applyAlignment="1">
      <alignment horizontal="right" vertical="top" wrapText="1"/>
    </xf>
    <xf numFmtId="175" fontId="2" fillId="33" borderId="0" xfId="0" applyNumberFormat="1" applyFont="1" applyFill="1" applyBorder="1" applyAlignment="1">
      <alignment/>
    </xf>
    <xf numFmtId="173" fontId="11" fillId="33" borderId="0" xfId="0" applyNumberFormat="1" applyFont="1" applyFill="1" applyAlignment="1">
      <alignment/>
    </xf>
    <xf numFmtId="0" fontId="3" fillId="0" borderId="0" xfId="0" applyFont="1" applyFill="1" applyAlignment="1">
      <alignment horizontal="center" vertical="top" wrapText="1"/>
    </xf>
    <xf numFmtId="0" fontId="4" fillId="33" borderId="12" xfId="53" applyFont="1" applyFill="1" applyBorder="1" applyAlignment="1">
      <alignment horizontal="center" vertical="center" wrapText="1"/>
      <protection/>
    </xf>
    <xf numFmtId="0" fontId="4" fillId="33" borderId="13" xfId="53" applyFont="1" applyFill="1" applyBorder="1" applyAlignment="1">
      <alignment horizontal="center" vertical="center" wrapText="1"/>
      <protection/>
    </xf>
    <xf numFmtId="0" fontId="7" fillId="0" borderId="0" xfId="0" applyFont="1" applyFill="1" applyAlignment="1">
      <alignment/>
    </xf>
    <xf numFmtId="0" fontId="2" fillId="0" borderId="0" xfId="0" applyFont="1" applyFill="1" applyBorder="1" applyAlignment="1">
      <alignment horizontal="right" vertical="top"/>
    </xf>
    <xf numFmtId="0" fontId="2" fillId="0" borderId="12" xfId="53" applyFont="1" applyFill="1" applyBorder="1" applyAlignment="1">
      <alignment horizontal="center" vertical="center" wrapText="1"/>
      <protection/>
    </xf>
    <xf numFmtId="0" fontId="2" fillId="0" borderId="13" xfId="53" applyFont="1" applyFill="1" applyBorder="1" applyAlignment="1">
      <alignment horizontal="center" vertical="center" wrapText="1"/>
      <protection/>
    </xf>
    <xf numFmtId="1" fontId="2" fillId="0" borderId="0" xfId="0" applyNumberFormat="1" applyFont="1" applyFill="1" applyBorder="1" applyAlignment="1">
      <alignment horizontal="center" vertical="center"/>
    </xf>
    <xf numFmtId="175" fontId="2" fillId="0" borderId="0" xfId="0" applyNumberFormat="1" applyFont="1" applyFill="1" applyBorder="1" applyAlignment="1">
      <alignment vertical="top"/>
    </xf>
    <xf numFmtId="0" fontId="2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 vertical="top" wrapText="1"/>
    </xf>
    <xf numFmtId="0" fontId="2" fillId="33" borderId="0" xfId="0" applyFont="1" applyFill="1" applyAlignment="1">
      <alignment horizontal="right"/>
    </xf>
    <xf numFmtId="0" fontId="4" fillId="33" borderId="10" xfId="53" applyFont="1" applyFill="1" applyBorder="1" applyAlignment="1">
      <alignment horizontal="center" vertical="center" wrapText="1"/>
      <protection/>
    </xf>
    <xf numFmtId="0" fontId="2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 vertical="top" wrapText="1"/>
    </xf>
    <xf numFmtId="0" fontId="2" fillId="33" borderId="16" xfId="0" applyFont="1" applyFill="1" applyBorder="1" applyAlignment="1">
      <alignment horizontal="right" vertical="top"/>
    </xf>
    <xf numFmtId="0" fontId="2" fillId="33" borderId="0" xfId="52" applyFont="1" applyFill="1" applyBorder="1" applyAlignment="1">
      <alignment horizontal="right"/>
      <protection/>
    </xf>
    <xf numFmtId="0" fontId="2" fillId="33" borderId="0" xfId="0" applyFont="1" applyFill="1" applyBorder="1" applyAlignment="1">
      <alignment horizontal="right" vertical="top"/>
    </xf>
    <xf numFmtId="0" fontId="31" fillId="0" borderId="0" xfId="52" applyAlignment="1">
      <alignment horizontal="center"/>
      <protection/>
    </xf>
    <xf numFmtId="0" fontId="2" fillId="0" borderId="0" xfId="52" applyFont="1" applyFill="1" applyBorder="1" applyAlignment="1">
      <alignment horizontal="right"/>
      <protection/>
    </xf>
    <xf numFmtId="0" fontId="3" fillId="0" borderId="0" xfId="52" applyFont="1" applyFill="1" applyAlignment="1">
      <alignment horizontal="center" vertical="top" wrapText="1"/>
      <protection/>
    </xf>
    <xf numFmtId="0" fontId="3" fillId="0" borderId="0" xfId="53" applyFont="1" applyFill="1" applyAlignment="1">
      <alignment horizontal="center" vertical="top" wrapText="1"/>
      <protection/>
    </xf>
    <xf numFmtId="0" fontId="2" fillId="0" borderId="17" xfId="52" applyFont="1" applyFill="1" applyBorder="1" applyAlignment="1">
      <alignment horizontal="center" vertical="center" wrapText="1"/>
      <protection/>
    </xf>
    <xf numFmtId="0" fontId="2" fillId="0" borderId="18" xfId="52" applyFont="1" applyFill="1" applyBorder="1" applyAlignment="1">
      <alignment horizontal="center" vertical="center" wrapText="1"/>
      <protection/>
    </xf>
    <xf numFmtId="0" fontId="2" fillId="0" borderId="12" xfId="52" applyFont="1" applyFill="1" applyBorder="1" applyAlignment="1">
      <alignment horizontal="center" vertical="center" wrapText="1"/>
      <protection/>
    </xf>
    <xf numFmtId="0" fontId="2" fillId="0" borderId="11" xfId="52" applyFont="1" applyFill="1" applyBorder="1" applyAlignment="1">
      <alignment horizontal="center" vertical="center" wrapText="1"/>
      <protection/>
    </xf>
    <xf numFmtId="0" fontId="3" fillId="0" borderId="0" xfId="52" applyFont="1" applyFill="1" applyBorder="1" applyAlignment="1">
      <alignment horizontal="center" vertical="top" wrapText="1"/>
      <protection/>
    </xf>
    <xf numFmtId="0" fontId="2" fillId="0" borderId="0" xfId="52" applyFont="1" applyFill="1" applyAlignment="1">
      <alignment horizontal="center" vertical="top" wrapText="1"/>
      <protection/>
    </xf>
    <xf numFmtId="0" fontId="8" fillId="0" borderId="15" xfId="53" applyFont="1" applyFill="1" applyBorder="1" applyAlignment="1">
      <alignment horizontal="center" vertical="center" wrapText="1"/>
      <protection/>
    </xf>
    <xf numFmtId="0" fontId="8" fillId="0" borderId="14" xfId="53" applyFont="1" applyFill="1" applyBorder="1" applyAlignment="1">
      <alignment horizontal="center" vertical="center" wrapText="1"/>
      <protection/>
    </xf>
    <xf numFmtId="0" fontId="8" fillId="0" borderId="0" xfId="0" applyFont="1" applyFill="1" applyBorder="1" applyAlignment="1">
      <alignment horizontal="right"/>
    </xf>
    <xf numFmtId="0" fontId="9" fillId="0" borderId="0" xfId="0" applyFont="1" applyFill="1" applyAlignment="1">
      <alignment horizontal="center" vertical="top" wrapText="1"/>
    </xf>
    <xf numFmtId="0" fontId="9" fillId="0" borderId="0" xfId="53" applyFont="1" applyFill="1" applyAlignment="1">
      <alignment horizontal="center" vertical="top" wrapText="1"/>
      <protection/>
    </xf>
    <xf numFmtId="0" fontId="8" fillId="0" borderId="17" xfId="53" applyFont="1" applyFill="1" applyBorder="1" applyAlignment="1">
      <alignment horizontal="center" vertical="center" wrapText="1"/>
      <protection/>
    </xf>
    <xf numFmtId="0" fontId="8" fillId="0" borderId="19" xfId="53" applyFont="1" applyFill="1" applyBorder="1" applyAlignment="1">
      <alignment horizontal="center" vertical="center" wrapText="1"/>
      <protection/>
    </xf>
    <xf numFmtId="0" fontId="8" fillId="0" borderId="18" xfId="53" applyFont="1" applyFill="1" applyBorder="1" applyAlignment="1">
      <alignment horizontal="center" vertical="center" wrapText="1"/>
      <protection/>
    </xf>
    <xf numFmtId="0" fontId="8" fillId="0" borderId="12" xfId="53" applyFont="1" applyFill="1" applyBorder="1" applyAlignment="1">
      <alignment horizontal="center" vertical="center" wrapText="1"/>
      <protection/>
    </xf>
    <xf numFmtId="0" fontId="8" fillId="0" borderId="11" xfId="53" applyFont="1" applyFill="1" applyBorder="1" applyAlignment="1">
      <alignment horizontal="center" vertical="center" wrapText="1"/>
      <protection/>
    </xf>
    <xf numFmtId="0" fontId="8" fillId="0" borderId="20" xfId="53" applyFont="1" applyFill="1" applyBorder="1" applyAlignment="1">
      <alignment horizontal="center" vertical="center" wrapText="1"/>
      <protection/>
    </xf>
    <xf numFmtId="0" fontId="8" fillId="0" borderId="21" xfId="53" applyFont="1" applyFill="1" applyBorder="1" applyAlignment="1">
      <alignment horizontal="center" vertical="center" wrapText="1"/>
      <protection/>
    </xf>
    <xf numFmtId="0" fontId="3" fillId="33" borderId="0" xfId="52" applyFont="1" applyFill="1" applyAlignment="1">
      <alignment horizontal="center" vertical="top" wrapText="1"/>
      <protection/>
    </xf>
    <xf numFmtId="0" fontId="3" fillId="33" borderId="0" xfId="53" applyFont="1" applyFill="1" applyAlignment="1">
      <alignment horizontal="center" vertical="top" wrapText="1"/>
      <protection/>
    </xf>
    <xf numFmtId="0" fontId="2" fillId="33" borderId="17" xfId="52" applyFont="1" applyFill="1" applyBorder="1" applyAlignment="1">
      <alignment horizontal="center" vertical="center" wrapText="1"/>
      <protection/>
    </xf>
    <xf numFmtId="0" fontId="2" fillId="33" borderId="18" xfId="52" applyFont="1" applyFill="1" applyBorder="1" applyAlignment="1">
      <alignment horizontal="center" vertical="center" wrapText="1"/>
      <protection/>
    </xf>
    <xf numFmtId="0" fontId="2" fillId="33" borderId="20" xfId="52" applyFont="1" applyFill="1" applyBorder="1" applyAlignment="1">
      <alignment horizontal="center" vertical="center" wrapText="1"/>
      <protection/>
    </xf>
    <xf numFmtId="0" fontId="2" fillId="33" borderId="15" xfId="52" applyFont="1" applyFill="1" applyBorder="1" applyAlignment="1">
      <alignment horizontal="center" vertical="center" wrapText="1"/>
      <protection/>
    </xf>
    <xf numFmtId="0" fontId="2" fillId="33" borderId="12" xfId="52" applyFont="1" applyFill="1" applyBorder="1" applyAlignment="1">
      <alignment horizontal="center" vertical="center" wrapText="1"/>
      <protection/>
    </xf>
    <xf numFmtId="0" fontId="2" fillId="33" borderId="11" xfId="52" applyFont="1" applyFill="1" applyBorder="1" applyAlignment="1">
      <alignment horizontal="center" vertical="center" wrapText="1"/>
      <protection/>
    </xf>
    <xf numFmtId="0" fontId="12" fillId="33" borderId="0" xfId="0" applyFont="1" applyFill="1" applyAlignment="1">
      <alignment horizontal="center"/>
    </xf>
    <xf numFmtId="0" fontId="12" fillId="33" borderId="0" xfId="0" applyFont="1" applyFill="1" applyAlignment="1">
      <alignment horizontal="center" vertical="top" wrapText="1"/>
    </xf>
    <xf numFmtId="0" fontId="4" fillId="33" borderId="16" xfId="0" applyFont="1" applyFill="1" applyBorder="1" applyAlignment="1">
      <alignment horizontal="right" vertical="top"/>
    </xf>
    <xf numFmtId="0" fontId="4" fillId="33" borderId="17" xfId="53" applyFont="1" applyFill="1" applyBorder="1" applyAlignment="1">
      <alignment horizontal="center" vertical="center" wrapText="1"/>
      <protection/>
    </xf>
    <xf numFmtId="0" fontId="4" fillId="33" borderId="19" xfId="53" applyFont="1" applyFill="1" applyBorder="1" applyAlignment="1">
      <alignment horizontal="center" vertical="center" wrapText="1"/>
      <protection/>
    </xf>
    <xf numFmtId="0" fontId="4" fillId="33" borderId="18" xfId="53" applyFont="1" applyFill="1" applyBorder="1" applyAlignment="1">
      <alignment horizontal="center" vertical="center" wrapText="1"/>
      <protection/>
    </xf>
    <xf numFmtId="0" fontId="4" fillId="33" borderId="12" xfId="53" applyFont="1" applyFill="1" applyBorder="1" applyAlignment="1">
      <alignment horizontal="center" vertical="center" wrapText="1"/>
      <protection/>
    </xf>
    <xf numFmtId="0" fontId="4" fillId="33" borderId="11" xfId="53" applyFont="1" applyFill="1" applyBorder="1" applyAlignment="1">
      <alignment horizontal="center" vertical="center" wrapText="1"/>
      <protection/>
    </xf>
    <xf numFmtId="0" fontId="4" fillId="33" borderId="13" xfId="53" applyFont="1" applyFill="1" applyBorder="1" applyAlignment="1">
      <alignment horizontal="center" vertical="center" wrapText="1"/>
      <protection/>
    </xf>
    <xf numFmtId="0" fontId="4" fillId="33" borderId="15" xfId="53" applyFont="1" applyFill="1" applyBorder="1" applyAlignment="1">
      <alignment horizontal="center" vertical="center" wrapText="1"/>
      <protection/>
    </xf>
    <xf numFmtId="0" fontId="4" fillId="33" borderId="20" xfId="53" applyFont="1" applyFill="1" applyBorder="1" applyAlignment="1">
      <alignment horizontal="center" vertical="center" wrapText="1"/>
      <protection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top" wrapText="1"/>
    </xf>
    <xf numFmtId="0" fontId="2" fillId="33" borderId="17" xfId="53" applyFont="1" applyFill="1" applyBorder="1" applyAlignment="1">
      <alignment horizontal="center" vertical="center" wrapText="1"/>
      <protection/>
    </xf>
    <xf numFmtId="0" fontId="2" fillId="33" borderId="19" xfId="53" applyFont="1" applyFill="1" applyBorder="1" applyAlignment="1">
      <alignment horizontal="center" vertical="center" wrapText="1"/>
      <protection/>
    </xf>
    <xf numFmtId="0" fontId="2" fillId="33" borderId="18" xfId="53" applyFont="1" applyFill="1" applyBorder="1" applyAlignment="1">
      <alignment horizontal="center" vertical="center" wrapText="1"/>
      <protection/>
    </xf>
    <xf numFmtId="0" fontId="2" fillId="33" borderId="12" xfId="53" applyFont="1" applyFill="1" applyBorder="1" applyAlignment="1">
      <alignment horizontal="center" vertical="center" wrapText="1"/>
      <protection/>
    </xf>
    <xf numFmtId="0" fontId="2" fillId="33" borderId="22" xfId="53" applyFont="1" applyFill="1" applyBorder="1" applyAlignment="1">
      <alignment horizontal="center" vertical="center" wrapText="1"/>
      <protection/>
    </xf>
    <xf numFmtId="0" fontId="2" fillId="33" borderId="13" xfId="53" applyFont="1" applyFill="1" applyBorder="1" applyAlignment="1">
      <alignment horizontal="center" vertical="center" wrapText="1"/>
      <protection/>
    </xf>
    <xf numFmtId="0" fontId="2" fillId="33" borderId="11" xfId="53" applyFont="1" applyFill="1" applyBorder="1" applyAlignment="1">
      <alignment horizontal="center" vertical="center" wrapText="1"/>
      <protection/>
    </xf>
    <xf numFmtId="0" fontId="2" fillId="0" borderId="0" xfId="0" applyFont="1" applyFill="1" applyAlignment="1">
      <alignment horizontal="center"/>
    </xf>
    <xf numFmtId="0" fontId="2" fillId="33" borderId="0" xfId="0" applyFont="1" applyFill="1" applyAlignment="1">
      <alignment horizontal="right"/>
    </xf>
    <xf numFmtId="0" fontId="2" fillId="33" borderId="16" xfId="0" applyFont="1" applyFill="1" applyBorder="1" applyAlignment="1">
      <alignment horizontal="right" vertical="top" wrapText="1"/>
    </xf>
    <xf numFmtId="0" fontId="2" fillId="33" borderId="22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0" borderId="12" xfId="53" applyFont="1" applyFill="1" applyBorder="1" applyAlignment="1">
      <alignment horizontal="center" vertical="center" wrapText="1"/>
      <protection/>
    </xf>
    <xf numFmtId="0" fontId="2" fillId="0" borderId="11" xfId="53" applyFont="1" applyFill="1" applyBorder="1" applyAlignment="1">
      <alignment horizontal="center" vertical="center" wrapText="1"/>
      <protection/>
    </xf>
    <xf numFmtId="0" fontId="2" fillId="0" borderId="21" xfId="53" applyFont="1" applyFill="1" applyBorder="1" applyAlignment="1">
      <alignment horizontal="center" vertical="center" wrapText="1"/>
      <protection/>
    </xf>
    <xf numFmtId="0" fontId="2" fillId="0" borderId="15" xfId="53" applyFont="1" applyFill="1" applyBorder="1" applyAlignment="1">
      <alignment horizontal="center" vertical="center" wrapText="1"/>
      <protection/>
    </xf>
    <xf numFmtId="0" fontId="2" fillId="0" borderId="14" xfId="53" applyFont="1" applyFill="1" applyBorder="1" applyAlignment="1">
      <alignment horizontal="center" vertical="center" wrapText="1"/>
      <protection/>
    </xf>
    <xf numFmtId="0" fontId="2" fillId="0" borderId="0" xfId="0" applyFont="1" applyFill="1" applyBorder="1" applyAlignment="1">
      <alignment horizontal="right"/>
    </xf>
    <xf numFmtId="0" fontId="2" fillId="0" borderId="17" xfId="53" applyFont="1" applyFill="1" applyBorder="1" applyAlignment="1">
      <alignment horizontal="center" vertical="center" wrapText="1"/>
      <protection/>
    </xf>
    <xf numFmtId="0" fontId="2" fillId="0" borderId="19" xfId="53" applyFont="1" applyFill="1" applyBorder="1" applyAlignment="1">
      <alignment horizontal="center" vertical="center" wrapText="1"/>
      <protection/>
    </xf>
    <xf numFmtId="0" fontId="2" fillId="0" borderId="18" xfId="53" applyFont="1" applyFill="1" applyBorder="1" applyAlignment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F39"/>
  <sheetViews>
    <sheetView tabSelected="1" zoomScaleSheetLayoutView="90" zoomScalePageLayoutView="0" workbookViewId="0" topLeftCell="A1">
      <selection activeCell="A6" sqref="A6:C6"/>
    </sheetView>
  </sheetViews>
  <sheetFormatPr defaultColWidth="9.00390625" defaultRowHeight="12.75"/>
  <cols>
    <col min="1" max="1" width="46.375" style="3" customWidth="1"/>
    <col min="2" max="2" width="17.75390625" style="3" customWidth="1"/>
    <col min="3" max="3" width="24.625" style="175" customWidth="1"/>
    <col min="4" max="4" width="9.00390625" style="2" customWidth="1"/>
    <col min="5" max="5" width="9.125" style="1" customWidth="1"/>
    <col min="6" max="6" width="14.125" style="1" customWidth="1"/>
    <col min="7" max="7" width="9.75390625" style="1" bestFit="1" customWidth="1"/>
    <col min="8" max="16384" width="9.125" style="1" customWidth="1"/>
  </cols>
  <sheetData>
    <row r="1" spans="1:3" ht="18.75">
      <c r="A1" s="180" t="s">
        <v>53</v>
      </c>
      <c r="B1" s="180"/>
      <c r="C1" s="180"/>
    </row>
    <row r="2" spans="1:3" ht="18.75">
      <c r="A2" s="180" t="s">
        <v>52</v>
      </c>
      <c r="B2" s="180"/>
      <c r="C2" s="180"/>
    </row>
    <row r="3" spans="1:3" ht="18.75">
      <c r="A3" s="180" t="s">
        <v>51</v>
      </c>
      <c r="B3" s="180"/>
      <c r="C3" s="180"/>
    </row>
    <row r="4" spans="1:3" ht="18.75">
      <c r="A4" s="180" t="s">
        <v>55</v>
      </c>
      <c r="B4" s="180"/>
      <c r="C4" s="180"/>
    </row>
    <row r="5" spans="1:3" ht="18.75">
      <c r="A5" s="180" t="s">
        <v>56</v>
      </c>
      <c r="B5" s="180"/>
      <c r="C5" s="180"/>
    </row>
    <row r="6" spans="1:3" ht="16.5" customHeight="1">
      <c r="A6" s="180" t="s">
        <v>148</v>
      </c>
      <c r="B6" s="180"/>
      <c r="C6" s="180"/>
    </row>
    <row r="7" spans="1:2" ht="14.25" customHeight="1">
      <c r="A7" s="175"/>
      <c r="B7" s="175"/>
    </row>
    <row r="8" spans="1:2" ht="14.25" customHeight="1">
      <c r="A8" s="175"/>
      <c r="B8" s="175"/>
    </row>
    <row r="9" spans="1:3" ht="14.25" customHeight="1">
      <c r="A9" s="180"/>
      <c r="B9" s="180"/>
      <c r="C9" s="180"/>
    </row>
    <row r="10" spans="1:3" ht="15.75" customHeight="1">
      <c r="A10" s="7"/>
      <c r="B10" s="7"/>
      <c r="C10" s="178" t="s">
        <v>20</v>
      </c>
    </row>
    <row r="11" spans="1:3" ht="21" customHeight="1">
      <c r="A11" s="7"/>
      <c r="B11" s="7"/>
      <c r="C11" s="178" t="s">
        <v>38</v>
      </c>
    </row>
    <row r="12" spans="1:3" ht="15.75" customHeight="1">
      <c r="A12" s="7"/>
      <c r="B12" s="7"/>
      <c r="C12" s="178"/>
    </row>
    <row r="13" spans="1:3" ht="15.75" customHeight="1">
      <c r="A13" s="7"/>
      <c r="B13" s="7"/>
      <c r="C13" s="178"/>
    </row>
    <row r="14" spans="1:2" ht="15.75" customHeight="1">
      <c r="A14" s="7"/>
      <c r="B14" s="7"/>
    </row>
    <row r="15" spans="1:3" ht="18.75">
      <c r="A15" s="181" t="s">
        <v>4</v>
      </c>
      <c r="B15" s="181"/>
      <c r="C15" s="181"/>
    </row>
    <row r="16" spans="1:3" ht="10.5" customHeight="1">
      <c r="A16" s="176"/>
      <c r="B16" s="176"/>
      <c r="C16" s="8"/>
    </row>
    <row r="17" spans="1:3" ht="72" customHeight="1">
      <c r="A17" s="182" t="s">
        <v>58</v>
      </c>
      <c r="B17" s="182"/>
      <c r="C17" s="182"/>
    </row>
    <row r="18" spans="1:3" ht="14.25" customHeight="1">
      <c r="A18" s="177"/>
      <c r="B18" s="177"/>
      <c r="C18" s="177"/>
    </row>
    <row r="19" spans="1:3" ht="14.25" customHeight="1">
      <c r="A19" s="177"/>
      <c r="B19" s="177"/>
      <c r="C19" s="177"/>
    </row>
    <row r="20" spans="1:3" ht="14.25" customHeight="1">
      <c r="A20" s="7"/>
      <c r="B20" s="7"/>
      <c r="C20" s="178"/>
    </row>
    <row r="21" spans="1:3" ht="22.5" customHeight="1">
      <c r="A21" s="183" t="s">
        <v>0</v>
      </c>
      <c r="B21" s="183"/>
      <c r="C21" s="183"/>
    </row>
    <row r="22" spans="1:3" ht="26.25" customHeight="1">
      <c r="A22" s="9" t="s">
        <v>31</v>
      </c>
      <c r="B22" s="17" t="s">
        <v>21</v>
      </c>
      <c r="C22" s="45" t="s">
        <v>57</v>
      </c>
    </row>
    <row r="23" spans="1:3" ht="7.5" customHeight="1">
      <c r="A23" s="10"/>
      <c r="B23" s="10"/>
      <c r="C23" s="11"/>
    </row>
    <row r="24" spans="1:3" ht="19.5" customHeight="1">
      <c r="A24" s="3" t="s">
        <v>11</v>
      </c>
      <c r="B24" s="4">
        <v>7456.6</v>
      </c>
      <c r="C24" s="43">
        <v>7456.6</v>
      </c>
    </row>
    <row r="25" spans="1:3" ht="19.5" customHeight="1">
      <c r="A25" s="3" t="s">
        <v>5</v>
      </c>
      <c r="B25" s="4">
        <v>8543.5</v>
      </c>
      <c r="C25" s="44">
        <v>8543.5</v>
      </c>
    </row>
    <row r="26" spans="1:3" ht="19.5" customHeight="1">
      <c r="A26" s="3" t="s">
        <v>12</v>
      </c>
      <c r="B26" s="4">
        <v>12716.2</v>
      </c>
      <c r="C26" s="44">
        <v>12716.2</v>
      </c>
    </row>
    <row r="27" spans="1:3" ht="19.5" customHeight="1">
      <c r="A27" s="3" t="s">
        <v>6</v>
      </c>
      <c r="B27" s="4">
        <v>6250.2</v>
      </c>
      <c r="C27" s="4">
        <v>6250.2</v>
      </c>
    </row>
    <row r="28" spans="1:3" ht="19.5" customHeight="1">
      <c r="A28" s="3" t="s">
        <v>7</v>
      </c>
      <c r="B28" s="4">
        <v>5503.5</v>
      </c>
      <c r="C28" s="4">
        <v>5503.5</v>
      </c>
    </row>
    <row r="29" spans="1:3" ht="19.5" customHeight="1">
      <c r="A29" s="3" t="s">
        <v>18</v>
      </c>
      <c r="B29" s="4">
        <v>9122.4</v>
      </c>
      <c r="C29" s="4">
        <v>9122.4</v>
      </c>
    </row>
    <row r="30" spans="1:3" ht="19.5" customHeight="1">
      <c r="A30" s="3" t="s">
        <v>13</v>
      </c>
      <c r="B30" s="4">
        <v>23125.7</v>
      </c>
      <c r="C30" s="4">
        <v>23125.7</v>
      </c>
    </row>
    <row r="31" spans="1:3" ht="19.5" customHeight="1">
      <c r="A31" s="3" t="s">
        <v>8</v>
      </c>
      <c r="B31" s="4">
        <v>18313.2</v>
      </c>
      <c r="C31" s="4">
        <v>18313.2</v>
      </c>
    </row>
    <row r="32" spans="1:3" ht="19.5" customHeight="1">
      <c r="A32" s="3" t="s">
        <v>9</v>
      </c>
      <c r="B32" s="4">
        <v>13338.1</v>
      </c>
      <c r="C32" s="4">
        <v>13338.1</v>
      </c>
    </row>
    <row r="33" spans="1:6" ht="19.5" customHeight="1">
      <c r="A33" s="3" t="s">
        <v>14</v>
      </c>
      <c r="B33" s="4">
        <v>4986.8</v>
      </c>
      <c r="C33" s="4">
        <v>4986.8</v>
      </c>
      <c r="F33" s="14"/>
    </row>
    <row r="34" spans="1:3" ht="19.5" customHeight="1">
      <c r="A34" s="3" t="s">
        <v>15</v>
      </c>
      <c r="B34" s="4">
        <v>8777.2</v>
      </c>
      <c r="C34" s="4">
        <v>8777.2</v>
      </c>
    </row>
    <row r="35" spans="1:3" ht="19.5" customHeight="1">
      <c r="A35" s="3" t="s">
        <v>10</v>
      </c>
      <c r="B35" s="4">
        <v>3985.2</v>
      </c>
      <c r="C35" s="4">
        <v>3985.2</v>
      </c>
    </row>
    <row r="36" spans="1:3" ht="19.5" customHeight="1">
      <c r="A36" s="3" t="s">
        <v>16</v>
      </c>
      <c r="B36" s="4">
        <v>7114.7</v>
      </c>
      <c r="C36" s="4">
        <v>7114.7</v>
      </c>
    </row>
    <row r="37" spans="1:3" ht="19.5" customHeight="1">
      <c r="A37" s="3" t="s">
        <v>17</v>
      </c>
      <c r="B37" s="4">
        <v>6976.7</v>
      </c>
      <c r="C37" s="4">
        <v>6976.7</v>
      </c>
    </row>
    <row r="38" spans="1:5" ht="24.75" customHeight="1">
      <c r="A38" s="5" t="s">
        <v>3</v>
      </c>
      <c r="B38" s="42">
        <f>SUM(B24:B37)</f>
        <v>136210</v>
      </c>
      <c r="C38" s="42">
        <f>SUM(C24:C37)</f>
        <v>136210</v>
      </c>
      <c r="E38" s="2"/>
    </row>
    <row r="39" ht="18.75">
      <c r="C39" s="4"/>
    </row>
  </sheetData>
  <sheetProtection/>
  <mergeCells count="10">
    <mergeCell ref="A6:C6"/>
    <mergeCell ref="A9:C9"/>
    <mergeCell ref="A15:C15"/>
    <mergeCell ref="A17:C17"/>
    <mergeCell ref="A21:C21"/>
    <mergeCell ref="A1:C1"/>
    <mergeCell ref="A2:C2"/>
    <mergeCell ref="A3:C3"/>
    <mergeCell ref="A4:C4"/>
    <mergeCell ref="A5:C5"/>
  </mergeCells>
  <printOptions/>
  <pageMargins left="0.984251968503937" right="0.7874015748031497" top="0.984251968503937" bottom="0.7874015748031497" header="0.5511811023622047" footer="0.5118110236220472"/>
  <pageSetup fitToHeight="0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/>
  </sheetPr>
  <dimension ref="A1:G31"/>
  <sheetViews>
    <sheetView view="pageBreakPreview" zoomScaleSheetLayoutView="100" workbookViewId="0" topLeftCell="A4">
      <selection activeCell="A9" sqref="A9"/>
    </sheetView>
  </sheetViews>
  <sheetFormatPr defaultColWidth="9.00390625" defaultRowHeight="12.75"/>
  <cols>
    <col min="1" max="1" width="38.75390625" style="6" customWidth="1"/>
    <col min="2" max="2" width="22.875" style="6" customWidth="1"/>
    <col min="3" max="3" width="22.375" style="12" customWidth="1"/>
    <col min="4" max="4" width="12.375" style="6" bestFit="1" customWidth="1"/>
    <col min="5" max="5" width="9.125" style="6" customWidth="1"/>
    <col min="6" max="7" width="10.00390625" style="6" bestFit="1" customWidth="1"/>
    <col min="8" max="16384" width="9.125" style="1" customWidth="1"/>
  </cols>
  <sheetData>
    <row r="1" spans="1:7" s="3" customFormat="1" ht="18.75">
      <c r="A1" s="65"/>
      <c r="B1" s="65"/>
      <c r="C1" s="54" t="s">
        <v>37</v>
      </c>
      <c r="D1" s="1"/>
      <c r="E1" s="1"/>
      <c r="F1" s="1"/>
      <c r="G1" s="1"/>
    </row>
    <row r="2" spans="1:7" s="3" customFormat="1" ht="18.75">
      <c r="A2" s="65"/>
      <c r="B2" s="65"/>
      <c r="C2" s="54" t="s">
        <v>38</v>
      </c>
      <c r="D2" s="1"/>
      <c r="E2" s="1"/>
      <c r="F2" s="1"/>
      <c r="G2" s="1"/>
    </row>
    <row r="3" spans="1:7" ht="49.5" customHeight="1">
      <c r="A3" s="65"/>
      <c r="B3" s="65"/>
      <c r="C3" s="54"/>
      <c r="D3" s="1"/>
      <c r="E3" s="1"/>
      <c r="F3" s="1"/>
      <c r="G3" s="1"/>
    </row>
    <row r="4" spans="1:7" ht="18.75">
      <c r="A4" s="227" t="s">
        <v>4</v>
      </c>
      <c r="B4" s="227"/>
      <c r="C4" s="227"/>
      <c r="D4" s="1"/>
      <c r="E4" s="1"/>
      <c r="F4" s="1"/>
      <c r="G4" s="1"/>
    </row>
    <row r="5" spans="1:7" ht="3.75" customHeight="1">
      <c r="A5" s="66"/>
      <c r="B5" s="66"/>
      <c r="C5" s="66"/>
      <c r="D5" s="1"/>
      <c r="E5" s="1"/>
      <c r="F5" s="1"/>
      <c r="G5" s="1"/>
    </row>
    <row r="6" spans="1:7" ht="97.5" customHeight="1">
      <c r="A6" s="228" t="s">
        <v>60</v>
      </c>
      <c r="B6" s="228"/>
      <c r="C6" s="228"/>
      <c r="D6" s="1"/>
      <c r="E6" s="1"/>
      <c r="F6" s="1"/>
      <c r="G6" s="1"/>
    </row>
    <row r="7" spans="1:7" ht="49.5" customHeight="1">
      <c r="A7" s="65"/>
      <c r="B7" s="65"/>
      <c r="C7" s="54"/>
      <c r="D7" s="1"/>
      <c r="E7" s="1"/>
      <c r="F7" s="1"/>
      <c r="G7" s="1"/>
    </row>
    <row r="8" spans="1:7" ht="23.25" customHeight="1">
      <c r="A8" s="64"/>
      <c r="B8" s="64"/>
      <c r="C8" s="63" t="s">
        <v>0</v>
      </c>
      <c r="D8" s="1"/>
      <c r="E8" s="1"/>
      <c r="F8" s="1"/>
      <c r="G8" s="1"/>
    </row>
    <row r="9" spans="1:7" ht="47.25" customHeight="1">
      <c r="A9" s="62" t="s">
        <v>44</v>
      </c>
      <c r="B9" s="61" t="s">
        <v>21</v>
      </c>
      <c r="C9" s="60" t="s">
        <v>57</v>
      </c>
      <c r="D9" s="1"/>
      <c r="E9" s="1"/>
      <c r="F9" s="1"/>
      <c r="G9" s="1"/>
    </row>
    <row r="10" spans="1:7" ht="7.5" customHeight="1">
      <c r="A10" s="48"/>
      <c r="B10" s="48"/>
      <c r="C10" s="59"/>
      <c r="D10" s="1"/>
      <c r="E10" s="1"/>
      <c r="F10" s="1"/>
      <c r="G10" s="1"/>
    </row>
    <row r="11" spans="1:7" ht="19.5" customHeight="1">
      <c r="A11" s="58" t="s">
        <v>1</v>
      </c>
      <c r="B11" s="57">
        <v>1437.75</v>
      </c>
      <c r="C11" s="57">
        <v>1437.75</v>
      </c>
      <c r="D11" s="1"/>
      <c r="E11" s="1"/>
      <c r="F11" s="1"/>
      <c r="G11" s="1"/>
    </row>
    <row r="12" spans="1:7" ht="19.5" customHeight="1">
      <c r="A12" s="58" t="s">
        <v>2</v>
      </c>
      <c r="B12" s="57">
        <v>861.84</v>
      </c>
      <c r="C12" s="57">
        <v>861.84</v>
      </c>
      <c r="D12" s="1"/>
      <c r="E12" s="1"/>
      <c r="F12" s="1"/>
      <c r="G12" s="1"/>
    </row>
    <row r="13" spans="1:7" ht="19.5" customHeight="1">
      <c r="A13" s="58" t="s">
        <v>11</v>
      </c>
      <c r="B13" s="57">
        <v>689.58</v>
      </c>
      <c r="C13" s="57">
        <v>689.58</v>
      </c>
      <c r="D13" s="1"/>
      <c r="E13" s="1"/>
      <c r="F13" s="1"/>
      <c r="G13" s="1"/>
    </row>
    <row r="14" spans="1:7" ht="19.5" customHeight="1">
      <c r="A14" s="58" t="s">
        <v>5</v>
      </c>
      <c r="B14" s="57">
        <v>336.06</v>
      </c>
      <c r="C14" s="57">
        <v>336.06</v>
      </c>
      <c r="D14" s="1"/>
      <c r="E14" s="1"/>
      <c r="F14" s="1"/>
      <c r="G14" s="1"/>
    </row>
    <row r="15" spans="1:7" ht="19.5" customHeight="1">
      <c r="A15" s="58" t="s">
        <v>12</v>
      </c>
      <c r="B15" s="57">
        <v>1208.34</v>
      </c>
      <c r="C15" s="57">
        <v>1208.34</v>
      </c>
      <c r="D15" s="1"/>
      <c r="E15" s="1"/>
      <c r="F15" s="1"/>
      <c r="G15" s="1"/>
    </row>
    <row r="16" spans="1:7" ht="19.5" customHeight="1">
      <c r="A16" s="58" t="s">
        <v>6</v>
      </c>
      <c r="B16" s="57">
        <v>400.32</v>
      </c>
      <c r="C16" s="57">
        <v>400.32</v>
      </c>
      <c r="D16" s="1"/>
      <c r="E16" s="1"/>
      <c r="F16" s="1"/>
      <c r="G16" s="1"/>
    </row>
    <row r="17" spans="1:7" ht="19.5" customHeight="1">
      <c r="A17" s="58" t="s">
        <v>7</v>
      </c>
      <c r="B17" s="57">
        <v>333.18</v>
      </c>
      <c r="C17" s="57">
        <v>333.18</v>
      </c>
      <c r="D17" s="1"/>
      <c r="E17" s="1"/>
      <c r="F17" s="1"/>
      <c r="G17" s="1"/>
    </row>
    <row r="18" spans="1:7" ht="19.5" customHeight="1">
      <c r="A18" s="58" t="s">
        <v>18</v>
      </c>
      <c r="B18" s="57">
        <v>471.96</v>
      </c>
      <c r="C18" s="57">
        <v>471.96</v>
      </c>
      <c r="D18" s="1"/>
      <c r="E18" s="1"/>
      <c r="F18" s="1"/>
      <c r="G18" s="1"/>
    </row>
    <row r="19" spans="1:7" ht="19.5" customHeight="1">
      <c r="A19" s="58" t="s">
        <v>13</v>
      </c>
      <c r="B19" s="57">
        <v>1496.16</v>
      </c>
      <c r="C19" s="57">
        <v>1496.16</v>
      </c>
      <c r="D19" s="1"/>
      <c r="E19" s="1"/>
      <c r="F19" s="1"/>
      <c r="G19" s="1"/>
    </row>
    <row r="20" spans="1:7" ht="19.5" customHeight="1">
      <c r="A20" s="58" t="s">
        <v>8</v>
      </c>
      <c r="B20" s="57">
        <v>365.31</v>
      </c>
      <c r="C20" s="57">
        <v>365.31</v>
      </c>
      <c r="D20" s="1"/>
      <c r="E20" s="1"/>
      <c r="F20" s="1"/>
      <c r="G20" s="1"/>
    </row>
    <row r="21" spans="1:7" ht="19.5" customHeight="1">
      <c r="A21" s="58" t="s">
        <v>9</v>
      </c>
      <c r="B21" s="57">
        <v>447.12</v>
      </c>
      <c r="C21" s="57">
        <v>447.12</v>
      </c>
      <c r="D21" s="1"/>
      <c r="E21" s="1"/>
      <c r="F21" s="1"/>
      <c r="G21" s="1"/>
    </row>
    <row r="22" spans="1:7" ht="19.5" customHeight="1">
      <c r="A22" s="58" t="s">
        <v>14</v>
      </c>
      <c r="B22" s="57">
        <v>325.8</v>
      </c>
      <c r="C22" s="57">
        <v>325.8</v>
      </c>
      <c r="D22" s="1"/>
      <c r="E22" s="1"/>
      <c r="F22" s="1"/>
      <c r="G22" s="1"/>
    </row>
    <row r="23" spans="1:7" ht="19.5" customHeight="1">
      <c r="A23" s="58" t="s">
        <v>15</v>
      </c>
      <c r="B23" s="57">
        <v>413.55</v>
      </c>
      <c r="C23" s="57">
        <v>413.55</v>
      </c>
      <c r="D23" s="1"/>
      <c r="E23" s="1"/>
      <c r="F23" s="1"/>
      <c r="G23" s="1"/>
    </row>
    <row r="24" spans="1:7" ht="19.5" customHeight="1">
      <c r="A24" s="58" t="s">
        <v>10</v>
      </c>
      <c r="B24" s="57">
        <v>810.9</v>
      </c>
      <c r="C24" s="57">
        <v>810.9</v>
      </c>
      <c r="D24" s="1"/>
      <c r="E24" s="1"/>
      <c r="F24" s="1"/>
      <c r="G24" s="1"/>
    </row>
    <row r="25" spans="1:7" ht="19.5" customHeight="1">
      <c r="A25" s="58" t="s">
        <v>16</v>
      </c>
      <c r="B25" s="57">
        <v>628.29</v>
      </c>
      <c r="C25" s="57">
        <v>628.29</v>
      </c>
      <c r="D25" s="1"/>
      <c r="E25" s="1"/>
      <c r="F25" s="1"/>
      <c r="G25" s="1"/>
    </row>
    <row r="26" spans="1:7" ht="19.5" customHeight="1">
      <c r="A26" s="58" t="s">
        <v>17</v>
      </c>
      <c r="B26" s="57">
        <v>233.82</v>
      </c>
      <c r="C26" s="57">
        <v>233.82</v>
      </c>
      <c r="D26" s="1"/>
      <c r="E26" s="1"/>
      <c r="F26" s="1"/>
      <c r="G26" s="1"/>
    </row>
    <row r="27" spans="1:7" ht="24.75" customHeight="1">
      <c r="A27" s="1" t="s">
        <v>3</v>
      </c>
      <c r="B27" s="56">
        <f>SUM(B11:B26)</f>
        <v>10459.98</v>
      </c>
      <c r="C27" s="56">
        <f>SUM(C11:C26)</f>
        <v>10459.98</v>
      </c>
      <c r="D27" s="1"/>
      <c r="E27" s="1"/>
      <c r="F27" s="1"/>
      <c r="G27" s="1"/>
    </row>
    <row r="28" spans="1:7" ht="24.75" customHeight="1">
      <c r="A28" s="1"/>
      <c r="B28" s="55"/>
      <c r="C28" s="55"/>
      <c r="D28" s="1"/>
      <c r="E28" s="1"/>
      <c r="F28" s="1"/>
      <c r="G28" s="1"/>
    </row>
    <row r="29" spans="1:7" ht="24.75" customHeight="1">
      <c r="A29" s="1"/>
      <c r="B29" s="55"/>
      <c r="C29" s="55"/>
      <c r="D29" s="1"/>
      <c r="E29" s="1"/>
      <c r="F29" s="1"/>
      <c r="G29" s="1"/>
    </row>
    <row r="30" spans="1:7" ht="24.75" customHeight="1">
      <c r="A30" s="1"/>
      <c r="B30" s="55"/>
      <c r="C30" s="55"/>
      <c r="D30" s="1"/>
      <c r="E30" s="1"/>
      <c r="F30" s="1"/>
      <c r="G30" s="1"/>
    </row>
    <row r="31" spans="1:7" ht="24.75" customHeight="1">
      <c r="A31" s="1"/>
      <c r="B31" s="55"/>
      <c r="C31" s="55"/>
      <c r="D31" s="1"/>
      <c r="E31" s="1"/>
      <c r="F31" s="1"/>
      <c r="G31" s="1"/>
    </row>
  </sheetData>
  <sheetProtection/>
  <mergeCells count="2">
    <mergeCell ref="A4:C4"/>
    <mergeCell ref="A6:C6"/>
  </mergeCells>
  <printOptions horizontalCentered="1"/>
  <pageMargins left="0.984251968503937" right="0.7874015748031497" top="0.984251968503937" bottom="0.7874015748031497" header="0.5511811023622047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/>
  </sheetPr>
  <dimension ref="A1:E17"/>
  <sheetViews>
    <sheetView view="pageBreakPreview" zoomScaleSheetLayoutView="100" zoomScalePageLayoutView="0" workbookViewId="0" topLeftCell="A1">
      <selection activeCell="C20" sqref="C20"/>
    </sheetView>
  </sheetViews>
  <sheetFormatPr defaultColWidth="9.00390625" defaultRowHeight="12.75"/>
  <cols>
    <col min="1" max="1" width="22.00390625" style="6" customWidth="1"/>
    <col min="2" max="2" width="21.00390625" style="6" customWidth="1"/>
    <col min="3" max="3" width="21.00390625" style="12" customWidth="1"/>
    <col min="4" max="4" width="21.00390625" style="2" customWidth="1"/>
    <col min="5" max="16384" width="9.125" style="1" customWidth="1"/>
  </cols>
  <sheetData>
    <row r="1" spans="1:4" ht="19.5" customHeight="1">
      <c r="A1" s="18"/>
      <c r="B1" s="18"/>
      <c r="C1" s="184" t="s">
        <v>39</v>
      </c>
      <c r="D1" s="184"/>
    </row>
    <row r="2" spans="1:5" s="2" customFormat="1" ht="18.75" customHeight="1">
      <c r="A2" s="18"/>
      <c r="B2" s="18"/>
      <c r="C2" s="184" t="s">
        <v>62</v>
      </c>
      <c r="D2" s="184"/>
      <c r="E2" s="1"/>
    </row>
    <row r="3" spans="1:5" s="2" customFormat="1" ht="37.5" customHeight="1">
      <c r="A3" s="19"/>
      <c r="B3" s="19"/>
      <c r="C3" s="20"/>
      <c r="D3" s="20"/>
      <c r="E3" s="1"/>
    </row>
    <row r="4" spans="1:5" s="2" customFormat="1" ht="18.75">
      <c r="A4" s="208" t="s">
        <v>22</v>
      </c>
      <c r="B4" s="208"/>
      <c r="C4" s="208"/>
      <c r="D4" s="208"/>
      <c r="E4" s="1"/>
    </row>
    <row r="5" spans="1:5" s="2" customFormat="1" ht="21" customHeight="1">
      <c r="A5" s="149"/>
      <c r="B5" s="149"/>
      <c r="C5" s="149"/>
      <c r="D5" s="149"/>
      <c r="E5" s="1"/>
    </row>
    <row r="6" spans="1:5" s="2" customFormat="1" ht="70.5" customHeight="1">
      <c r="A6" s="209" t="s">
        <v>144</v>
      </c>
      <c r="B6" s="209"/>
      <c r="C6" s="209"/>
      <c r="D6" s="209"/>
      <c r="E6" s="1"/>
    </row>
    <row r="7" spans="1:5" s="2" customFormat="1" ht="37.5" customHeight="1">
      <c r="A7" s="150"/>
      <c r="B7" s="150"/>
      <c r="C7" s="155"/>
      <c r="D7" s="155"/>
      <c r="E7" s="1"/>
    </row>
    <row r="8" spans="1:5" s="2" customFormat="1" ht="18.75">
      <c r="A8" s="21"/>
      <c r="B8" s="22"/>
      <c r="C8" s="22"/>
      <c r="D8" s="22"/>
      <c r="E8" s="1"/>
    </row>
    <row r="9" spans="1:5" s="2" customFormat="1" ht="18.75">
      <c r="A9" s="24"/>
      <c r="B9" s="24"/>
      <c r="C9" s="24"/>
      <c r="D9" s="23" t="s">
        <v>0</v>
      </c>
      <c r="E9" s="1"/>
    </row>
    <row r="10" spans="1:5" s="2" customFormat="1" ht="18.75">
      <c r="A10" s="210" t="s">
        <v>31</v>
      </c>
      <c r="B10" s="212" t="s">
        <v>3</v>
      </c>
      <c r="C10" s="214" t="s">
        <v>27</v>
      </c>
      <c r="D10" s="215"/>
      <c r="E10" s="1"/>
    </row>
    <row r="11" spans="1:5" s="2" customFormat="1" ht="75">
      <c r="A11" s="211"/>
      <c r="B11" s="213"/>
      <c r="C11" s="151" t="s">
        <v>28</v>
      </c>
      <c r="D11" s="151" t="s">
        <v>36</v>
      </c>
      <c r="E11" s="1"/>
    </row>
    <row r="12" spans="1:5" s="2" customFormat="1" ht="19.5" customHeight="1">
      <c r="A12" s="5" t="s">
        <v>32</v>
      </c>
      <c r="B12" s="32">
        <f>C12+D12</f>
        <v>44154.89464</v>
      </c>
      <c r="C12" s="32">
        <v>43271.9</v>
      </c>
      <c r="D12" s="32">
        <v>882.99464</v>
      </c>
      <c r="E12" s="1"/>
    </row>
    <row r="13" spans="1:5" s="2" customFormat="1" ht="19.5" customHeight="1">
      <c r="A13" s="5" t="s">
        <v>33</v>
      </c>
      <c r="B13" s="32">
        <f>C13+D13</f>
        <v>60990.2074</v>
      </c>
      <c r="C13" s="32">
        <v>59770.3</v>
      </c>
      <c r="D13" s="32">
        <v>1219.9074</v>
      </c>
      <c r="E13" s="1"/>
    </row>
    <row r="14" spans="1:4" ht="24.75" customHeight="1">
      <c r="A14" s="5" t="s">
        <v>3</v>
      </c>
      <c r="B14" s="32">
        <f>C14+D14</f>
        <v>105145.10204</v>
      </c>
      <c r="C14" s="16">
        <f>SUM(C12:C13)</f>
        <v>103042.2</v>
      </c>
      <c r="D14" s="16">
        <f>SUM(D12:D13)</f>
        <v>2102.90204</v>
      </c>
    </row>
    <row r="15" spans="1:3" ht="18.75">
      <c r="A15" s="3"/>
      <c r="B15" s="3"/>
      <c r="C15" s="4"/>
    </row>
    <row r="16" spans="1:4" ht="18.75">
      <c r="A16" s="156"/>
      <c r="B16" s="156"/>
      <c r="C16" s="156"/>
      <c r="D16" s="156"/>
    </row>
    <row r="17" spans="1:3" ht="18.75">
      <c r="A17" s="156"/>
      <c r="B17" s="156"/>
      <c r="C17" s="156"/>
    </row>
  </sheetData>
  <sheetProtection/>
  <mergeCells count="7">
    <mergeCell ref="C1:D1"/>
    <mergeCell ref="C2:D2"/>
    <mergeCell ref="A4:D4"/>
    <mergeCell ref="A6:D6"/>
    <mergeCell ref="A10:A11"/>
    <mergeCell ref="B10:B11"/>
    <mergeCell ref="C10:D10"/>
  </mergeCells>
  <printOptions/>
  <pageMargins left="0.984251968503937" right="0.7874015748031497" top="0.984251968503937" bottom="0.7874015748031497" header="0.5511811023622047" footer="0.5118110236220472"/>
  <pageSetup fitToHeight="0" horizontalDpi="600" verticalDpi="600" orientation="portrait" paperSize="9" scale="9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/>
  </sheetPr>
  <dimension ref="A1:G17"/>
  <sheetViews>
    <sheetView view="pageBreakPreview" zoomScale="90" zoomScaleSheetLayoutView="90" zoomScalePageLayoutView="0" workbookViewId="0" topLeftCell="A1">
      <selection activeCell="A8" sqref="A8:D8"/>
    </sheetView>
  </sheetViews>
  <sheetFormatPr defaultColWidth="9.00390625" defaultRowHeight="12.75"/>
  <cols>
    <col min="1" max="1" width="42.75390625" style="6" customWidth="1"/>
    <col min="2" max="2" width="25.625" style="6" customWidth="1"/>
    <col min="3" max="3" width="22.375" style="12" customWidth="1"/>
    <col min="4" max="4" width="38.125" style="2" customWidth="1"/>
    <col min="5" max="5" width="9.125" style="1" customWidth="1"/>
    <col min="6" max="6" width="14.125" style="1" customWidth="1"/>
    <col min="7" max="7" width="9.75390625" style="1" bestFit="1" customWidth="1"/>
    <col min="8" max="16384" width="9.125" style="1" customWidth="1"/>
  </cols>
  <sheetData>
    <row r="1" spans="1:4" ht="19.5" customHeight="1">
      <c r="A1" s="5"/>
      <c r="B1" s="41"/>
      <c r="C1" s="25"/>
      <c r="D1" s="41" t="s">
        <v>71</v>
      </c>
    </row>
    <row r="2" spans="1:7" s="2" customFormat="1" ht="18.75" customHeight="1">
      <c r="A2" s="5"/>
      <c r="B2" s="41"/>
      <c r="C2" s="25"/>
      <c r="D2" s="41" t="s">
        <v>38</v>
      </c>
      <c r="E2" s="1"/>
      <c r="F2" s="1"/>
      <c r="G2" s="1"/>
    </row>
    <row r="3" spans="1:7" s="2" customFormat="1" ht="18.75">
      <c r="A3" s="5"/>
      <c r="B3" s="41"/>
      <c r="C3" s="25"/>
      <c r="D3" s="41"/>
      <c r="E3" s="1"/>
      <c r="F3" s="1"/>
      <c r="G3" s="1"/>
    </row>
    <row r="4" spans="1:7" s="2" customFormat="1" ht="18.75" customHeight="1">
      <c r="A4" s="5"/>
      <c r="B4" s="41"/>
      <c r="C4" s="25"/>
      <c r="D4" s="41"/>
      <c r="E4" s="1"/>
      <c r="F4" s="1"/>
      <c r="G4" s="1"/>
    </row>
    <row r="5" spans="1:7" s="2" customFormat="1" ht="18.75">
      <c r="A5" s="5"/>
      <c r="B5" s="118"/>
      <c r="C5" s="25"/>
      <c r="D5" s="26"/>
      <c r="E5" s="1"/>
      <c r="F5" s="1"/>
      <c r="G5" s="1"/>
    </row>
    <row r="6" spans="1:7" s="2" customFormat="1" ht="18.75" customHeight="1">
      <c r="A6" s="182" t="s">
        <v>22</v>
      </c>
      <c r="B6" s="182"/>
      <c r="C6" s="182"/>
      <c r="D6" s="182"/>
      <c r="E6" s="1"/>
      <c r="F6" s="1"/>
      <c r="G6" s="1"/>
    </row>
    <row r="7" spans="1:7" s="2" customFormat="1" ht="23.25" customHeight="1">
      <c r="A7" s="119"/>
      <c r="B7" s="119"/>
      <c r="C7" s="119"/>
      <c r="D7" s="119"/>
      <c r="E7" s="1"/>
      <c r="F7" s="1"/>
      <c r="G7" s="1"/>
    </row>
    <row r="8" spans="1:7" s="2" customFormat="1" ht="138" customHeight="1">
      <c r="A8" s="208" t="s">
        <v>79</v>
      </c>
      <c r="B8" s="208"/>
      <c r="C8" s="208"/>
      <c r="D8" s="208"/>
      <c r="E8" s="1"/>
      <c r="F8" s="1"/>
      <c r="G8" s="1"/>
    </row>
    <row r="9" spans="1:7" s="2" customFormat="1" ht="18.75" customHeight="1">
      <c r="A9" s="120"/>
      <c r="B9" s="120"/>
      <c r="C9" s="120"/>
      <c r="D9" s="120"/>
      <c r="E9" s="1"/>
      <c r="F9" s="1"/>
      <c r="G9" s="1"/>
    </row>
    <row r="10" spans="1:7" s="2" customFormat="1" ht="18.75">
      <c r="A10" s="5"/>
      <c r="B10" s="27"/>
      <c r="C10" s="27"/>
      <c r="D10" s="27" t="s">
        <v>0</v>
      </c>
      <c r="E10" s="1"/>
      <c r="F10" s="1"/>
      <c r="G10" s="1"/>
    </row>
    <row r="11" spans="1:7" s="2" customFormat="1" ht="18.75" customHeight="1">
      <c r="A11" s="210" t="s">
        <v>30</v>
      </c>
      <c r="B11" s="212" t="s">
        <v>3</v>
      </c>
      <c r="C11" s="214" t="s">
        <v>27</v>
      </c>
      <c r="D11" s="215"/>
      <c r="E11" s="1"/>
      <c r="F11" s="1"/>
      <c r="G11" s="1"/>
    </row>
    <row r="12" spans="1:7" s="2" customFormat="1" ht="42" customHeight="1">
      <c r="A12" s="211"/>
      <c r="B12" s="213"/>
      <c r="C12" s="121" t="s">
        <v>28</v>
      </c>
      <c r="D12" s="121" t="s">
        <v>36</v>
      </c>
      <c r="E12" s="1"/>
      <c r="F12" s="1"/>
      <c r="G12" s="1"/>
    </row>
    <row r="13" spans="1:7" s="2" customFormat="1" ht="13.5" customHeight="1">
      <c r="A13" s="28"/>
      <c r="B13" s="28"/>
      <c r="C13" s="28"/>
      <c r="D13" s="28"/>
      <c r="E13" s="1"/>
      <c r="F13" s="1"/>
      <c r="G13" s="1"/>
    </row>
    <row r="14" spans="1:7" s="2" customFormat="1" ht="18.75">
      <c r="A14" s="18" t="s">
        <v>1</v>
      </c>
      <c r="B14" s="29">
        <f>SUM(C14:D14)</f>
        <v>31213.5</v>
      </c>
      <c r="C14" s="29">
        <v>30901.4</v>
      </c>
      <c r="D14" s="29">
        <v>312.1</v>
      </c>
      <c r="E14" s="1"/>
      <c r="F14" s="1"/>
      <c r="G14" s="1"/>
    </row>
    <row r="15" spans="1:7" s="2" customFormat="1" ht="26.25" customHeight="1">
      <c r="A15" s="30" t="s">
        <v>3</v>
      </c>
      <c r="B15" s="31">
        <f>B14</f>
        <v>31213.5</v>
      </c>
      <c r="C15" s="31">
        <f>C14</f>
        <v>30901.4</v>
      </c>
      <c r="D15" s="31">
        <f>D14</f>
        <v>312.1</v>
      </c>
      <c r="E15" s="1"/>
      <c r="F15" s="1"/>
      <c r="G15" s="1"/>
    </row>
    <row r="16" spans="1:4" ht="18.75">
      <c r="A16" s="3"/>
      <c r="B16" s="3"/>
      <c r="C16" s="118"/>
      <c r="D16" s="4"/>
    </row>
    <row r="17" spans="1:4" ht="18.75">
      <c r="A17" s="180"/>
      <c r="B17" s="180"/>
      <c r="C17" s="180"/>
      <c r="D17" s="180"/>
    </row>
  </sheetData>
  <sheetProtection/>
  <mergeCells count="6">
    <mergeCell ref="A6:D6"/>
    <mergeCell ref="A8:D8"/>
    <mergeCell ref="A11:A12"/>
    <mergeCell ref="B11:B12"/>
    <mergeCell ref="C11:D11"/>
    <mergeCell ref="A17:D17"/>
  </mergeCells>
  <printOptions/>
  <pageMargins left="0.984251968503937" right="0.7874015748031497" top="0.984251968503937" bottom="0.7874015748031497" header="0.5511811023622047" footer="0.5118110236220472"/>
  <pageSetup fitToHeight="0"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/>
  </sheetPr>
  <dimension ref="A1:E26"/>
  <sheetViews>
    <sheetView zoomScaleSheetLayoutView="90" workbookViewId="0" topLeftCell="A13">
      <selection activeCell="K31" sqref="K31"/>
    </sheetView>
  </sheetViews>
  <sheetFormatPr defaultColWidth="9.00390625" defaultRowHeight="12.75"/>
  <cols>
    <col min="1" max="1" width="22.625" style="3" customWidth="1"/>
    <col min="2" max="2" width="21.375" style="3" customWidth="1"/>
    <col min="3" max="3" width="20.875" style="88" customWidth="1"/>
    <col min="4" max="4" width="19.25390625" style="2" customWidth="1"/>
    <col min="5" max="16384" width="9.125" style="1" customWidth="1"/>
  </cols>
  <sheetData>
    <row r="1" spans="1:4" ht="19.5" customHeight="1">
      <c r="A1" s="65"/>
      <c r="B1" s="65"/>
      <c r="C1" s="54"/>
      <c r="D1" s="54" t="s">
        <v>73</v>
      </c>
    </row>
    <row r="2" spans="1:5" s="2" customFormat="1" ht="18.75" customHeight="1">
      <c r="A2" s="65"/>
      <c r="B2" s="65"/>
      <c r="C2" s="54"/>
      <c r="D2" s="54" t="s">
        <v>38</v>
      </c>
      <c r="E2" s="1"/>
    </row>
    <row r="3" spans="1:5" s="2" customFormat="1" ht="18.75" customHeight="1">
      <c r="A3" s="18"/>
      <c r="B3" s="18"/>
      <c r="C3" s="18"/>
      <c r="D3" s="18"/>
      <c r="E3" s="1"/>
    </row>
    <row r="4" spans="1:5" s="2" customFormat="1" ht="9" customHeight="1">
      <c r="A4" s="18"/>
      <c r="B4" s="18"/>
      <c r="C4" s="18"/>
      <c r="D4" s="18"/>
      <c r="E4" s="1"/>
    </row>
    <row r="5" spans="1:5" s="2" customFormat="1" ht="18.75">
      <c r="A5" s="19"/>
      <c r="B5" s="19"/>
      <c r="C5" s="20"/>
      <c r="D5" s="20"/>
      <c r="E5" s="1"/>
    </row>
    <row r="6" spans="1:5" s="2" customFormat="1" ht="18.75">
      <c r="A6" s="208" t="s">
        <v>22</v>
      </c>
      <c r="B6" s="208"/>
      <c r="C6" s="208"/>
      <c r="D6" s="208"/>
      <c r="E6" s="1"/>
    </row>
    <row r="7" spans="1:5" s="2" customFormat="1" ht="21.75" customHeight="1">
      <c r="A7" s="89"/>
      <c r="B7" s="89"/>
      <c r="C7" s="89"/>
      <c r="D7" s="83"/>
      <c r="E7" s="1"/>
    </row>
    <row r="8" spans="1:5" s="2" customFormat="1" ht="111.75" customHeight="1">
      <c r="A8" s="189" t="s">
        <v>143</v>
      </c>
      <c r="B8" s="189"/>
      <c r="C8" s="189"/>
      <c r="D8" s="189"/>
      <c r="E8" s="1"/>
    </row>
    <row r="9" spans="1:5" s="2" customFormat="1" ht="13.5" customHeight="1">
      <c r="A9" s="90"/>
      <c r="B9" s="90"/>
      <c r="C9" s="90"/>
      <c r="D9" s="84"/>
      <c r="E9" s="1"/>
    </row>
    <row r="10" spans="1:5" s="2" customFormat="1" ht="12.75" customHeight="1">
      <c r="A10" s="90"/>
      <c r="B10" s="90"/>
      <c r="C10" s="90"/>
      <c r="D10" s="84"/>
      <c r="E10" s="1"/>
    </row>
    <row r="11" spans="1:5" s="2" customFormat="1" ht="14.25" customHeight="1">
      <c r="A11" s="90"/>
      <c r="B11" s="32"/>
      <c r="C11" s="33"/>
      <c r="D11" s="33"/>
      <c r="E11" s="1"/>
    </row>
    <row r="12" spans="1:5" s="2" customFormat="1" ht="21.75" customHeight="1">
      <c r="A12" s="21"/>
      <c r="B12" s="22"/>
      <c r="C12" s="22"/>
      <c r="D12" s="142" t="s">
        <v>0</v>
      </c>
      <c r="E12" s="1"/>
    </row>
    <row r="13" spans="1:5" s="2" customFormat="1" ht="21" customHeight="1">
      <c r="A13" s="229" t="s">
        <v>31</v>
      </c>
      <c r="B13" s="232" t="s">
        <v>21</v>
      </c>
      <c r="C13" s="233"/>
      <c r="D13" s="233"/>
      <c r="E13" s="1"/>
    </row>
    <row r="14" spans="1:5" s="2" customFormat="1" ht="18.75" customHeight="1">
      <c r="A14" s="230"/>
      <c r="B14" s="232" t="s">
        <v>24</v>
      </c>
      <c r="C14" s="232" t="s">
        <v>54</v>
      </c>
      <c r="D14" s="235"/>
      <c r="E14" s="1"/>
    </row>
    <row r="15" spans="1:5" s="2" customFormat="1" ht="77.25" customHeight="1">
      <c r="A15" s="231"/>
      <c r="B15" s="234"/>
      <c r="C15" s="137" t="s">
        <v>25</v>
      </c>
      <c r="D15" s="135" t="s">
        <v>34</v>
      </c>
      <c r="E15" s="53"/>
    </row>
    <row r="16" spans="1:5" s="2" customFormat="1" ht="9" customHeight="1">
      <c r="A16" s="85"/>
      <c r="B16" s="85"/>
      <c r="C16" s="85"/>
      <c r="D16" s="85"/>
      <c r="E16" s="1"/>
    </row>
    <row r="17" spans="1:5" s="2" customFormat="1" ht="19.5" customHeight="1">
      <c r="A17" s="53" t="s">
        <v>45</v>
      </c>
      <c r="B17" s="86">
        <f aca="true" t="shared" si="0" ref="B17:B22">C17+D17</f>
        <v>2812.39796</v>
      </c>
      <c r="C17" s="86">
        <v>2756.15</v>
      </c>
      <c r="D17" s="86">
        <v>56.24796</v>
      </c>
      <c r="E17" s="1"/>
    </row>
    <row r="18" spans="1:4" ht="19.5" customHeight="1">
      <c r="A18" s="53" t="s">
        <v>18</v>
      </c>
      <c r="B18" s="86">
        <f t="shared" si="0"/>
        <v>2812.39796</v>
      </c>
      <c r="C18" s="86">
        <v>2756.15</v>
      </c>
      <c r="D18" s="86">
        <v>56.24796</v>
      </c>
    </row>
    <row r="19" spans="1:4" ht="19.5" customHeight="1">
      <c r="A19" s="53" t="s">
        <v>13</v>
      </c>
      <c r="B19" s="86">
        <f t="shared" si="0"/>
        <v>2812.39796</v>
      </c>
      <c r="C19" s="86">
        <v>2756.15</v>
      </c>
      <c r="D19" s="86">
        <v>56.24796</v>
      </c>
    </row>
    <row r="20" spans="1:4" ht="19.5" customHeight="1">
      <c r="A20" s="53" t="s">
        <v>8</v>
      </c>
      <c r="B20" s="86">
        <f t="shared" si="0"/>
        <v>2812.39796</v>
      </c>
      <c r="C20" s="86">
        <v>2756.15</v>
      </c>
      <c r="D20" s="86">
        <v>56.24796</v>
      </c>
    </row>
    <row r="21" spans="1:4" ht="19.5" customHeight="1">
      <c r="A21" s="53" t="s">
        <v>61</v>
      </c>
      <c r="B21" s="86">
        <f t="shared" si="0"/>
        <v>1605.40816</v>
      </c>
      <c r="C21" s="86">
        <v>1573.3</v>
      </c>
      <c r="D21" s="86">
        <v>32.10816</v>
      </c>
    </row>
    <row r="22" spans="1:4" ht="27.75" customHeight="1">
      <c r="A22" s="53" t="s">
        <v>3</v>
      </c>
      <c r="B22" s="86">
        <f t="shared" si="0"/>
        <v>12855</v>
      </c>
      <c r="C22" s="87">
        <f>SUM(C17:C21)</f>
        <v>12597.9</v>
      </c>
      <c r="D22" s="87">
        <f>SUM(D17:D21)</f>
        <v>257.1</v>
      </c>
    </row>
    <row r="23" spans="1:5" s="2" customFormat="1" ht="13.5" customHeight="1">
      <c r="A23" s="140"/>
      <c r="B23" s="140"/>
      <c r="C23" s="140"/>
      <c r="D23" s="140"/>
      <c r="E23" s="1"/>
    </row>
    <row r="24" spans="1:5" s="2" customFormat="1" ht="13.5" customHeight="1">
      <c r="A24" s="140"/>
      <c r="B24" s="140"/>
      <c r="C24" s="140"/>
      <c r="D24" s="140"/>
      <c r="E24" s="1"/>
    </row>
    <row r="25" spans="1:5" s="2" customFormat="1" ht="13.5" customHeight="1">
      <c r="A25" s="140"/>
      <c r="B25" s="141"/>
      <c r="C25" s="141"/>
      <c r="D25" s="140"/>
      <c r="E25" s="1"/>
    </row>
    <row r="26" spans="1:4" ht="18.75">
      <c r="A26" s="180"/>
      <c r="B26" s="180"/>
      <c r="C26" s="180"/>
      <c r="D26" s="180"/>
    </row>
  </sheetData>
  <sheetProtection/>
  <mergeCells count="7">
    <mergeCell ref="A26:D26"/>
    <mergeCell ref="A6:D6"/>
    <mergeCell ref="A8:D8"/>
    <mergeCell ref="A13:A15"/>
    <mergeCell ref="B13:D13"/>
    <mergeCell ref="B14:B15"/>
    <mergeCell ref="C14:D14"/>
  </mergeCells>
  <printOptions/>
  <pageMargins left="0.984251968503937" right="0.7874015748031497" top="0.984251968503937" bottom="0.7874015748031497" header="0.5511811023622047" footer="0.5118110236220472"/>
  <pageSetup fitToHeight="0"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F71"/>
  <sheetViews>
    <sheetView view="pageBreakPreview" zoomScaleNormal="82" zoomScaleSheetLayoutView="100" zoomScalePageLayoutView="50" workbookViewId="0" topLeftCell="A1">
      <selection activeCell="H14" sqref="H14"/>
    </sheetView>
  </sheetViews>
  <sheetFormatPr defaultColWidth="9.00390625" defaultRowHeight="12.75"/>
  <cols>
    <col min="1" max="1" width="37.125" style="0" customWidth="1"/>
    <col min="2" max="2" width="16.375" style="0" customWidth="1"/>
    <col min="3" max="3" width="17.00390625" style="0" bestFit="1" customWidth="1"/>
    <col min="4" max="4" width="16.375" style="0" customWidth="1"/>
    <col min="5" max="5" width="13.875" style="0" customWidth="1"/>
  </cols>
  <sheetData>
    <row r="1" spans="1:4" s="46" customFormat="1" ht="18">
      <c r="A1" s="67"/>
      <c r="B1" s="67"/>
      <c r="C1" s="67"/>
      <c r="D1" s="68" t="s">
        <v>132</v>
      </c>
    </row>
    <row r="2" spans="1:4" s="47" customFormat="1" ht="18.75">
      <c r="A2" s="67"/>
      <c r="B2" s="67"/>
      <c r="C2" s="67"/>
      <c r="D2" s="68" t="s">
        <v>38</v>
      </c>
    </row>
    <row r="3" spans="1:4" s="47" customFormat="1" ht="17.25" customHeight="1">
      <c r="A3" s="67"/>
      <c r="B3" s="67"/>
      <c r="C3" s="67"/>
      <c r="D3" s="67"/>
    </row>
    <row r="4" spans="1:4" s="47" customFormat="1" ht="17.25" customHeight="1">
      <c r="A4" s="67"/>
      <c r="B4" s="67"/>
      <c r="C4" s="67"/>
      <c r="D4" s="67"/>
    </row>
    <row r="5" spans="1:4" s="47" customFormat="1" ht="17.25" customHeight="1">
      <c r="A5" s="69"/>
      <c r="B5" s="69"/>
      <c r="C5" s="70"/>
      <c r="D5" s="70"/>
    </row>
    <row r="6" spans="1:4" s="49" customFormat="1" ht="18.75" customHeight="1">
      <c r="A6" s="199" t="s">
        <v>22</v>
      </c>
      <c r="B6" s="199"/>
      <c r="C6" s="199"/>
      <c r="D6" s="199"/>
    </row>
    <row r="7" spans="1:4" s="49" customFormat="1" ht="23.25" customHeight="1">
      <c r="A7" s="72"/>
      <c r="B7" s="72"/>
      <c r="C7" s="72"/>
      <c r="D7" s="72"/>
    </row>
    <row r="8" spans="1:4" s="49" customFormat="1" ht="69" customHeight="1">
      <c r="A8" s="200" t="s">
        <v>145</v>
      </c>
      <c r="B8" s="200"/>
      <c r="C8" s="200"/>
      <c r="D8" s="200"/>
    </row>
    <row r="9" spans="1:4" s="49" customFormat="1" ht="17.25" customHeight="1">
      <c r="A9" s="73"/>
      <c r="B9" s="73"/>
      <c r="C9" s="73"/>
      <c r="D9" s="73"/>
    </row>
    <row r="10" spans="1:4" s="49" customFormat="1" ht="17.25" customHeight="1">
      <c r="A10" s="73"/>
      <c r="B10" s="73"/>
      <c r="C10" s="73"/>
      <c r="D10" s="73"/>
    </row>
    <row r="11" spans="1:4" s="49" customFormat="1" ht="17.25" customHeight="1">
      <c r="A11" s="73"/>
      <c r="B11" s="73"/>
      <c r="C11" s="73"/>
      <c r="D11" s="73"/>
    </row>
    <row r="12" spans="1:4" ht="21" customHeight="1">
      <c r="A12" s="74"/>
      <c r="B12" s="75"/>
      <c r="C12" s="75"/>
      <c r="D12" s="75" t="s">
        <v>0</v>
      </c>
    </row>
    <row r="13" spans="1:4" ht="21.75" customHeight="1">
      <c r="A13" s="201" t="s">
        <v>83</v>
      </c>
      <c r="B13" s="204" t="s">
        <v>21</v>
      </c>
      <c r="C13" s="205"/>
      <c r="D13" s="205"/>
    </row>
    <row r="14" spans="1:5" ht="21.75" customHeight="1">
      <c r="A14" s="202"/>
      <c r="B14" s="206" t="s">
        <v>24</v>
      </c>
      <c r="C14" s="196" t="s">
        <v>54</v>
      </c>
      <c r="D14" s="197"/>
      <c r="E14" s="50"/>
    </row>
    <row r="15" spans="1:5" ht="90" customHeight="1">
      <c r="A15" s="203"/>
      <c r="B15" s="196"/>
      <c r="C15" s="78" t="s">
        <v>25</v>
      </c>
      <c r="D15" s="77" t="s">
        <v>49</v>
      </c>
      <c r="E15" s="51"/>
    </row>
    <row r="16" spans="1:5" ht="17.25" customHeight="1">
      <c r="A16" s="147">
        <v>1</v>
      </c>
      <c r="B16" s="78">
        <v>2</v>
      </c>
      <c r="C16" s="78">
        <v>3</v>
      </c>
      <c r="D16" s="77">
        <v>4</v>
      </c>
      <c r="E16" s="51"/>
    </row>
    <row r="17" spans="1:4" ht="9.75" customHeight="1">
      <c r="A17" s="79"/>
      <c r="B17" s="79"/>
      <c r="C17" s="79"/>
      <c r="D17" s="79"/>
    </row>
    <row r="18" spans="1:6" ht="20.25" customHeight="1">
      <c r="A18" s="80" t="s">
        <v>19</v>
      </c>
      <c r="B18" s="81">
        <v>86129.85264</v>
      </c>
      <c r="C18" s="81">
        <v>84407.25558</v>
      </c>
      <c r="D18" s="81">
        <v>1722.59706</v>
      </c>
      <c r="E18" s="52"/>
      <c r="F18" s="52"/>
    </row>
    <row r="19" spans="1:6" ht="18.75" customHeight="1">
      <c r="A19" s="80" t="s">
        <v>1</v>
      </c>
      <c r="B19" s="81">
        <v>18873.49072</v>
      </c>
      <c r="C19" s="81">
        <v>18496.0209</v>
      </c>
      <c r="D19" s="81">
        <v>377.46982</v>
      </c>
      <c r="E19" s="52"/>
      <c r="F19" s="52"/>
    </row>
    <row r="20" spans="1:4" ht="20.25" customHeight="1">
      <c r="A20" s="80" t="s">
        <v>2</v>
      </c>
      <c r="B20" s="81">
        <v>10010.24921</v>
      </c>
      <c r="C20" s="81">
        <v>9810.04423</v>
      </c>
      <c r="D20" s="81">
        <v>200.20498</v>
      </c>
    </row>
    <row r="21" spans="1:4" ht="20.25" customHeight="1">
      <c r="A21" s="80" t="s">
        <v>84</v>
      </c>
      <c r="B21" s="81">
        <v>4900.85118</v>
      </c>
      <c r="C21" s="81">
        <v>4802.83416</v>
      </c>
      <c r="D21" s="81">
        <v>98.01702</v>
      </c>
    </row>
    <row r="22" spans="1:4" ht="37.5" customHeight="1">
      <c r="A22" s="80" t="s">
        <v>85</v>
      </c>
      <c r="B22" s="81">
        <v>3910.2536</v>
      </c>
      <c r="C22" s="81">
        <v>3832.04853</v>
      </c>
      <c r="D22" s="81">
        <v>78.20507</v>
      </c>
    </row>
    <row r="23" spans="1:4" ht="21" customHeight="1">
      <c r="A23" s="80" t="s">
        <v>86</v>
      </c>
      <c r="B23" s="81">
        <v>1564.10144</v>
      </c>
      <c r="C23" s="81">
        <v>1532.81941</v>
      </c>
      <c r="D23" s="81">
        <v>31.28203</v>
      </c>
    </row>
    <row r="24" spans="1:4" ht="20.25" customHeight="1">
      <c r="A24" s="80" t="s">
        <v>87</v>
      </c>
      <c r="B24" s="81">
        <v>3441.02316</v>
      </c>
      <c r="C24" s="81">
        <v>3372.2027</v>
      </c>
      <c r="D24" s="81">
        <v>68.82046</v>
      </c>
    </row>
    <row r="25" spans="1:4" ht="36" customHeight="1">
      <c r="A25" s="80" t="s">
        <v>88</v>
      </c>
      <c r="B25" s="81">
        <v>3493.15989</v>
      </c>
      <c r="C25" s="81">
        <v>3423.29669</v>
      </c>
      <c r="D25" s="81">
        <v>69.8632</v>
      </c>
    </row>
    <row r="26" spans="1:4" ht="21" customHeight="1">
      <c r="A26" s="80" t="s">
        <v>82</v>
      </c>
      <c r="B26" s="81">
        <v>8498.28449</v>
      </c>
      <c r="C26" s="81">
        <v>8328.3188</v>
      </c>
      <c r="D26" s="81">
        <v>169.96569</v>
      </c>
    </row>
    <row r="27" spans="1:4" ht="20.25" customHeight="1">
      <c r="A27" s="80" t="s">
        <v>89</v>
      </c>
      <c r="B27" s="81">
        <v>3597.43332</v>
      </c>
      <c r="C27" s="81">
        <v>3525.48465</v>
      </c>
      <c r="D27" s="81">
        <v>71.94867</v>
      </c>
    </row>
    <row r="28" spans="1:4" ht="39.75" customHeight="1">
      <c r="A28" s="80" t="s">
        <v>90</v>
      </c>
      <c r="B28" s="81">
        <v>3858.11689</v>
      </c>
      <c r="C28" s="81">
        <v>3780.95455</v>
      </c>
      <c r="D28" s="81">
        <v>77.16234</v>
      </c>
    </row>
    <row r="29" spans="1:4" ht="18.75" customHeight="1">
      <c r="A29" s="80" t="s">
        <v>91</v>
      </c>
      <c r="B29" s="81">
        <v>3076.06616</v>
      </c>
      <c r="C29" s="81">
        <v>3014.54484</v>
      </c>
      <c r="D29" s="81">
        <v>61.52132</v>
      </c>
    </row>
    <row r="30" spans="1:4" ht="20.25" customHeight="1">
      <c r="A30" s="80" t="s">
        <v>92</v>
      </c>
      <c r="B30" s="81">
        <v>2554.69902</v>
      </c>
      <c r="C30" s="81">
        <v>2503.60504</v>
      </c>
      <c r="D30" s="81">
        <v>51.09398</v>
      </c>
    </row>
    <row r="31" spans="1:4" ht="36.75" customHeight="1">
      <c r="A31" s="80" t="s">
        <v>93</v>
      </c>
      <c r="B31" s="81">
        <v>1355.55458</v>
      </c>
      <c r="C31" s="81">
        <v>1328.44349</v>
      </c>
      <c r="D31" s="81">
        <v>27.11109</v>
      </c>
    </row>
    <row r="32" spans="1:4" ht="18.75" customHeight="1">
      <c r="A32" s="80" t="s">
        <v>94</v>
      </c>
      <c r="B32" s="81">
        <v>4744.44103</v>
      </c>
      <c r="C32" s="81">
        <v>4649.55221</v>
      </c>
      <c r="D32" s="81">
        <v>94.88882</v>
      </c>
    </row>
    <row r="33" spans="1:4" ht="20.25" customHeight="1">
      <c r="A33" s="80" t="s">
        <v>95</v>
      </c>
      <c r="B33" s="81">
        <v>6882.04634</v>
      </c>
      <c r="C33" s="81">
        <v>6744.40541</v>
      </c>
      <c r="D33" s="81">
        <v>137.64093</v>
      </c>
    </row>
    <row r="34" spans="1:4" ht="20.25" customHeight="1">
      <c r="A34" s="80" t="s">
        <v>96</v>
      </c>
      <c r="B34" s="81">
        <v>2502.56231</v>
      </c>
      <c r="C34" s="81">
        <v>2452.51106</v>
      </c>
      <c r="D34" s="81">
        <v>50.05125</v>
      </c>
    </row>
    <row r="35" spans="1:4" ht="21" customHeight="1">
      <c r="A35" s="80" t="s">
        <v>97</v>
      </c>
      <c r="B35" s="81">
        <v>1407.6913</v>
      </c>
      <c r="C35" s="81">
        <v>1379.53747</v>
      </c>
      <c r="D35" s="81">
        <v>28.15383</v>
      </c>
    </row>
    <row r="36" spans="1:4" ht="37.5" customHeight="1">
      <c r="A36" s="80" t="s">
        <v>98</v>
      </c>
      <c r="B36" s="81">
        <v>1720.51158</v>
      </c>
      <c r="C36" s="81">
        <v>1686.10135</v>
      </c>
      <c r="D36" s="81">
        <v>34.41023</v>
      </c>
    </row>
    <row r="37" spans="1:4" ht="21" customHeight="1">
      <c r="A37" s="80" t="s">
        <v>99</v>
      </c>
      <c r="B37" s="81">
        <v>677.77729</v>
      </c>
      <c r="C37" s="81">
        <v>664.22174</v>
      </c>
      <c r="D37" s="81">
        <v>13.55555</v>
      </c>
    </row>
    <row r="38" spans="1:4" ht="20.25" customHeight="1">
      <c r="A38" s="80" t="s">
        <v>100</v>
      </c>
      <c r="B38" s="81">
        <v>782.05072</v>
      </c>
      <c r="C38" s="81">
        <v>766.40971</v>
      </c>
      <c r="D38" s="81">
        <v>15.64101</v>
      </c>
    </row>
    <row r="39" spans="1:4" ht="37.5" customHeight="1">
      <c r="A39" s="80" t="s">
        <v>101</v>
      </c>
      <c r="B39" s="81">
        <v>521.36714</v>
      </c>
      <c r="C39" s="81">
        <v>510.9398</v>
      </c>
      <c r="D39" s="81">
        <v>10.42734</v>
      </c>
    </row>
    <row r="40" spans="1:4" ht="21" customHeight="1">
      <c r="A40" s="80" t="s">
        <v>102</v>
      </c>
      <c r="B40" s="81">
        <v>364.957</v>
      </c>
      <c r="C40" s="81">
        <v>357.65786</v>
      </c>
      <c r="D40" s="81">
        <v>7.29914</v>
      </c>
    </row>
    <row r="41" spans="1:4" ht="36" customHeight="1">
      <c r="A41" s="80" t="s">
        <v>103</v>
      </c>
      <c r="B41" s="81">
        <v>729.91401</v>
      </c>
      <c r="C41" s="81">
        <v>715.31573</v>
      </c>
      <c r="D41" s="81">
        <v>14.59828</v>
      </c>
    </row>
    <row r="42" spans="1:4" ht="20.25" customHeight="1">
      <c r="A42" s="80" t="s">
        <v>104</v>
      </c>
      <c r="B42" s="81">
        <v>1042.7343</v>
      </c>
      <c r="C42" s="81">
        <v>1021.87961</v>
      </c>
      <c r="D42" s="81">
        <v>20.85469</v>
      </c>
    </row>
    <row r="43" spans="1:4" ht="20.25" customHeight="1">
      <c r="A43" s="80" t="s">
        <v>105</v>
      </c>
      <c r="B43" s="81">
        <v>625.64057</v>
      </c>
      <c r="C43" s="81">
        <v>613.12776</v>
      </c>
      <c r="D43" s="81">
        <v>12.51281</v>
      </c>
    </row>
    <row r="44" spans="1:4" ht="18.75" customHeight="1">
      <c r="A44" s="80" t="s">
        <v>106</v>
      </c>
      <c r="B44" s="81">
        <v>1303.41787</v>
      </c>
      <c r="C44" s="81">
        <v>1277.34951</v>
      </c>
      <c r="D44" s="81">
        <v>26.06836</v>
      </c>
    </row>
    <row r="45" spans="1:4" ht="20.25" customHeight="1">
      <c r="A45" s="80" t="s">
        <v>107</v>
      </c>
      <c r="B45" s="81">
        <v>156.41014</v>
      </c>
      <c r="C45" s="81">
        <v>153.28194</v>
      </c>
      <c r="D45" s="81">
        <v>3.1282</v>
      </c>
    </row>
    <row r="46" spans="1:4" ht="20.25" customHeight="1">
      <c r="A46" s="80" t="s">
        <v>108</v>
      </c>
      <c r="B46" s="81">
        <v>417.09372</v>
      </c>
      <c r="C46" s="81">
        <v>408.75185</v>
      </c>
      <c r="D46" s="81">
        <v>8.34187</v>
      </c>
    </row>
    <row r="47" spans="1:4" ht="36.75" customHeight="1">
      <c r="A47" s="80" t="s">
        <v>109</v>
      </c>
      <c r="B47" s="81">
        <v>938.46087</v>
      </c>
      <c r="C47" s="81">
        <v>919.69165</v>
      </c>
      <c r="D47" s="81">
        <v>18.76922</v>
      </c>
    </row>
    <row r="48" spans="1:4" ht="21.75" customHeight="1">
      <c r="A48" s="80" t="s">
        <v>110</v>
      </c>
      <c r="B48" s="81">
        <v>417.09371</v>
      </c>
      <c r="C48" s="81">
        <v>408.75184</v>
      </c>
      <c r="D48" s="81">
        <v>8.34187</v>
      </c>
    </row>
    <row r="49" spans="1:4" ht="54.75" customHeight="1">
      <c r="A49" s="80" t="s">
        <v>111</v>
      </c>
      <c r="B49" s="81">
        <v>1199.14444</v>
      </c>
      <c r="C49" s="81">
        <v>1175.16155</v>
      </c>
      <c r="D49" s="81">
        <v>23.98289</v>
      </c>
    </row>
    <row r="50" spans="1:4" ht="21" customHeight="1">
      <c r="A50" s="80" t="s">
        <v>112</v>
      </c>
      <c r="B50" s="81">
        <v>625.64057</v>
      </c>
      <c r="C50" s="81">
        <v>613.12776</v>
      </c>
      <c r="D50" s="81">
        <v>12.51281</v>
      </c>
    </row>
    <row r="51" spans="1:4" ht="21" customHeight="1">
      <c r="A51" s="80" t="s">
        <v>113</v>
      </c>
      <c r="B51" s="81">
        <v>2398.28888</v>
      </c>
      <c r="C51" s="81">
        <v>2350.3231</v>
      </c>
      <c r="D51" s="81">
        <v>47.96578</v>
      </c>
    </row>
    <row r="52" spans="1:4" ht="20.25" customHeight="1">
      <c r="A52" s="80" t="s">
        <v>114</v>
      </c>
      <c r="B52" s="81">
        <v>677.77729</v>
      </c>
      <c r="C52" s="81">
        <v>664.22174</v>
      </c>
      <c r="D52" s="81">
        <v>13.55555</v>
      </c>
    </row>
    <row r="53" spans="1:4" ht="21" customHeight="1">
      <c r="A53" s="80" t="s">
        <v>115</v>
      </c>
      <c r="B53" s="81">
        <v>1042.7343</v>
      </c>
      <c r="C53" s="81">
        <v>1021.87961</v>
      </c>
      <c r="D53" s="81">
        <v>20.85469</v>
      </c>
    </row>
    <row r="54" spans="1:4" ht="18.75" customHeight="1">
      <c r="A54" s="80" t="s">
        <v>116</v>
      </c>
      <c r="B54" s="81">
        <v>260.68357</v>
      </c>
      <c r="C54" s="81">
        <v>255.4699</v>
      </c>
      <c r="D54" s="81">
        <v>5.21367</v>
      </c>
    </row>
    <row r="55" spans="1:4" ht="20.25" customHeight="1">
      <c r="A55" s="80" t="s">
        <v>117</v>
      </c>
      <c r="B55" s="81">
        <v>417.09371</v>
      </c>
      <c r="C55" s="81">
        <v>408.75184</v>
      </c>
      <c r="D55" s="81">
        <v>8.34187</v>
      </c>
    </row>
    <row r="56" spans="1:4" ht="18.75" customHeight="1">
      <c r="A56" s="80" t="s">
        <v>118</v>
      </c>
      <c r="B56" s="81">
        <v>156.41014</v>
      </c>
      <c r="C56" s="81">
        <v>153.28194</v>
      </c>
      <c r="D56" s="81">
        <v>3.1282</v>
      </c>
    </row>
    <row r="57" spans="1:4" ht="39" customHeight="1">
      <c r="A57" s="80" t="s">
        <v>119</v>
      </c>
      <c r="B57" s="81">
        <v>677.77729</v>
      </c>
      <c r="C57" s="81">
        <v>664.22174</v>
      </c>
      <c r="D57" s="81">
        <v>13.55555</v>
      </c>
    </row>
    <row r="58" spans="1:4" ht="34.5" customHeight="1">
      <c r="A58" s="80" t="s">
        <v>120</v>
      </c>
      <c r="B58" s="81">
        <v>729.91401</v>
      </c>
      <c r="C58" s="81">
        <v>715.31573</v>
      </c>
      <c r="D58" s="81">
        <v>14.59828</v>
      </c>
    </row>
    <row r="59" spans="1:4" ht="21" customHeight="1">
      <c r="A59" s="80" t="s">
        <v>121</v>
      </c>
      <c r="B59" s="81">
        <v>886.32415</v>
      </c>
      <c r="C59" s="81">
        <v>868.59767</v>
      </c>
      <c r="D59" s="81">
        <v>17.72648</v>
      </c>
    </row>
    <row r="60" spans="1:4" ht="20.25" customHeight="1">
      <c r="A60" s="80" t="s">
        <v>122</v>
      </c>
      <c r="B60" s="81">
        <v>1094.87101</v>
      </c>
      <c r="C60" s="81">
        <v>1072.97359</v>
      </c>
      <c r="D60" s="81">
        <v>21.89742</v>
      </c>
    </row>
    <row r="61" spans="1:4" ht="36" customHeight="1">
      <c r="A61" s="80" t="s">
        <v>123</v>
      </c>
      <c r="B61" s="81">
        <v>834.18744</v>
      </c>
      <c r="C61" s="81">
        <v>817.50369</v>
      </c>
      <c r="D61" s="81">
        <v>16.68375</v>
      </c>
    </row>
    <row r="62" spans="1:4" ht="18.75" customHeight="1">
      <c r="A62" s="80" t="s">
        <v>124</v>
      </c>
      <c r="B62" s="81">
        <v>1564.10144</v>
      </c>
      <c r="C62" s="81">
        <v>1532.81941</v>
      </c>
      <c r="D62" s="81">
        <v>31.28203</v>
      </c>
    </row>
    <row r="63" spans="1:4" ht="20.25" customHeight="1">
      <c r="A63" s="80" t="s">
        <v>125</v>
      </c>
      <c r="B63" s="81">
        <v>834.18744</v>
      </c>
      <c r="C63" s="81">
        <v>817.50369</v>
      </c>
      <c r="D63" s="81">
        <v>16.68375</v>
      </c>
    </row>
    <row r="64" spans="1:4" ht="20.25" customHeight="1">
      <c r="A64" s="80" t="s">
        <v>126</v>
      </c>
      <c r="B64" s="81">
        <v>625.64057</v>
      </c>
      <c r="C64" s="81">
        <v>613.12776</v>
      </c>
      <c r="D64" s="81">
        <v>12.51281</v>
      </c>
    </row>
    <row r="65" spans="1:4" ht="36.75" customHeight="1">
      <c r="A65" s="80" t="s">
        <v>127</v>
      </c>
      <c r="B65" s="81">
        <v>52.13671</v>
      </c>
      <c r="C65" s="81">
        <v>51.09398</v>
      </c>
      <c r="D65" s="81">
        <v>1.04273</v>
      </c>
    </row>
    <row r="66" spans="1:4" ht="35.25" customHeight="1">
      <c r="A66" s="80" t="s">
        <v>128</v>
      </c>
      <c r="B66" s="81">
        <v>625.64058</v>
      </c>
      <c r="C66" s="81">
        <v>613.12776</v>
      </c>
      <c r="D66" s="81">
        <v>12.51282</v>
      </c>
    </row>
    <row r="67" spans="1:4" ht="34.5" customHeight="1">
      <c r="A67" s="80" t="s">
        <v>129</v>
      </c>
      <c r="B67" s="81">
        <v>52.13671</v>
      </c>
      <c r="C67" s="81">
        <v>51.09398</v>
      </c>
      <c r="D67" s="81">
        <v>1.04273</v>
      </c>
    </row>
    <row r="68" spans="1:4" ht="20.25" customHeight="1">
      <c r="A68" s="80" t="s">
        <v>130</v>
      </c>
      <c r="B68" s="81">
        <v>521.36714</v>
      </c>
      <c r="C68" s="81">
        <v>510.9398</v>
      </c>
      <c r="D68" s="81">
        <v>10.42734</v>
      </c>
    </row>
    <row r="69" spans="1:4" ht="20.25" customHeight="1">
      <c r="A69" s="80" t="s">
        <v>131</v>
      </c>
      <c r="B69" s="81">
        <v>834.18744</v>
      </c>
      <c r="C69" s="81">
        <v>817.50369</v>
      </c>
      <c r="D69" s="81">
        <v>16.68375</v>
      </c>
    </row>
    <row r="70" spans="1:4" ht="20.25" customHeight="1">
      <c r="A70" s="80"/>
      <c r="B70" s="81"/>
      <c r="C70" s="81"/>
      <c r="D70" s="81"/>
    </row>
    <row r="71" spans="1:4" ht="19.5" customHeight="1">
      <c r="A71" s="80" t="s">
        <v>3</v>
      </c>
      <c r="B71" s="81">
        <f>SUM(B18:B70)</f>
        <v>196607.55103</v>
      </c>
      <c r="C71" s="81">
        <f>SUM(C18:C70)</f>
        <v>192675.4</v>
      </c>
      <c r="D71" s="81">
        <f>SUM(D18:D70)</f>
        <v>3932.15103</v>
      </c>
    </row>
  </sheetData>
  <sheetProtection/>
  <mergeCells count="6">
    <mergeCell ref="B13:D13"/>
    <mergeCell ref="B14:B15"/>
    <mergeCell ref="C14:D14"/>
    <mergeCell ref="A6:D6"/>
    <mergeCell ref="A8:D8"/>
    <mergeCell ref="A13:A15"/>
  </mergeCells>
  <printOptions/>
  <pageMargins left="0.7874015748031497" right="0.7874015748031497" top="0.984251968503937" bottom="0.7874015748031497" header="0.5511811023622047" footer="0.5118110236220472"/>
  <pageSetup horizontalDpi="600" verticalDpi="600" orientation="portrait" paperSize="9" r:id="rId1"/>
  <headerFooter differentFirst="1">
    <oddHeader>&amp;R&amp;"Times New Roman,обычный"&amp;14&amp;P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0"/>
  </sheetPr>
  <dimension ref="A1:I22"/>
  <sheetViews>
    <sheetView view="pageBreakPreview" zoomScaleNormal="85" zoomScaleSheetLayoutView="100" zoomScalePageLayoutView="0" workbookViewId="0" topLeftCell="A1">
      <selection activeCell="F16" sqref="F16:G16"/>
    </sheetView>
  </sheetViews>
  <sheetFormatPr defaultColWidth="9.00390625" defaultRowHeight="12.75"/>
  <cols>
    <col min="1" max="1" width="24.25390625" style="3" customWidth="1"/>
    <col min="2" max="2" width="17.00390625" style="3" customWidth="1"/>
    <col min="3" max="3" width="17.375" style="3" customWidth="1"/>
    <col min="4" max="4" width="25.75390625" style="3" customWidth="1"/>
    <col min="5" max="5" width="13.625" style="1" customWidth="1"/>
    <col min="6" max="6" width="22.00390625" style="2" customWidth="1"/>
    <col min="7" max="7" width="24.875" style="1" customWidth="1"/>
    <col min="8" max="8" width="11.375" style="1" customWidth="1"/>
    <col min="9" max="9" width="9.75390625" style="1" bestFit="1" customWidth="1"/>
    <col min="10" max="16384" width="9.125" style="1" customWidth="1"/>
  </cols>
  <sheetData>
    <row r="1" spans="2:4" s="3" customFormat="1" ht="18.75">
      <c r="B1" s="41"/>
      <c r="C1" s="237" t="s">
        <v>141</v>
      </c>
      <c r="D1" s="237"/>
    </row>
    <row r="2" spans="2:4" s="3" customFormat="1" ht="18.75">
      <c r="B2" s="41"/>
      <c r="C2" s="237" t="s">
        <v>38</v>
      </c>
      <c r="D2" s="237"/>
    </row>
    <row r="3" spans="2:4" s="3" customFormat="1" ht="18.75">
      <c r="B3" s="41"/>
      <c r="D3" s="4"/>
    </row>
    <row r="4" s="3" customFormat="1" ht="18.75">
      <c r="F4" s="4"/>
    </row>
    <row r="5" s="3" customFormat="1" ht="18.75">
      <c r="F5" s="4"/>
    </row>
    <row r="6" spans="1:9" s="3" customFormat="1" ht="18.75">
      <c r="A6" s="181" t="s">
        <v>4</v>
      </c>
      <c r="B6" s="181"/>
      <c r="C6" s="181"/>
      <c r="D6" s="181"/>
      <c r="F6" s="4"/>
      <c r="H6" s="93"/>
      <c r="I6" s="93"/>
    </row>
    <row r="7" spans="1:6" s="3" customFormat="1" ht="9" customHeight="1">
      <c r="A7" s="152"/>
      <c r="B7" s="152"/>
      <c r="C7" s="152"/>
      <c r="D7" s="152"/>
      <c r="F7" s="4"/>
    </row>
    <row r="8" spans="1:6" s="3" customFormat="1" ht="38.25" customHeight="1">
      <c r="A8" s="182" t="s">
        <v>139</v>
      </c>
      <c r="B8" s="182"/>
      <c r="C8" s="182"/>
      <c r="D8" s="182"/>
      <c r="F8" s="4"/>
    </row>
    <row r="9" s="3" customFormat="1" ht="18.75">
      <c r="F9" s="4"/>
    </row>
    <row r="10" spans="1:6" s="3" customFormat="1" ht="12.75" customHeight="1">
      <c r="A10" s="7"/>
      <c r="B10" s="7"/>
      <c r="C10" s="7"/>
      <c r="D10" s="7"/>
      <c r="F10" s="4"/>
    </row>
    <row r="11" spans="1:6" s="3" customFormat="1" ht="15" customHeight="1">
      <c r="A11" s="157"/>
      <c r="B11" s="157"/>
      <c r="C11" s="157"/>
      <c r="D11" s="157"/>
      <c r="F11" s="4"/>
    </row>
    <row r="12" spans="1:4" s="41" customFormat="1" ht="18.75">
      <c r="A12" s="158"/>
      <c r="B12" s="159"/>
      <c r="C12" s="238" t="s">
        <v>0</v>
      </c>
      <c r="D12" s="238"/>
    </row>
    <row r="13" spans="1:6" s="3" customFormat="1" ht="34.5" customHeight="1">
      <c r="A13" s="239" t="s">
        <v>26</v>
      </c>
      <c r="B13" s="234" t="s">
        <v>3</v>
      </c>
      <c r="C13" s="234" t="s">
        <v>27</v>
      </c>
      <c r="D13" s="232"/>
      <c r="E13" s="160"/>
      <c r="F13" s="4"/>
    </row>
    <row r="14" spans="1:6" s="3" customFormat="1" ht="67.5" customHeight="1">
      <c r="A14" s="240"/>
      <c r="B14" s="234"/>
      <c r="C14" s="154" t="s">
        <v>25</v>
      </c>
      <c r="D14" s="153" t="s">
        <v>138</v>
      </c>
      <c r="E14" s="160"/>
      <c r="F14" s="4"/>
    </row>
    <row r="15" spans="1:7" s="3" customFormat="1" ht="3.75" customHeight="1">
      <c r="A15" s="161"/>
      <c r="B15" s="161"/>
      <c r="C15" s="161"/>
      <c r="D15" s="161"/>
      <c r="E15" s="162"/>
      <c r="F15" s="4"/>
      <c r="G15" s="4"/>
    </row>
    <row r="16" spans="1:7" s="3" customFormat="1" ht="19.5" customHeight="1">
      <c r="A16" s="3" t="s">
        <v>19</v>
      </c>
      <c r="B16" s="163">
        <f>C16+D16</f>
        <v>229221.42857</v>
      </c>
      <c r="C16" s="163">
        <v>224637</v>
      </c>
      <c r="D16" s="163">
        <v>4584.42857</v>
      </c>
      <c r="F16" s="15"/>
      <c r="G16" s="15"/>
    </row>
    <row r="17" spans="1:7" s="3" customFormat="1" ht="27" customHeight="1">
      <c r="A17" s="5" t="s">
        <v>3</v>
      </c>
      <c r="B17" s="164">
        <f>SUM(B16:B16)</f>
        <v>229221.42857</v>
      </c>
      <c r="C17" s="164">
        <f>SUM(C16:C16)</f>
        <v>224637</v>
      </c>
      <c r="D17" s="164">
        <f>SUM(D16:D16)</f>
        <v>4584.42857</v>
      </c>
      <c r="E17" s="165"/>
      <c r="F17" s="4"/>
      <c r="G17" s="15"/>
    </row>
    <row r="18" spans="1:7" s="3" customFormat="1" ht="24.75" customHeight="1">
      <c r="A18" s="5"/>
      <c r="B18" s="5"/>
      <c r="C18" s="5"/>
      <c r="D18" s="5"/>
      <c r="E18" s="165"/>
      <c r="F18" s="4"/>
      <c r="G18" s="4"/>
    </row>
    <row r="19" s="3" customFormat="1" ht="19.5" customHeight="1">
      <c r="F19" s="4"/>
    </row>
    <row r="20" spans="1:6" s="3" customFormat="1" ht="19.5" customHeight="1">
      <c r="A20" s="180"/>
      <c r="B20" s="180"/>
      <c r="C20" s="180"/>
      <c r="D20" s="180"/>
      <c r="F20" s="4"/>
    </row>
    <row r="21" s="3" customFormat="1" ht="18.75">
      <c r="F21" s="4"/>
    </row>
    <row r="22" spans="1:4" ht="18.75">
      <c r="A22" s="236"/>
      <c r="B22" s="236"/>
      <c r="C22" s="236"/>
      <c r="D22" s="236"/>
    </row>
  </sheetData>
  <sheetProtection/>
  <mergeCells count="10">
    <mergeCell ref="A20:D20"/>
    <mergeCell ref="A22:D22"/>
    <mergeCell ref="C1:D1"/>
    <mergeCell ref="C2:D2"/>
    <mergeCell ref="A6:D6"/>
    <mergeCell ref="A8:D8"/>
    <mergeCell ref="C12:D12"/>
    <mergeCell ref="A13:A14"/>
    <mergeCell ref="B13:B14"/>
    <mergeCell ref="C13:D13"/>
  </mergeCells>
  <printOptions/>
  <pageMargins left="0.984251968503937" right="0.7874015748031497" top="0.984251968503937" bottom="0.7874015748031497" header="0.5118110236220472" footer="0.5118110236220472"/>
  <pageSetup fitToHeight="0"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21"/>
  <sheetViews>
    <sheetView zoomScalePageLayoutView="0" workbookViewId="0" topLeftCell="A7">
      <selection activeCell="F21" sqref="F21"/>
    </sheetView>
  </sheetViews>
  <sheetFormatPr defaultColWidth="9.00390625" defaultRowHeight="12.75"/>
  <cols>
    <col min="1" max="1" width="27.75390625" style="46" customWidth="1"/>
    <col min="2" max="2" width="16.625" style="46" customWidth="1"/>
    <col min="3" max="3" width="21.125" style="46" customWidth="1"/>
    <col min="4" max="4" width="21.625" style="46" customWidth="1"/>
    <col min="5" max="16384" width="9.125" style="46" customWidth="1"/>
  </cols>
  <sheetData>
    <row r="1" spans="1:4" ht="18.75">
      <c r="A1" s="148"/>
      <c r="B1" s="148"/>
      <c r="C1" s="246" t="s">
        <v>142</v>
      </c>
      <c r="D1" s="246"/>
    </row>
    <row r="2" spans="1:4" ht="18.75">
      <c r="A2" s="148"/>
      <c r="B2" s="148"/>
      <c r="C2" s="246" t="s">
        <v>38</v>
      </c>
      <c r="D2" s="246"/>
    </row>
    <row r="3" spans="1:4" ht="18.75">
      <c r="A3" s="99"/>
      <c r="B3" s="47"/>
      <c r="C3" s="47"/>
      <c r="D3" s="47"/>
    </row>
    <row r="4" spans="1:4" ht="18.75">
      <c r="A4" s="228" t="s">
        <v>22</v>
      </c>
      <c r="B4" s="228"/>
      <c r="C4" s="228"/>
      <c r="D4" s="228"/>
    </row>
    <row r="5" spans="1:4" ht="3.75" customHeight="1">
      <c r="A5" s="166"/>
      <c r="B5" s="166"/>
      <c r="C5" s="166"/>
      <c r="D5" s="166"/>
    </row>
    <row r="6" spans="1:4" ht="117" customHeight="1">
      <c r="A6" s="189" t="s">
        <v>146</v>
      </c>
      <c r="B6" s="189"/>
      <c r="C6" s="189"/>
      <c r="D6" s="189"/>
    </row>
    <row r="7" spans="1:4" ht="19.5" customHeight="1">
      <c r="A7" s="99"/>
      <c r="B7" s="47"/>
      <c r="C7" s="47"/>
      <c r="D7" s="47"/>
    </row>
    <row r="8" spans="1:4" ht="18.75">
      <c r="A8" s="53"/>
      <c r="B8" s="169"/>
      <c r="C8" s="169"/>
      <c r="D8" s="170" t="s">
        <v>0</v>
      </c>
    </row>
    <row r="9" spans="1:4" ht="21.75" customHeight="1">
      <c r="A9" s="247" t="s">
        <v>133</v>
      </c>
      <c r="B9" s="241" t="s">
        <v>57</v>
      </c>
      <c r="C9" s="242"/>
      <c r="D9" s="242"/>
    </row>
    <row r="10" spans="1:4" ht="15.75" customHeight="1">
      <c r="A10" s="248"/>
      <c r="B10" s="243" t="s">
        <v>24</v>
      </c>
      <c r="C10" s="244" t="s">
        <v>54</v>
      </c>
      <c r="D10" s="245"/>
    </row>
    <row r="11" spans="1:4" ht="83.25" customHeight="1">
      <c r="A11" s="249"/>
      <c r="B11" s="244"/>
      <c r="C11" s="172" t="s">
        <v>25</v>
      </c>
      <c r="D11" s="171" t="s">
        <v>134</v>
      </c>
    </row>
    <row r="12" spans="1:4" ht="7.5" customHeight="1">
      <c r="A12" s="173"/>
      <c r="B12" s="173"/>
      <c r="C12" s="173"/>
      <c r="D12" s="173"/>
    </row>
    <row r="13" spans="1:4" ht="36.75" customHeight="1">
      <c r="A13" s="100" t="s">
        <v>95</v>
      </c>
      <c r="B13" s="174">
        <v>11139.59</v>
      </c>
      <c r="C13" s="174">
        <v>10805.4</v>
      </c>
      <c r="D13" s="174">
        <v>334.19</v>
      </c>
    </row>
    <row r="14" spans="1:4" ht="36.75" customHeight="1">
      <c r="A14" s="100" t="s">
        <v>105</v>
      </c>
      <c r="B14" s="174">
        <v>14749.8</v>
      </c>
      <c r="C14" s="174">
        <v>14307.3</v>
      </c>
      <c r="D14" s="174">
        <v>442.5</v>
      </c>
    </row>
    <row r="15" spans="1:4" ht="36.75" customHeight="1">
      <c r="A15" s="100" t="s">
        <v>135</v>
      </c>
      <c r="B15" s="174">
        <v>11742.94</v>
      </c>
      <c r="C15" s="174">
        <v>11390.6</v>
      </c>
      <c r="D15" s="174">
        <v>352.34</v>
      </c>
    </row>
    <row r="16" spans="1:4" ht="36.75" customHeight="1">
      <c r="A16" s="100" t="s">
        <v>136</v>
      </c>
      <c r="B16" s="174">
        <v>29066.22</v>
      </c>
      <c r="C16" s="174">
        <v>28194.2</v>
      </c>
      <c r="D16" s="174">
        <v>872.02</v>
      </c>
    </row>
    <row r="17" spans="1:4" ht="8.25" customHeight="1">
      <c r="A17" s="100"/>
      <c r="B17" s="174"/>
      <c r="C17" s="174"/>
      <c r="D17" s="174"/>
    </row>
    <row r="18" spans="1:4" ht="18.75">
      <c r="A18" s="53" t="s">
        <v>3</v>
      </c>
      <c r="B18" s="86">
        <f>B13+B14+B15+B16</f>
        <v>66698.55</v>
      </c>
      <c r="C18" s="86">
        <f>C13+C14+C15+C16</f>
        <v>64697.5</v>
      </c>
      <c r="D18" s="86">
        <f>D13+D14+D15+D16</f>
        <v>2001.05</v>
      </c>
    </row>
    <row r="21" spans="1:4" ht="18.75">
      <c r="A21" s="180" t="s">
        <v>147</v>
      </c>
      <c r="B21" s="180"/>
      <c r="C21" s="180"/>
      <c r="D21" s="180"/>
    </row>
  </sheetData>
  <sheetProtection/>
  <mergeCells count="9">
    <mergeCell ref="A21:D21"/>
    <mergeCell ref="B9:D9"/>
    <mergeCell ref="B10:B11"/>
    <mergeCell ref="C10:D10"/>
    <mergeCell ref="C1:D1"/>
    <mergeCell ref="C2:D2"/>
    <mergeCell ref="A4:D4"/>
    <mergeCell ref="A6:D6"/>
    <mergeCell ref="A9:A11"/>
  </mergeCells>
  <printOptions/>
  <pageMargins left="0.7874015748031497" right="0.7874015748031497" top="0.984251968503937" bottom="0.7874015748031497" header="0.5511811023622047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F20"/>
  <sheetViews>
    <sheetView zoomScalePageLayoutView="0" workbookViewId="0" topLeftCell="A1">
      <selection activeCell="B15" sqref="B15"/>
    </sheetView>
  </sheetViews>
  <sheetFormatPr defaultColWidth="9.00390625" defaultRowHeight="12.75"/>
  <cols>
    <col min="1" max="1" width="41.75390625" style="3" customWidth="1"/>
    <col min="2" max="2" width="42.75390625" style="143" customWidth="1"/>
    <col min="3" max="3" width="9.00390625" style="4" customWidth="1"/>
    <col min="4" max="4" width="9.125" style="3" customWidth="1"/>
    <col min="5" max="5" width="14.125" style="3" customWidth="1"/>
    <col min="6" max="6" width="9.75390625" style="3" bestFit="1" customWidth="1"/>
    <col min="7" max="16384" width="9.125" style="3" customWidth="1"/>
  </cols>
  <sheetData>
    <row r="1" spans="1:2" ht="18.75">
      <c r="A1" s="184" t="s">
        <v>74</v>
      </c>
      <c r="B1" s="184"/>
    </row>
    <row r="2" spans="1:2" ht="18.75">
      <c r="A2" s="184" t="s">
        <v>75</v>
      </c>
      <c r="B2" s="184"/>
    </row>
    <row r="3" spans="1:6" s="4" customFormat="1" ht="18" customHeight="1">
      <c r="A3" s="7"/>
      <c r="B3" s="7"/>
      <c r="C3" s="7"/>
      <c r="D3" s="3"/>
      <c r="E3" s="3"/>
      <c r="F3" s="3"/>
    </row>
    <row r="4" spans="1:6" s="4" customFormat="1" ht="18" customHeight="1">
      <c r="A4" s="7"/>
      <c r="B4" s="41"/>
      <c r="D4" s="3"/>
      <c r="E4" s="3"/>
      <c r="F4" s="3"/>
    </row>
    <row r="5" spans="1:6" s="4" customFormat="1" ht="18" customHeight="1">
      <c r="A5" s="7"/>
      <c r="B5" s="41"/>
      <c r="D5" s="3"/>
      <c r="E5" s="3"/>
      <c r="F5" s="3"/>
    </row>
    <row r="6" spans="1:6" s="4" customFormat="1" ht="18.75">
      <c r="A6" s="181" t="s">
        <v>4</v>
      </c>
      <c r="B6" s="181"/>
      <c r="D6" s="3"/>
      <c r="E6" s="3"/>
      <c r="F6" s="3"/>
    </row>
    <row r="7" spans="1:6" s="4" customFormat="1" ht="23.25" customHeight="1">
      <c r="A7" s="144"/>
      <c r="B7" s="8"/>
      <c r="D7" s="3"/>
      <c r="E7" s="3"/>
      <c r="F7" s="3"/>
    </row>
    <row r="8" spans="1:6" s="4" customFormat="1" ht="71.25" customHeight="1">
      <c r="A8" s="182" t="s">
        <v>80</v>
      </c>
      <c r="B8" s="182"/>
      <c r="D8" s="3"/>
      <c r="E8" s="3"/>
      <c r="F8" s="3"/>
    </row>
    <row r="9" spans="1:6" s="4" customFormat="1" ht="9" customHeight="1">
      <c r="A9" s="145"/>
      <c r="B9" s="145"/>
      <c r="D9" s="3"/>
      <c r="E9" s="3"/>
      <c r="F9" s="3"/>
    </row>
    <row r="10" spans="1:6" s="4" customFormat="1" ht="9" customHeight="1">
      <c r="A10" s="145"/>
      <c r="B10" s="145"/>
      <c r="D10" s="3"/>
      <c r="E10" s="3"/>
      <c r="F10" s="3"/>
    </row>
    <row r="11" spans="1:6" s="4" customFormat="1" ht="18.75" customHeight="1">
      <c r="A11" s="7"/>
      <c r="B11" s="41"/>
      <c r="D11" s="3"/>
      <c r="E11" s="3"/>
      <c r="F11" s="3"/>
    </row>
    <row r="12" spans="1:6" s="4" customFormat="1" ht="18.75" customHeight="1">
      <c r="A12" s="183" t="s">
        <v>0</v>
      </c>
      <c r="B12" s="185"/>
      <c r="D12" s="3"/>
      <c r="E12" s="3"/>
      <c r="F12" s="3"/>
    </row>
    <row r="13" spans="1:6" s="4" customFormat="1" ht="39.75" customHeight="1">
      <c r="A13" s="9" t="s">
        <v>76</v>
      </c>
      <c r="B13" s="45" t="s">
        <v>29</v>
      </c>
      <c r="D13" s="3"/>
      <c r="E13" s="3"/>
      <c r="F13" s="3"/>
    </row>
    <row r="14" spans="1:6" s="4" customFormat="1" ht="7.5" customHeight="1">
      <c r="A14" s="10"/>
      <c r="B14" s="11"/>
      <c r="D14" s="3"/>
      <c r="E14" s="3"/>
      <c r="F14" s="3"/>
    </row>
    <row r="15" spans="1:6" s="4" customFormat="1" ht="19.5" customHeight="1">
      <c r="A15" s="3" t="s">
        <v>19</v>
      </c>
      <c r="B15" s="122">
        <v>300000</v>
      </c>
      <c r="D15" s="3"/>
      <c r="E15" s="3"/>
      <c r="F15" s="3"/>
    </row>
    <row r="16" spans="1:6" s="4" customFormat="1" ht="19.5" customHeight="1">
      <c r="A16" s="3" t="s">
        <v>82</v>
      </c>
      <c r="B16" s="122">
        <f>28903.16-578.0632</f>
        <v>28325.0968</v>
      </c>
      <c r="D16" s="3"/>
      <c r="E16" s="3"/>
      <c r="F16" s="3"/>
    </row>
    <row r="17" spans="1:6" s="4" customFormat="1" ht="19.5" customHeight="1">
      <c r="A17" s="3" t="s">
        <v>77</v>
      </c>
      <c r="B17" s="122">
        <f>54794.1-1095.882</f>
        <v>53698.218</v>
      </c>
      <c r="D17" s="3"/>
      <c r="E17" s="3"/>
      <c r="F17" s="3"/>
    </row>
    <row r="18" spans="1:6" s="4" customFormat="1" ht="19.5" customHeight="1">
      <c r="A18" s="3" t="s">
        <v>78</v>
      </c>
      <c r="B18" s="122">
        <f>81848.48+16969.08892</f>
        <v>98817.56892</v>
      </c>
      <c r="D18" s="3"/>
      <c r="E18" s="3"/>
      <c r="F18" s="3"/>
    </row>
    <row r="19" spans="1:6" s="4" customFormat="1" ht="24.75" customHeight="1">
      <c r="A19" s="5" t="s">
        <v>3</v>
      </c>
      <c r="B19" s="122">
        <f>SUM(B15:B18)</f>
        <v>480840.88372</v>
      </c>
      <c r="D19" s="3"/>
      <c r="E19" s="3"/>
      <c r="F19" s="3"/>
    </row>
    <row r="20" ht="18.75">
      <c r="B20" s="4"/>
    </row>
  </sheetData>
  <sheetProtection/>
  <mergeCells count="5">
    <mergeCell ref="A1:B1"/>
    <mergeCell ref="A2:B2"/>
    <mergeCell ref="A6:B6"/>
    <mergeCell ref="A8:B8"/>
    <mergeCell ref="A12:B12"/>
  </mergeCells>
  <printOptions/>
  <pageMargins left="0.984251968503937" right="0.7874015748031497" top="0.984251968503937" bottom="0.7874015748031497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D21"/>
  <sheetViews>
    <sheetView zoomScalePageLayoutView="0" workbookViewId="0" topLeftCell="A1">
      <selection activeCell="A8" sqref="A8:D8"/>
    </sheetView>
  </sheetViews>
  <sheetFormatPr defaultColWidth="9.00390625" defaultRowHeight="12.75"/>
  <cols>
    <col min="1" max="1" width="25.125" style="102" customWidth="1"/>
    <col min="2" max="2" width="19.25390625" style="102" customWidth="1"/>
    <col min="3" max="3" width="17.00390625" style="102" customWidth="1"/>
    <col min="4" max="4" width="22.125" style="102" customWidth="1"/>
  </cols>
  <sheetData>
    <row r="1" spans="1:4" ht="18.75">
      <c r="A1" s="34"/>
      <c r="B1" s="34"/>
      <c r="C1" s="187" t="s">
        <v>40</v>
      </c>
      <c r="D1" s="187"/>
    </row>
    <row r="2" spans="1:4" ht="18.75">
      <c r="A2" s="34"/>
      <c r="B2" s="34"/>
      <c r="C2" s="187" t="s">
        <v>62</v>
      </c>
      <c r="D2" s="187"/>
    </row>
    <row r="3" spans="1:4" ht="18.75">
      <c r="A3" s="35"/>
      <c r="B3" s="36"/>
      <c r="C3" s="101"/>
      <c r="D3" s="101"/>
    </row>
    <row r="4" spans="1:4" ht="18.75">
      <c r="A4" s="35"/>
      <c r="B4" s="36"/>
      <c r="C4" s="36"/>
      <c r="D4" s="36"/>
    </row>
    <row r="5" spans="1:4" ht="18.75">
      <c r="A5" s="35"/>
      <c r="B5" s="36"/>
      <c r="C5" s="36"/>
      <c r="D5" s="36"/>
    </row>
    <row r="6" spans="1:4" ht="18.75">
      <c r="A6" s="188" t="s">
        <v>22</v>
      </c>
      <c r="B6" s="188"/>
      <c r="C6" s="188"/>
      <c r="D6" s="188"/>
    </row>
    <row r="7" spans="1:4" ht="18.75">
      <c r="A7" s="37"/>
      <c r="B7" s="37"/>
      <c r="C7" s="37"/>
      <c r="D7" s="37"/>
    </row>
    <row r="8" spans="1:4" ht="110.25" customHeight="1">
      <c r="A8" s="189" t="s">
        <v>63</v>
      </c>
      <c r="B8" s="189"/>
      <c r="C8" s="189"/>
      <c r="D8" s="189"/>
    </row>
    <row r="9" spans="1:4" ht="15" customHeight="1">
      <c r="A9" s="38"/>
      <c r="B9" s="38"/>
      <c r="C9" s="38"/>
      <c r="D9" s="38"/>
    </row>
    <row r="10" spans="1:4" ht="13.5" customHeight="1">
      <c r="A10" s="38"/>
      <c r="B10" s="38"/>
      <c r="C10" s="38"/>
      <c r="D10" s="38"/>
    </row>
    <row r="11" ht="12.75" customHeight="1">
      <c r="A11" s="39"/>
    </row>
    <row r="12" spans="1:4" ht="18.75">
      <c r="A12" s="40"/>
      <c r="D12" s="136" t="s">
        <v>0</v>
      </c>
    </row>
    <row r="13" spans="1:4" ht="18.75">
      <c r="A13" s="190" t="s">
        <v>26</v>
      </c>
      <c r="B13" s="190" t="s">
        <v>3</v>
      </c>
      <c r="C13" s="192" t="s">
        <v>27</v>
      </c>
      <c r="D13" s="193"/>
    </row>
    <row r="14" spans="1:4" ht="75">
      <c r="A14" s="191"/>
      <c r="B14" s="191"/>
      <c r="C14" s="103" t="s">
        <v>28</v>
      </c>
      <c r="D14" s="103" t="s">
        <v>64</v>
      </c>
    </row>
    <row r="15" spans="1:4" ht="16.5">
      <c r="A15" s="104"/>
      <c r="B15" s="104"/>
      <c r="C15" s="104"/>
      <c r="D15" s="104"/>
    </row>
    <row r="16" spans="1:4" ht="18.75">
      <c r="A16" s="91" t="s">
        <v>19</v>
      </c>
      <c r="B16" s="92">
        <f>C16+D16</f>
        <v>696939.11257</v>
      </c>
      <c r="C16" s="92">
        <v>360761.4</v>
      </c>
      <c r="D16" s="92">
        <v>336177.71257</v>
      </c>
    </row>
    <row r="17" spans="1:4" ht="18.75">
      <c r="A17" s="40" t="s">
        <v>3</v>
      </c>
      <c r="B17" s="92">
        <f>SUM(B16:B16)</f>
        <v>696939.11257</v>
      </c>
      <c r="C17" s="92">
        <f>SUM(C16:C16)</f>
        <v>360761.4</v>
      </c>
      <c r="D17" s="92">
        <f>SUM(D16:D16)</f>
        <v>336177.71257</v>
      </c>
    </row>
    <row r="19" spans="1:4" ht="15">
      <c r="A19" s="186"/>
      <c r="B19" s="186"/>
      <c r="C19" s="186"/>
      <c r="D19" s="186"/>
    </row>
    <row r="20" spans="1:4" ht="15">
      <c r="A20" s="186"/>
      <c r="B20" s="186"/>
      <c r="C20" s="186"/>
      <c r="D20" s="186"/>
    </row>
    <row r="21" spans="1:4" ht="15">
      <c r="A21" s="186"/>
      <c r="B21" s="186"/>
      <c r="C21" s="186"/>
      <c r="D21" s="186"/>
    </row>
  </sheetData>
  <sheetProtection/>
  <mergeCells count="10">
    <mergeCell ref="A19:D19"/>
    <mergeCell ref="A20:D20"/>
    <mergeCell ref="A21:D21"/>
    <mergeCell ref="C1:D1"/>
    <mergeCell ref="C2:D2"/>
    <mergeCell ref="A6:D6"/>
    <mergeCell ref="A8:D8"/>
    <mergeCell ref="A13:A14"/>
    <mergeCell ref="B13:B14"/>
    <mergeCell ref="C13:D13"/>
  </mergeCells>
  <printOptions/>
  <pageMargins left="0.984251968503937" right="0.7874015748031497" top="0.984251968503937" bottom="0.7874015748031497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D23"/>
  <sheetViews>
    <sheetView zoomScalePageLayoutView="0" workbookViewId="0" topLeftCell="A1">
      <selection activeCell="D16" sqref="D16"/>
    </sheetView>
  </sheetViews>
  <sheetFormatPr defaultColWidth="9.00390625" defaultRowHeight="12.75"/>
  <cols>
    <col min="1" max="1" width="21.75390625" style="107" customWidth="1"/>
    <col min="2" max="2" width="19.625" style="107" customWidth="1"/>
    <col min="3" max="3" width="17.625" style="107" customWidth="1"/>
    <col min="4" max="4" width="22.875" style="107" customWidth="1"/>
  </cols>
  <sheetData>
    <row r="1" spans="1:4" ht="18.75">
      <c r="A1" s="105"/>
      <c r="B1" s="105"/>
      <c r="C1" s="35"/>
      <c r="D1" s="106" t="s">
        <v>47</v>
      </c>
    </row>
    <row r="2" spans="1:4" ht="18.75">
      <c r="A2" s="105"/>
      <c r="B2" s="105"/>
      <c r="C2" s="35"/>
      <c r="D2" s="106" t="s">
        <v>38</v>
      </c>
    </row>
    <row r="3" spans="1:4" ht="18.75">
      <c r="A3" s="105"/>
      <c r="B3" s="105"/>
      <c r="C3" s="35"/>
      <c r="D3" s="35"/>
    </row>
    <row r="4" spans="1:4" ht="18.75">
      <c r="A4" s="105"/>
      <c r="B4" s="105"/>
      <c r="C4" s="35"/>
      <c r="D4" s="35"/>
    </row>
    <row r="6" spans="1:4" ht="18.75">
      <c r="A6" s="194" t="s">
        <v>4</v>
      </c>
      <c r="B6" s="194"/>
      <c r="C6" s="194"/>
      <c r="D6" s="194"/>
    </row>
    <row r="7" spans="1:4" ht="18.75">
      <c r="A7" s="108"/>
      <c r="B7" s="108"/>
      <c r="C7" s="108"/>
      <c r="D7" s="108"/>
    </row>
    <row r="8" spans="1:4" ht="77.25" customHeight="1">
      <c r="A8" s="188" t="s">
        <v>65</v>
      </c>
      <c r="B8" s="188"/>
      <c r="C8" s="188"/>
      <c r="D8" s="188"/>
    </row>
    <row r="9" spans="1:4" ht="18.75">
      <c r="A9" s="37"/>
      <c r="B9" s="37"/>
      <c r="C9" s="37"/>
      <c r="D9" s="37"/>
    </row>
    <row r="10" spans="1:4" ht="18.75">
      <c r="A10" s="37"/>
      <c r="B10" s="37"/>
      <c r="C10" s="37"/>
      <c r="D10" s="37"/>
    </row>
    <row r="11" ht="18.75">
      <c r="D11" s="109" t="s">
        <v>0</v>
      </c>
    </row>
    <row r="12" spans="1:4" ht="18.75">
      <c r="A12" s="190" t="s">
        <v>66</v>
      </c>
      <c r="B12" s="190" t="s">
        <v>3</v>
      </c>
      <c r="C12" s="192" t="s">
        <v>27</v>
      </c>
      <c r="D12" s="193"/>
    </row>
    <row r="13" spans="1:4" ht="75">
      <c r="A13" s="191"/>
      <c r="B13" s="191"/>
      <c r="C13" s="103" t="s">
        <v>28</v>
      </c>
      <c r="D13" s="103" t="s">
        <v>64</v>
      </c>
    </row>
    <row r="14" spans="1:4" ht="9.75" customHeight="1">
      <c r="A14" s="110"/>
      <c r="B14" s="111"/>
      <c r="C14" s="111"/>
      <c r="D14" s="112"/>
    </row>
    <row r="15" spans="1:4" ht="18.75">
      <c r="A15" s="18" t="s">
        <v>67</v>
      </c>
      <c r="B15" s="113">
        <f>C15+D15</f>
        <v>559523.23571</v>
      </c>
      <c r="C15" s="92">
        <v>360224.4</v>
      </c>
      <c r="D15" s="92">
        <v>199298.83571</v>
      </c>
    </row>
    <row r="16" spans="1:4" ht="10.5" customHeight="1">
      <c r="A16" s="110"/>
      <c r="B16" s="114"/>
      <c r="C16" s="114"/>
      <c r="D16" s="113"/>
    </row>
    <row r="17" spans="1:4" ht="18.75">
      <c r="A17" s="115" t="s">
        <v>3</v>
      </c>
      <c r="B17" s="116">
        <f>SUM(B15:B15)</f>
        <v>559523.23571</v>
      </c>
      <c r="C17" s="116">
        <f>SUM(C15:C15)</f>
        <v>360224.4</v>
      </c>
      <c r="D17" s="116">
        <f>SUM(D15:D15)</f>
        <v>199298.83571</v>
      </c>
    </row>
    <row r="18" ht="18.75">
      <c r="D18" s="117"/>
    </row>
    <row r="19" ht="18.75">
      <c r="D19" s="117"/>
    </row>
    <row r="20" ht="18.75">
      <c r="D20" s="117"/>
    </row>
    <row r="21" spans="1:4" ht="18.75">
      <c r="A21" s="195"/>
      <c r="B21" s="195"/>
      <c r="C21" s="195"/>
      <c r="D21" s="195"/>
    </row>
    <row r="22" ht="18.75">
      <c r="D22" s="117"/>
    </row>
    <row r="23" ht="18.75">
      <c r="D23" s="117"/>
    </row>
  </sheetData>
  <sheetProtection/>
  <mergeCells count="6">
    <mergeCell ref="A6:D6"/>
    <mergeCell ref="A8:D8"/>
    <mergeCell ref="A12:A13"/>
    <mergeCell ref="B12:B13"/>
    <mergeCell ref="C12:D12"/>
    <mergeCell ref="A21:D21"/>
  </mergeCells>
  <printOptions/>
  <pageMargins left="0.984251968503937" right="0.7874015748031497" top="0.984251968503937" bottom="0.7874015748031497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I33"/>
  <sheetViews>
    <sheetView view="pageBreakPreview" zoomScale="90" zoomScaleSheetLayoutView="90" zoomScalePageLayoutView="0" workbookViewId="0" topLeftCell="A1">
      <selection activeCell="E21" sqref="E21"/>
    </sheetView>
  </sheetViews>
  <sheetFormatPr defaultColWidth="9.00390625" defaultRowHeight="12.75"/>
  <cols>
    <col min="1" max="1" width="39.00390625" style="0" customWidth="1"/>
    <col min="2" max="2" width="16.625" style="0" customWidth="1"/>
    <col min="3" max="3" width="16.00390625" style="0" customWidth="1"/>
    <col min="4" max="4" width="13.875" style="0" customWidth="1"/>
    <col min="5" max="5" width="16.00390625" style="0" customWidth="1"/>
    <col min="6" max="6" width="16.125" style="0" customWidth="1"/>
    <col min="7" max="7" width="14.00390625" style="0" customWidth="1"/>
    <col min="8" max="8" width="13.875" style="0" customWidth="1"/>
  </cols>
  <sheetData>
    <row r="1" spans="1:7" s="46" customFormat="1" ht="18">
      <c r="A1" s="67"/>
      <c r="B1" s="67"/>
      <c r="C1" s="67"/>
      <c r="D1" s="67"/>
      <c r="E1" s="67"/>
      <c r="F1" s="198" t="s">
        <v>46</v>
      </c>
      <c r="G1" s="198"/>
    </row>
    <row r="2" spans="1:7" s="47" customFormat="1" ht="18.75">
      <c r="A2" s="67"/>
      <c r="B2" s="67"/>
      <c r="C2" s="67"/>
      <c r="D2" s="67"/>
      <c r="E2" s="67"/>
      <c r="F2" s="198" t="s">
        <v>38</v>
      </c>
      <c r="G2" s="198"/>
    </row>
    <row r="3" spans="1:7" s="47" customFormat="1" ht="17.25" customHeight="1">
      <c r="A3" s="67"/>
      <c r="B3" s="67"/>
      <c r="C3" s="67"/>
      <c r="D3" s="67"/>
      <c r="E3" s="67"/>
      <c r="F3" s="68"/>
      <c r="G3" s="68"/>
    </row>
    <row r="4" spans="1:7" s="47" customFormat="1" ht="17.25" customHeight="1">
      <c r="A4" s="67"/>
      <c r="B4" s="67"/>
      <c r="C4" s="67"/>
      <c r="D4" s="67"/>
      <c r="E4" s="67"/>
      <c r="F4" s="68"/>
      <c r="G4" s="68"/>
    </row>
    <row r="5" spans="1:7" s="47" customFormat="1" ht="17.25" customHeight="1">
      <c r="A5" s="69"/>
      <c r="B5" s="69"/>
      <c r="C5" s="70"/>
      <c r="D5" s="70"/>
      <c r="E5" s="71"/>
      <c r="F5" s="71"/>
      <c r="G5" s="71"/>
    </row>
    <row r="6" spans="1:7" s="49" customFormat="1" ht="18.75" customHeight="1">
      <c r="A6" s="199" t="s">
        <v>22</v>
      </c>
      <c r="B6" s="199"/>
      <c r="C6" s="199"/>
      <c r="D6" s="199"/>
      <c r="E6" s="199"/>
      <c r="F6" s="199"/>
      <c r="G6" s="199"/>
    </row>
    <row r="7" spans="1:7" s="49" customFormat="1" ht="23.25" customHeight="1">
      <c r="A7" s="72"/>
      <c r="B7" s="72"/>
      <c r="C7" s="72"/>
      <c r="D7" s="72"/>
      <c r="E7" s="72"/>
      <c r="F7" s="72"/>
      <c r="G7" s="72"/>
    </row>
    <row r="8" spans="1:7" s="49" customFormat="1" ht="53.25" customHeight="1">
      <c r="A8" s="200" t="s">
        <v>72</v>
      </c>
      <c r="B8" s="200"/>
      <c r="C8" s="200"/>
      <c r="D8" s="200"/>
      <c r="E8" s="200"/>
      <c r="F8" s="200"/>
      <c r="G8" s="200"/>
    </row>
    <row r="9" spans="1:7" s="49" customFormat="1" ht="17.25" customHeight="1">
      <c r="A9" s="73"/>
      <c r="B9" s="73"/>
      <c r="C9" s="73"/>
      <c r="D9" s="73"/>
      <c r="E9" s="73"/>
      <c r="F9" s="73"/>
      <c r="G9" s="73"/>
    </row>
    <row r="10" spans="1:7" s="49" customFormat="1" ht="17.25" customHeight="1">
      <c r="A10" s="73"/>
      <c r="B10" s="73"/>
      <c r="C10" s="73"/>
      <c r="D10" s="73"/>
      <c r="E10" s="73"/>
      <c r="F10" s="73"/>
      <c r="G10" s="73"/>
    </row>
    <row r="11" spans="1:7" s="49" customFormat="1" ht="17.25" customHeight="1">
      <c r="A11" s="73"/>
      <c r="B11" s="73"/>
      <c r="C11" s="73"/>
      <c r="D11" s="73"/>
      <c r="E11" s="73"/>
      <c r="F11" s="73"/>
      <c r="G11" s="73"/>
    </row>
    <row r="12" spans="1:7" ht="21" customHeight="1">
      <c r="A12" s="74"/>
      <c r="B12" s="75"/>
      <c r="C12" s="75"/>
      <c r="D12" s="75"/>
      <c r="E12" s="76"/>
      <c r="F12" s="76"/>
      <c r="G12" s="75" t="s">
        <v>0</v>
      </c>
    </row>
    <row r="13" spans="1:7" ht="21.75" customHeight="1">
      <c r="A13" s="201" t="s">
        <v>31</v>
      </c>
      <c r="B13" s="204" t="s">
        <v>21</v>
      </c>
      <c r="C13" s="205"/>
      <c r="D13" s="205"/>
      <c r="E13" s="204" t="s">
        <v>57</v>
      </c>
      <c r="F13" s="205"/>
      <c r="G13" s="205"/>
    </row>
    <row r="14" spans="1:8" ht="21.75" customHeight="1">
      <c r="A14" s="202"/>
      <c r="B14" s="206" t="s">
        <v>24</v>
      </c>
      <c r="C14" s="196" t="s">
        <v>54</v>
      </c>
      <c r="D14" s="196"/>
      <c r="E14" s="207" t="s">
        <v>24</v>
      </c>
      <c r="F14" s="196" t="s">
        <v>54</v>
      </c>
      <c r="G14" s="197"/>
      <c r="H14" s="50"/>
    </row>
    <row r="15" spans="1:8" ht="90" customHeight="1">
      <c r="A15" s="203"/>
      <c r="B15" s="196"/>
      <c r="C15" s="78" t="s">
        <v>25</v>
      </c>
      <c r="D15" s="78" t="s">
        <v>49</v>
      </c>
      <c r="E15" s="196"/>
      <c r="F15" s="78" t="s">
        <v>25</v>
      </c>
      <c r="G15" s="77" t="s">
        <v>50</v>
      </c>
      <c r="H15" s="51"/>
    </row>
    <row r="16" spans="1:8" ht="16.5" customHeight="1">
      <c r="A16" s="147">
        <v>1</v>
      </c>
      <c r="B16" s="78">
        <v>2</v>
      </c>
      <c r="C16" s="78">
        <v>3</v>
      </c>
      <c r="D16" s="78">
        <v>4</v>
      </c>
      <c r="E16" s="78">
        <v>5</v>
      </c>
      <c r="F16" s="78">
        <v>6</v>
      </c>
      <c r="G16" s="77">
        <v>7</v>
      </c>
      <c r="H16" s="51"/>
    </row>
    <row r="17" spans="1:7" ht="9.75" customHeight="1">
      <c r="A17" s="79"/>
      <c r="B17" s="79"/>
      <c r="C17" s="79"/>
      <c r="D17" s="79"/>
      <c r="E17" s="79"/>
      <c r="F17" s="79"/>
      <c r="G17" s="79"/>
    </row>
    <row r="18" spans="1:9" ht="20.25" customHeight="1">
      <c r="A18" s="1" t="s">
        <v>11</v>
      </c>
      <c r="B18" s="98">
        <f>C18+D18</f>
        <v>769.26136</v>
      </c>
      <c r="C18" s="98">
        <v>761.56875</v>
      </c>
      <c r="D18" s="98">
        <v>7.69261</v>
      </c>
      <c r="E18" s="98">
        <f>F18+G18</f>
        <v>765.625</v>
      </c>
      <c r="F18" s="98">
        <v>742.65625</v>
      </c>
      <c r="G18" s="98">
        <v>22.96875</v>
      </c>
      <c r="H18" s="52"/>
      <c r="I18" s="52"/>
    </row>
    <row r="19" spans="1:9" ht="18.75" customHeight="1">
      <c r="A19" s="1" t="s">
        <v>5</v>
      </c>
      <c r="B19" s="98">
        <f aca="true" t="shared" si="0" ref="B19:B31">C19+D19</f>
        <v>1040.76537</v>
      </c>
      <c r="C19" s="98">
        <v>1030.35772</v>
      </c>
      <c r="D19" s="98">
        <v>10.40765</v>
      </c>
      <c r="E19" s="98">
        <f aca="true" t="shared" si="1" ref="E19:E31">F19+G19</f>
        <v>1035.84559</v>
      </c>
      <c r="F19" s="98">
        <v>1004.77022</v>
      </c>
      <c r="G19" s="98">
        <v>31.07537</v>
      </c>
      <c r="H19" s="52"/>
      <c r="I19" s="52"/>
    </row>
    <row r="20" spans="1:7" ht="20.25" customHeight="1">
      <c r="A20" s="1" t="s">
        <v>12</v>
      </c>
      <c r="B20" s="98">
        <f t="shared" si="0"/>
        <v>1131.26672</v>
      </c>
      <c r="C20" s="98">
        <v>1119.95405</v>
      </c>
      <c r="D20" s="98">
        <v>11.31267</v>
      </c>
      <c r="E20" s="98">
        <f t="shared" si="1"/>
        <v>1125.91911</v>
      </c>
      <c r="F20" s="98">
        <v>1092.14154</v>
      </c>
      <c r="G20" s="98">
        <v>33.77757</v>
      </c>
    </row>
    <row r="21" spans="1:7" ht="20.25" customHeight="1">
      <c r="A21" s="1" t="s">
        <v>6</v>
      </c>
      <c r="B21" s="98">
        <f t="shared" si="0"/>
        <v>678.76003</v>
      </c>
      <c r="C21" s="98">
        <v>671.97243</v>
      </c>
      <c r="D21" s="98">
        <v>6.7876</v>
      </c>
      <c r="E21" s="98">
        <f t="shared" si="1"/>
        <v>675.55148</v>
      </c>
      <c r="F21" s="98">
        <v>655.28493</v>
      </c>
      <c r="G21" s="98">
        <v>20.26655</v>
      </c>
    </row>
    <row r="22" spans="1:7" ht="23.25" customHeight="1">
      <c r="A22" s="1" t="s">
        <v>7</v>
      </c>
      <c r="B22" s="98">
        <f t="shared" si="0"/>
        <v>588.25869</v>
      </c>
      <c r="C22" s="98">
        <v>582.3761</v>
      </c>
      <c r="D22" s="98">
        <v>5.88259</v>
      </c>
      <c r="E22" s="98">
        <f t="shared" si="1"/>
        <v>585.47794</v>
      </c>
      <c r="F22" s="98">
        <v>567.9136</v>
      </c>
      <c r="G22" s="98">
        <v>17.56434</v>
      </c>
    </row>
    <row r="23" spans="1:7" ht="21" customHeight="1">
      <c r="A23" s="1" t="s">
        <v>18</v>
      </c>
      <c r="B23" s="98">
        <f t="shared" si="0"/>
        <v>950.26404</v>
      </c>
      <c r="C23" s="98">
        <v>940.7614</v>
      </c>
      <c r="D23" s="98">
        <v>9.50264</v>
      </c>
      <c r="E23" s="98">
        <f t="shared" si="1"/>
        <v>945.77206</v>
      </c>
      <c r="F23" s="98">
        <v>917.3989</v>
      </c>
      <c r="G23" s="98">
        <v>28.37316</v>
      </c>
    </row>
    <row r="24" spans="1:7" ht="20.25" customHeight="1">
      <c r="A24" s="1" t="s">
        <v>13</v>
      </c>
      <c r="B24" s="98">
        <f t="shared" si="0"/>
        <v>1131.26671</v>
      </c>
      <c r="C24" s="98">
        <v>1119.95404</v>
      </c>
      <c r="D24" s="98">
        <v>11.31267</v>
      </c>
      <c r="E24" s="98">
        <f t="shared" si="1"/>
        <v>1125.91912</v>
      </c>
      <c r="F24" s="98">
        <v>1092.14155</v>
      </c>
      <c r="G24" s="98">
        <v>33.77757</v>
      </c>
    </row>
    <row r="25" spans="1:7" ht="20.25" customHeight="1">
      <c r="A25" s="1" t="s">
        <v>8</v>
      </c>
      <c r="B25" s="98">
        <f t="shared" si="0"/>
        <v>1086.01604</v>
      </c>
      <c r="C25" s="98">
        <v>1075.15588</v>
      </c>
      <c r="D25" s="98">
        <v>10.86016</v>
      </c>
      <c r="E25" s="98">
        <f t="shared" si="1"/>
        <v>1080.88235</v>
      </c>
      <c r="F25" s="98">
        <v>1048.45588</v>
      </c>
      <c r="G25" s="98">
        <v>32.42647</v>
      </c>
    </row>
    <row r="26" spans="1:7" ht="18.75" customHeight="1">
      <c r="A26" s="1" t="s">
        <v>9</v>
      </c>
      <c r="B26" s="98">
        <f t="shared" si="0"/>
        <v>814.51203</v>
      </c>
      <c r="C26" s="98">
        <v>806.36691</v>
      </c>
      <c r="D26" s="98">
        <v>8.14512</v>
      </c>
      <c r="E26" s="98">
        <f t="shared" si="1"/>
        <v>810.66176</v>
      </c>
      <c r="F26" s="98">
        <v>786.34191</v>
      </c>
      <c r="G26" s="98">
        <v>24.31985</v>
      </c>
    </row>
    <row r="27" spans="1:7" ht="20.25" customHeight="1">
      <c r="A27" s="1" t="s">
        <v>14</v>
      </c>
      <c r="B27" s="98">
        <f t="shared" si="0"/>
        <v>678.76003</v>
      </c>
      <c r="C27" s="98">
        <v>671.97243</v>
      </c>
      <c r="D27" s="98">
        <v>6.7876</v>
      </c>
      <c r="E27" s="98">
        <f t="shared" si="1"/>
        <v>675.55148</v>
      </c>
      <c r="F27" s="98">
        <v>655.28493</v>
      </c>
      <c r="G27" s="98">
        <v>20.26655</v>
      </c>
    </row>
    <row r="28" spans="1:7" ht="18.75">
      <c r="A28" s="1" t="s">
        <v>15</v>
      </c>
      <c r="B28" s="98">
        <f t="shared" si="0"/>
        <v>995.51471</v>
      </c>
      <c r="C28" s="98">
        <v>985.55956</v>
      </c>
      <c r="D28" s="98">
        <v>9.95515</v>
      </c>
      <c r="E28" s="98">
        <f t="shared" si="1"/>
        <v>990.80883</v>
      </c>
      <c r="F28" s="98">
        <v>961.08456</v>
      </c>
      <c r="G28" s="98">
        <v>29.72427</v>
      </c>
    </row>
    <row r="29" spans="1:7" ht="18.75" customHeight="1">
      <c r="A29" s="1" t="s">
        <v>10</v>
      </c>
      <c r="B29" s="98">
        <f t="shared" si="0"/>
        <v>1131.26671</v>
      </c>
      <c r="C29" s="98">
        <v>1119.95404</v>
      </c>
      <c r="D29" s="98">
        <v>11.31267</v>
      </c>
      <c r="E29" s="98">
        <f t="shared" si="1"/>
        <v>1125.91911</v>
      </c>
      <c r="F29" s="98">
        <v>1092.14154</v>
      </c>
      <c r="G29" s="98">
        <v>33.77757</v>
      </c>
    </row>
    <row r="30" spans="1:7" ht="20.25" customHeight="1">
      <c r="A30" s="1" t="s">
        <v>16</v>
      </c>
      <c r="B30" s="98">
        <f t="shared" si="0"/>
        <v>814.51203</v>
      </c>
      <c r="C30" s="98">
        <v>806.36691</v>
      </c>
      <c r="D30" s="98">
        <v>8.14512</v>
      </c>
      <c r="E30" s="98">
        <f t="shared" si="1"/>
        <v>810.66176</v>
      </c>
      <c r="F30" s="98">
        <v>786.34191</v>
      </c>
      <c r="G30" s="98">
        <v>24.31985</v>
      </c>
    </row>
    <row r="31" spans="1:7" ht="20.25" customHeight="1">
      <c r="A31" s="1" t="s">
        <v>17</v>
      </c>
      <c r="B31" s="98">
        <f t="shared" si="0"/>
        <v>497.75735</v>
      </c>
      <c r="C31" s="98">
        <v>492.77978</v>
      </c>
      <c r="D31" s="98">
        <v>4.97757</v>
      </c>
      <c r="E31" s="98">
        <f t="shared" si="1"/>
        <v>495.40441</v>
      </c>
      <c r="F31" s="98">
        <v>480.54228</v>
      </c>
      <c r="G31" s="98">
        <v>14.86213</v>
      </c>
    </row>
    <row r="32" spans="1:7" ht="6" customHeight="1">
      <c r="A32" s="82"/>
      <c r="B32" s="82"/>
      <c r="C32" s="82"/>
      <c r="D32" s="82"/>
      <c r="E32" s="82"/>
      <c r="F32" s="81"/>
      <c r="G32" s="81"/>
    </row>
    <row r="33" spans="1:7" ht="19.5" customHeight="1">
      <c r="A33" s="80" t="s">
        <v>3</v>
      </c>
      <c r="B33" s="81">
        <f aca="true" t="shared" si="2" ref="B33:G33">SUM(B18:B32)</f>
        <v>12308.18182</v>
      </c>
      <c r="C33" s="81">
        <f t="shared" si="2"/>
        <v>12185.1</v>
      </c>
      <c r="D33" s="81">
        <f t="shared" si="2"/>
        <v>123.08182</v>
      </c>
      <c r="E33" s="81">
        <f t="shared" si="2"/>
        <v>12250</v>
      </c>
      <c r="F33" s="81">
        <f t="shared" si="2"/>
        <v>11882.5</v>
      </c>
      <c r="G33" s="81">
        <f t="shared" si="2"/>
        <v>367.5</v>
      </c>
    </row>
  </sheetData>
  <sheetProtection/>
  <mergeCells count="11">
    <mergeCell ref="E14:E15"/>
    <mergeCell ref="F14:G14"/>
    <mergeCell ref="F1:G1"/>
    <mergeCell ref="F2:G2"/>
    <mergeCell ref="A6:G6"/>
    <mergeCell ref="A8:G8"/>
    <mergeCell ref="A13:A15"/>
    <mergeCell ref="B13:D13"/>
    <mergeCell ref="E13:G13"/>
    <mergeCell ref="B14:B15"/>
    <mergeCell ref="C14:D14"/>
  </mergeCells>
  <printOptions/>
  <pageMargins left="0.984251968503937" right="0.7874015748031497" top="0.984251968503937" bottom="0.7874015748031497" header="0.31496062992125984" footer="0.31496062992125984"/>
  <pageSetup horizontalDpi="600" verticalDpi="600" orientation="landscape" paperSize="9" scale="98" r:id="rId1"/>
  <headerFooter differentFirst="1">
    <oddHeader>&amp;R&amp;"Times New Roman,обычный"&amp;14&amp;P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I36"/>
  <sheetViews>
    <sheetView view="pageBreakPreview" zoomScale="90" zoomScaleSheetLayoutView="90" zoomScalePageLayoutView="0" workbookViewId="0" topLeftCell="A1">
      <selection activeCell="L23" sqref="L23"/>
    </sheetView>
  </sheetViews>
  <sheetFormatPr defaultColWidth="9.00390625" defaultRowHeight="12.75"/>
  <cols>
    <col min="1" max="1" width="39.00390625" style="0" customWidth="1"/>
    <col min="2" max="2" width="16.625" style="0" customWidth="1"/>
    <col min="3" max="3" width="16.00390625" style="0" customWidth="1"/>
    <col min="4" max="4" width="13.875" style="0" customWidth="1"/>
    <col min="5" max="5" width="16.00390625" style="0" customWidth="1"/>
    <col min="6" max="6" width="16.125" style="0" customWidth="1"/>
    <col min="7" max="7" width="14.00390625" style="0" customWidth="1"/>
    <col min="8" max="8" width="13.875" style="0" customWidth="1"/>
  </cols>
  <sheetData>
    <row r="1" spans="1:7" s="46" customFormat="1" ht="18">
      <c r="A1" s="67"/>
      <c r="B1" s="67"/>
      <c r="C1" s="67"/>
      <c r="D1" s="67"/>
      <c r="E1" s="67"/>
      <c r="F1" s="198" t="s">
        <v>41</v>
      </c>
      <c r="G1" s="198"/>
    </row>
    <row r="2" spans="1:7" s="47" customFormat="1" ht="18.75">
      <c r="A2" s="67"/>
      <c r="B2" s="67"/>
      <c r="C2" s="67"/>
      <c r="D2" s="67"/>
      <c r="E2" s="67"/>
      <c r="F2" s="198" t="s">
        <v>38</v>
      </c>
      <c r="G2" s="198"/>
    </row>
    <row r="3" spans="1:7" s="47" customFormat="1" ht="17.25" customHeight="1">
      <c r="A3" s="67"/>
      <c r="B3" s="67"/>
      <c r="C3" s="67"/>
      <c r="D3" s="67"/>
      <c r="E3" s="67"/>
      <c r="F3" s="68"/>
      <c r="G3" s="68"/>
    </row>
    <row r="4" spans="1:7" s="47" customFormat="1" ht="17.25" customHeight="1">
      <c r="A4" s="67"/>
      <c r="B4" s="67"/>
      <c r="C4" s="67"/>
      <c r="D4" s="67"/>
      <c r="E4" s="67"/>
      <c r="F4" s="68"/>
      <c r="G4" s="68"/>
    </row>
    <row r="5" spans="1:7" s="47" customFormat="1" ht="17.25" customHeight="1">
      <c r="A5" s="69"/>
      <c r="B5" s="69"/>
      <c r="C5" s="70"/>
      <c r="D5" s="70"/>
      <c r="E5" s="71"/>
      <c r="F5" s="71"/>
      <c r="G5" s="71"/>
    </row>
    <row r="6" spans="1:7" s="49" customFormat="1" ht="18.75" customHeight="1">
      <c r="A6" s="199" t="s">
        <v>22</v>
      </c>
      <c r="B6" s="199"/>
      <c r="C6" s="199"/>
      <c r="D6" s="199"/>
      <c r="E6" s="199"/>
      <c r="F6" s="199"/>
      <c r="G6" s="199"/>
    </row>
    <row r="7" spans="1:7" s="49" customFormat="1" ht="23.25" customHeight="1">
      <c r="A7" s="72"/>
      <c r="B7" s="72"/>
      <c r="C7" s="72"/>
      <c r="D7" s="72"/>
      <c r="E7" s="72"/>
      <c r="F7" s="72"/>
      <c r="G7" s="72"/>
    </row>
    <row r="8" spans="1:7" s="49" customFormat="1" ht="53.25" customHeight="1">
      <c r="A8" s="200" t="s">
        <v>140</v>
      </c>
      <c r="B8" s="200"/>
      <c r="C8" s="200"/>
      <c r="D8" s="200"/>
      <c r="E8" s="200"/>
      <c r="F8" s="200"/>
      <c r="G8" s="200"/>
    </row>
    <row r="9" spans="1:7" s="49" customFormat="1" ht="17.25" customHeight="1">
      <c r="A9" s="73"/>
      <c r="B9" s="73"/>
      <c r="C9" s="73"/>
      <c r="D9" s="73"/>
      <c r="E9" s="73"/>
      <c r="F9" s="73"/>
      <c r="G9" s="73"/>
    </row>
    <row r="10" spans="1:7" s="49" customFormat="1" ht="17.25" customHeight="1">
      <c r="A10" s="73"/>
      <c r="B10" s="73"/>
      <c r="C10" s="73"/>
      <c r="D10" s="73"/>
      <c r="E10" s="73"/>
      <c r="F10" s="73"/>
      <c r="G10" s="73"/>
    </row>
    <row r="11" spans="1:7" s="49" customFormat="1" ht="17.25" customHeight="1">
      <c r="A11" s="73"/>
      <c r="B11" s="73"/>
      <c r="C11" s="73"/>
      <c r="D11" s="73"/>
      <c r="E11" s="73"/>
      <c r="F11" s="73"/>
      <c r="G11" s="73"/>
    </row>
    <row r="12" spans="1:7" ht="21" customHeight="1">
      <c r="A12" s="74"/>
      <c r="B12" s="75"/>
      <c r="C12" s="75"/>
      <c r="D12" s="75"/>
      <c r="E12" s="76"/>
      <c r="F12" s="76"/>
      <c r="G12" s="75" t="s">
        <v>0</v>
      </c>
    </row>
    <row r="13" spans="1:7" ht="21.75" customHeight="1">
      <c r="A13" s="201" t="s">
        <v>44</v>
      </c>
      <c r="B13" s="204" t="s">
        <v>21</v>
      </c>
      <c r="C13" s="205"/>
      <c r="D13" s="205"/>
      <c r="E13" s="204" t="s">
        <v>57</v>
      </c>
      <c r="F13" s="205"/>
      <c r="G13" s="205"/>
    </row>
    <row r="14" spans="1:8" ht="21.75" customHeight="1">
      <c r="A14" s="202"/>
      <c r="B14" s="206" t="s">
        <v>24</v>
      </c>
      <c r="C14" s="196" t="s">
        <v>54</v>
      </c>
      <c r="D14" s="196"/>
      <c r="E14" s="207" t="s">
        <v>24</v>
      </c>
      <c r="F14" s="196" t="s">
        <v>54</v>
      </c>
      <c r="G14" s="197"/>
      <c r="H14" s="50"/>
    </row>
    <row r="15" spans="1:8" ht="90" customHeight="1">
      <c r="A15" s="203"/>
      <c r="B15" s="196"/>
      <c r="C15" s="78" t="s">
        <v>25</v>
      </c>
      <c r="D15" s="78" t="s">
        <v>49</v>
      </c>
      <c r="E15" s="196"/>
      <c r="F15" s="78" t="s">
        <v>25</v>
      </c>
      <c r="G15" s="77" t="s">
        <v>50</v>
      </c>
      <c r="H15" s="51"/>
    </row>
    <row r="16" spans="1:8" ht="18" customHeight="1">
      <c r="A16" s="147">
        <v>1</v>
      </c>
      <c r="B16" s="78">
        <v>2</v>
      </c>
      <c r="C16" s="78">
        <v>3</v>
      </c>
      <c r="D16" s="78">
        <v>4</v>
      </c>
      <c r="E16" s="78">
        <v>5</v>
      </c>
      <c r="F16" s="78">
        <v>6</v>
      </c>
      <c r="G16" s="77">
        <v>7</v>
      </c>
      <c r="H16" s="51"/>
    </row>
    <row r="17" spans="1:7" ht="9.75" customHeight="1">
      <c r="A17" s="79"/>
      <c r="B17" s="79"/>
      <c r="C17" s="79"/>
      <c r="D17" s="79"/>
      <c r="E17" s="79"/>
      <c r="F17" s="79"/>
      <c r="G17" s="79"/>
    </row>
    <row r="18" spans="1:7" ht="18.75">
      <c r="A18" s="53" t="s">
        <v>19</v>
      </c>
      <c r="B18" s="98">
        <f>C18+D18</f>
        <v>355.13072</v>
      </c>
      <c r="C18" s="87">
        <v>351.57941</v>
      </c>
      <c r="D18" s="87">
        <v>3.55131</v>
      </c>
      <c r="E18" s="98">
        <f>F18+G18</f>
        <v>355.54648</v>
      </c>
      <c r="F18" s="98">
        <v>344.88009</v>
      </c>
      <c r="G18" s="98">
        <v>10.66639</v>
      </c>
    </row>
    <row r="19" spans="1:7" ht="18.75">
      <c r="A19" s="53" t="s">
        <v>1</v>
      </c>
      <c r="B19" s="98">
        <f>C19+D19</f>
        <v>254.50716</v>
      </c>
      <c r="C19" s="98">
        <v>251.96209</v>
      </c>
      <c r="D19" s="98">
        <v>2.54507</v>
      </c>
      <c r="E19" s="98">
        <f>F19+G19</f>
        <v>254.80513</v>
      </c>
      <c r="F19" s="98">
        <v>247.16098</v>
      </c>
      <c r="G19" s="98">
        <v>7.64415</v>
      </c>
    </row>
    <row r="20" spans="1:7" ht="18.75">
      <c r="A20" s="53" t="s">
        <v>2</v>
      </c>
      <c r="B20" s="98">
        <f>C20+D20</f>
        <v>96.78352</v>
      </c>
      <c r="C20" s="98">
        <v>95.81568</v>
      </c>
      <c r="D20" s="98">
        <v>0.96784</v>
      </c>
      <c r="E20" s="98">
        <f>F20+G20</f>
        <v>96.89682</v>
      </c>
      <c r="F20" s="98">
        <v>93.98992</v>
      </c>
      <c r="G20" s="98">
        <v>2.9069</v>
      </c>
    </row>
    <row r="21" spans="1:9" ht="20.25" customHeight="1">
      <c r="A21" s="1" t="s">
        <v>11</v>
      </c>
      <c r="B21" s="98">
        <f>C21+D21</f>
        <v>102.12742</v>
      </c>
      <c r="C21" s="98">
        <v>101.10615</v>
      </c>
      <c r="D21" s="98">
        <v>1.02127</v>
      </c>
      <c r="E21" s="98">
        <f>F21+G21</f>
        <v>102.247</v>
      </c>
      <c r="F21" s="98">
        <v>99.17958</v>
      </c>
      <c r="G21" s="98">
        <v>3.06742</v>
      </c>
      <c r="H21" s="52"/>
      <c r="I21" s="52"/>
    </row>
    <row r="22" spans="1:9" ht="18.75" customHeight="1">
      <c r="A22" s="1" t="s">
        <v>5</v>
      </c>
      <c r="B22" s="98">
        <f aca="true" t="shared" si="0" ref="B22:B34">C22+D22</f>
        <v>97.90623</v>
      </c>
      <c r="C22" s="98">
        <v>96.92717</v>
      </c>
      <c r="D22" s="98">
        <v>0.97906</v>
      </c>
      <c r="E22" s="98">
        <f aca="true" t="shared" si="1" ref="E22:E34">F22+G22</f>
        <v>98.02085</v>
      </c>
      <c r="F22" s="98">
        <v>95.08022</v>
      </c>
      <c r="G22" s="98">
        <v>2.94063</v>
      </c>
      <c r="H22" s="52"/>
      <c r="I22" s="52"/>
    </row>
    <row r="23" spans="1:7" ht="20.25" customHeight="1">
      <c r="A23" s="1" t="s">
        <v>12</v>
      </c>
      <c r="B23" s="98">
        <f t="shared" si="0"/>
        <v>192.52767</v>
      </c>
      <c r="C23" s="98">
        <v>190.60239</v>
      </c>
      <c r="D23" s="98">
        <v>1.92528</v>
      </c>
      <c r="E23" s="98">
        <f t="shared" si="1"/>
        <v>192.75307</v>
      </c>
      <c r="F23" s="98">
        <v>186.97048</v>
      </c>
      <c r="G23" s="98">
        <v>5.78259</v>
      </c>
    </row>
    <row r="24" spans="1:7" ht="20.25" customHeight="1">
      <c r="A24" s="1" t="s">
        <v>6</v>
      </c>
      <c r="B24" s="98">
        <f t="shared" si="0"/>
        <v>56.19925</v>
      </c>
      <c r="C24" s="98">
        <v>55.63726</v>
      </c>
      <c r="D24" s="98">
        <v>0.56199</v>
      </c>
      <c r="E24" s="98">
        <f t="shared" si="1"/>
        <v>56.26505</v>
      </c>
      <c r="F24" s="98">
        <v>54.5771</v>
      </c>
      <c r="G24" s="98">
        <v>1.68795</v>
      </c>
    </row>
    <row r="25" spans="1:7" ht="23.25" customHeight="1">
      <c r="A25" s="1" t="s">
        <v>7</v>
      </c>
      <c r="B25" s="98">
        <f t="shared" si="0"/>
        <v>58.25347</v>
      </c>
      <c r="C25" s="98">
        <v>57.67094</v>
      </c>
      <c r="D25" s="98">
        <v>0.58253</v>
      </c>
      <c r="E25" s="98">
        <f t="shared" si="1"/>
        <v>58.32167</v>
      </c>
      <c r="F25" s="98">
        <v>56.57202</v>
      </c>
      <c r="G25" s="98">
        <v>1.74965</v>
      </c>
    </row>
    <row r="26" spans="1:7" ht="21" customHeight="1">
      <c r="A26" s="1" t="s">
        <v>18</v>
      </c>
      <c r="B26" s="98">
        <f t="shared" si="0"/>
        <v>87.13017</v>
      </c>
      <c r="C26" s="98">
        <v>86.25887</v>
      </c>
      <c r="D26" s="98">
        <v>0.8713</v>
      </c>
      <c r="E26" s="98">
        <f t="shared" si="1"/>
        <v>87.23218</v>
      </c>
      <c r="F26" s="98">
        <v>84.61521</v>
      </c>
      <c r="G26" s="98">
        <v>2.61697</v>
      </c>
    </row>
    <row r="27" spans="1:7" ht="20.25" customHeight="1">
      <c r="A27" s="1" t="s">
        <v>13</v>
      </c>
      <c r="B27" s="98">
        <f t="shared" si="0"/>
        <v>326.8558</v>
      </c>
      <c r="C27" s="98">
        <v>323.58724</v>
      </c>
      <c r="D27" s="98">
        <v>3.26856</v>
      </c>
      <c r="E27" s="98">
        <f t="shared" si="1"/>
        <v>327.23846</v>
      </c>
      <c r="F27" s="98">
        <v>317.42131</v>
      </c>
      <c r="G27" s="98">
        <v>9.81715</v>
      </c>
    </row>
    <row r="28" spans="1:7" ht="20.25" customHeight="1">
      <c r="A28" s="1" t="s">
        <v>8</v>
      </c>
      <c r="B28" s="98">
        <f t="shared" si="0"/>
        <v>128.60672</v>
      </c>
      <c r="C28" s="98">
        <v>127.32065</v>
      </c>
      <c r="D28" s="98">
        <v>1.28607</v>
      </c>
      <c r="E28" s="98">
        <f t="shared" si="1"/>
        <v>128.75729</v>
      </c>
      <c r="F28" s="98">
        <v>124.89457</v>
      </c>
      <c r="G28" s="98">
        <v>3.86272</v>
      </c>
    </row>
    <row r="29" spans="1:7" ht="18.75" customHeight="1">
      <c r="A29" s="1" t="s">
        <v>9</v>
      </c>
      <c r="B29" s="98">
        <f t="shared" si="0"/>
        <v>66.98512</v>
      </c>
      <c r="C29" s="98">
        <v>66.31527</v>
      </c>
      <c r="D29" s="98">
        <v>0.66985</v>
      </c>
      <c r="E29" s="98">
        <f t="shared" si="1"/>
        <v>67.06354</v>
      </c>
      <c r="F29" s="98">
        <v>65.05163</v>
      </c>
      <c r="G29" s="98">
        <v>2.01191</v>
      </c>
    </row>
    <row r="30" spans="1:7" ht="20.25" customHeight="1">
      <c r="A30" s="1" t="s">
        <v>14</v>
      </c>
      <c r="B30" s="98">
        <f t="shared" si="0"/>
        <v>61.49903</v>
      </c>
      <c r="C30" s="98">
        <v>60.88404</v>
      </c>
      <c r="D30" s="98">
        <v>0.61499</v>
      </c>
      <c r="E30" s="98">
        <f t="shared" si="1"/>
        <v>61.57103</v>
      </c>
      <c r="F30" s="98">
        <v>59.7239</v>
      </c>
      <c r="G30" s="98">
        <v>1.84713</v>
      </c>
    </row>
    <row r="31" spans="1:7" ht="18.75">
      <c r="A31" s="1" t="s">
        <v>15</v>
      </c>
      <c r="B31" s="98">
        <f t="shared" si="0"/>
        <v>65.55844</v>
      </c>
      <c r="C31" s="98">
        <v>64.90286</v>
      </c>
      <c r="D31" s="98">
        <v>0.65558</v>
      </c>
      <c r="E31" s="98">
        <f t="shared" si="1"/>
        <v>65.6352</v>
      </c>
      <c r="F31" s="98">
        <v>63.66614</v>
      </c>
      <c r="G31" s="98">
        <v>1.96906</v>
      </c>
    </row>
    <row r="32" spans="1:7" ht="18.75" customHeight="1">
      <c r="A32" s="1" t="s">
        <v>10</v>
      </c>
      <c r="B32" s="98">
        <f t="shared" si="0"/>
        <v>109.452</v>
      </c>
      <c r="C32" s="98">
        <v>108.35748</v>
      </c>
      <c r="D32" s="98">
        <v>1.09452</v>
      </c>
      <c r="E32" s="98">
        <f t="shared" si="1"/>
        <v>109.58014</v>
      </c>
      <c r="F32" s="98">
        <v>106.29274</v>
      </c>
      <c r="G32" s="98">
        <v>3.2874</v>
      </c>
    </row>
    <row r="33" spans="1:7" ht="20.25" customHeight="1">
      <c r="A33" s="1" t="s">
        <v>16</v>
      </c>
      <c r="B33" s="98">
        <f t="shared" si="0"/>
        <v>134.46051</v>
      </c>
      <c r="C33" s="98">
        <v>133.1159</v>
      </c>
      <c r="D33" s="98">
        <v>1.34461</v>
      </c>
      <c r="E33" s="98">
        <f t="shared" si="1"/>
        <v>134.61792</v>
      </c>
      <c r="F33" s="98">
        <v>130.57938</v>
      </c>
      <c r="G33" s="98">
        <v>4.03854</v>
      </c>
    </row>
    <row r="34" spans="1:7" ht="20.25" customHeight="1">
      <c r="A34" s="1" t="s">
        <v>17</v>
      </c>
      <c r="B34" s="98">
        <f t="shared" si="0"/>
        <v>30.94072</v>
      </c>
      <c r="C34" s="98">
        <v>30.63131</v>
      </c>
      <c r="D34" s="98">
        <v>0.30941</v>
      </c>
      <c r="E34" s="98">
        <f t="shared" si="1"/>
        <v>30.97695</v>
      </c>
      <c r="F34" s="98">
        <v>30.04764</v>
      </c>
      <c r="G34" s="98">
        <v>0.92931</v>
      </c>
    </row>
    <row r="35" spans="1:7" ht="6" customHeight="1">
      <c r="A35" s="82"/>
      <c r="B35" s="82"/>
      <c r="C35" s="82"/>
      <c r="D35" s="82"/>
      <c r="E35" s="82"/>
      <c r="F35" s="81"/>
      <c r="G35" s="81"/>
    </row>
    <row r="36" spans="1:7" ht="19.5" customHeight="1">
      <c r="A36" s="80" t="s">
        <v>3</v>
      </c>
      <c r="B36" s="81">
        <f aca="true" t="shared" si="2" ref="B36:G36">SUM(B18:B35)</f>
        <v>2224.92395</v>
      </c>
      <c r="C36" s="81">
        <f t="shared" si="2"/>
        <v>2202.67471</v>
      </c>
      <c r="D36" s="81">
        <f t="shared" si="2"/>
        <v>22.24924</v>
      </c>
      <c r="E36" s="81">
        <f t="shared" si="2"/>
        <v>2227.52878</v>
      </c>
      <c r="F36" s="81">
        <f t="shared" si="2"/>
        <v>2160.70291</v>
      </c>
      <c r="G36" s="81">
        <f t="shared" si="2"/>
        <v>66.82587</v>
      </c>
    </row>
  </sheetData>
  <sheetProtection/>
  <mergeCells count="11">
    <mergeCell ref="E14:E15"/>
    <mergeCell ref="F14:G14"/>
    <mergeCell ref="F1:G1"/>
    <mergeCell ref="F2:G2"/>
    <mergeCell ref="A6:G6"/>
    <mergeCell ref="A8:G8"/>
    <mergeCell ref="A13:A15"/>
    <mergeCell ref="B13:D13"/>
    <mergeCell ref="E13:G13"/>
    <mergeCell ref="B14:B15"/>
    <mergeCell ref="C14:D14"/>
  </mergeCells>
  <printOptions/>
  <pageMargins left="0.984251968503937" right="0.7874015748031497" top="0.984251968503937" bottom="0.7874015748031497" header="0.31496062992125984" footer="0.31496062992125984"/>
  <pageSetup horizontalDpi="600" verticalDpi="600" orientation="landscape" paperSize="9" scale="98" r:id="rId1"/>
  <headerFooter differentFirst="1">
    <oddHeader>&amp;R&amp;"Times New Roman,обычный"&amp;14&amp;P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</sheetPr>
  <dimension ref="A1:E28"/>
  <sheetViews>
    <sheetView view="pageBreakPreview" zoomScaleNormal="82" zoomScaleSheetLayoutView="100" zoomScalePageLayoutView="50" workbookViewId="0" topLeftCell="A1">
      <selection activeCell="A13" sqref="A13:A14"/>
    </sheetView>
  </sheetViews>
  <sheetFormatPr defaultColWidth="19.00390625" defaultRowHeight="12.75"/>
  <cols>
    <col min="1" max="1" width="25.00390625" style="6" customWidth="1"/>
    <col min="2" max="2" width="16.75390625" style="6" customWidth="1"/>
    <col min="3" max="3" width="21.125" style="12" customWidth="1"/>
    <col min="4" max="4" width="21.125" style="1" customWidth="1"/>
    <col min="5" max="16384" width="19.00390625" style="1" customWidth="1"/>
  </cols>
  <sheetData>
    <row r="1" spans="1:4" ht="19.5" customHeight="1">
      <c r="A1" s="18"/>
      <c r="B1" s="18"/>
      <c r="C1" s="184" t="s">
        <v>42</v>
      </c>
      <c r="D1" s="184"/>
    </row>
    <row r="2" spans="1:5" s="2" customFormat="1" ht="18.75" customHeight="1">
      <c r="A2" s="18"/>
      <c r="B2" s="18"/>
      <c r="C2" s="184" t="s">
        <v>62</v>
      </c>
      <c r="D2" s="184"/>
      <c r="E2" s="1"/>
    </row>
    <row r="3" spans="1:5" s="2" customFormat="1" ht="18.75" customHeight="1">
      <c r="A3" s="18"/>
      <c r="B3" s="18"/>
      <c r="C3" s="18"/>
      <c r="D3" s="18"/>
      <c r="E3" s="1"/>
    </row>
    <row r="4" spans="1:5" s="2" customFormat="1" ht="18.75" customHeight="1">
      <c r="A4" s="18"/>
      <c r="B4" s="18"/>
      <c r="C4" s="18"/>
      <c r="D4" s="18"/>
      <c r="E4" s="1"/>
    </row>
    <row r="5" spans="1:5" s="2" customFormat="1" ht="18.75">
      <c r="A5" s="19"/>
      <c r="B5" s="19"/>
      <c r="C5" s="20"/>
      <c r="D5" s="20"/>
      <c r="E5" s="1"/>
    </row>
    <row r="6" spans="1:5" s="2" customFormat="1" ht="18.75">
      <c r="A6" s="208" t="s">
        <v>22</v>
      </c>
      <c r="B6" s="208"/>
      <c r="C6" s="208"/>
      <c r="D6" s="208"/>
      <c r="E6" s="1"/>
    </row>
    <row r="7" spans="1:5" s="2" customFormat="1" ht="9" customHeight="1">
      <c r="A7" s="149"/>
      <c r="B7" s="149"/>
      <c r="C7" s="149"/>
      <c r="D7" s="149"/>
      <c r="E7" s="1"/>
    </row>
    <row r="8" spans="1:5" s="2" customFormat="1" ht="81.75" customHeight="1">
      <c r="A8" s="209" t="s">
        <v>137</v>
      </c>
      <c r="B8" s="209"/>
      <c r="C8" s="209"/>
      <c r="D8" s="209"/>
      <c r="E8" s="1"/>
    </row>
    <row r="9" spans="1:5" s="2" customFormat="1" ht="18.75">
      <c r="A9" s="150"/>
      <c r="B9" s="150"/>
      <c r="C9" s="150"/>
      <c r="D9" s="150"/>
      <c r="E9" s="1"/>
    </row>
    <row r="10" spans="1:5" s="2" customFormat="1" ht="21.75" customHeight="1">
      <c r="A10" s="155"/>
      <c r="B10" s="155"/>
      <c r="C10" s="155"/>
      <c r="D10" s="155"/>
      <c r="E10" s="1"/>
    </row>
    <row r="11" spans="1:5" s="2" customFormat="1" ht="18.75" hidden="1">
      <c r="A11" s="150"/>
      <c r="B11" s="150"/>
      <c r="C11" s="150"/>
      <c r="D11" s="150"/>
      <c r="E11" s="1"/>
    </row>
    <row r="12" spans="1:5" s="2" customFormat="1" ht="18.75">
      <c r="A12" s="21"/>
      <c r="B12" s="22"/>
      <c r="C12" s="22"/>
      <c r="D12" s="22" t="s">
        <v>0</v>
      </c>
      <c r="E12" s="1"/>
    </row>
    <row r="13" spans="1:5" s="2" customFormat="1" ht="18.75">
      <c r="A13" s="210" t="s">
        <v>30</v>
      </c>
      <c r="B13" s="212" t="s">
        <v>3</v>
      </c>
      <c r="C13" s="214" t="s">
        <v>27</v>
      </c>
      <c r="D13" s="215"/>
      <c r="E13" s="1"/>
    </row>
    <row r="14" spans="1:5" s="2" customFormat="1" ht="75">
      <c r="A14" s="211"/>
      <c r="B14" s="213"/>
      <c r="C14" s="151" t="s">
        <v>28</v>
      </c>
      <c r="D14" s="151" t="s">
        <v>36</v>
      </c>
      <c r="E14" s="1"/>
    </row>
    <row r="15" spans="1:5" s="2" customFormat="1" ht="9.75" customHeight="1">
      <c r="A15" s="28"/>
      <c r="B15" s="28"/>
      <c r="C15" s="28"/>
      <c r="D15" s="28"/>
      <c r="E15" s="1"/>
    </row>
    <row r="16" spans="1:5" s="2" customFormat="1" ht="19.5" customHeight="1">
      <c r="A16" s="5" t="s">
        <v>19</v>
      </c>
      <c r="B16" s="32">
        <f>C16+D16</f>
        <v>418306.90511</v>
      </c>
      <c r="C16" s="32">
        <v>409940</v>
      </c>
      <c r="D16" s="32">
        <v>8366.90511</v>
      </c>
      <c r="E16" s="1"/>
    </row>
    <row r="17" spans="1:4" ht="25.5" customHeight="1">
      <c r="A17" s="5" t="s">
        <v>3</v>
      </c>
      <c r="B17" s="32">
        <f>C17+D17</f>
        <v>418306.90511</v>
      </c>
      <c r="C17" s="16">
        <f>SUM(C16:C16)</f>
        <v>409940</v>
      </c>
      <c r="D17" s="16">
        <f>SUM(D16:D16)</f>
        <v>8366.90511</v>
      </c>
    </row>
    <row r="18" spans="1:3" ht="19.5" customHeight="1">
      <c r="A18" s="3"/>
      <c r="B18" s="3"/>
      <c r="C18" s="15"/>
    </row>
    <row r="19" spans="1:3" ht="19.5" customHeight="1">
      <c r="A19" s="3"/>
      <c r="B19" s="3"/>
      <c r="C19" s="15"/>
    </row>
    <row r="20" spans="1:3" ht="19.5" customHeight="1">
      <c r="A20" s="3"/>
      <c r="B20" s="3"/>
      <c r="C20" s="15"/>
    </row>
    <row r="21" spans="1:3" ht="19.5" customHeight="1">
      <c r="A21" s="3"/>
      <c r="B21" s="3"/>
      <c r="C21" s="15"/>
    </row>
    <row r="22" spans="1:3" ht="19.5" customHeight="1">
      <c r="A22" s="3"/>
      <c r="B22" s="3"/>
      <c r="C22" s="15"/>
    </row>
    <row r="23" spans="1:3" ht="19.5" customHeight="1">
      <c r="A23" s="3"/>
      <c r="B23" s="3"/>
      <c r="C23" s="15"/>
    </row>
    <row r="24" spans="1:3" ht="19.5" customHeight="1">
      <c r="A24" s="3"/>
      <c r="B24" s="3"/>
      <c r="C24" s="15"/>
    </row>
    <row r="25" spans="1:3" ht="19.5" customHeight="1">
      <c r="A25" s="3"/>
      <c r="B25" s="3"/>
      <c r="C25" s="15"/>
    </row>
    <row r="26" spans="1:3" ht="19.5" customHeight="1">
      <c r="A26" s="3"/>
      <c r="B26" s="3"/>
      <c r="C26" s="15"/>
    </row>
    <row r="27" spans="1:4" ht="24.75" customHeight="1">
      <c r="A27" s="5"/>
      <c r="B27" s="5"/>
      <c r="C27" s="16"/>
      <c r="D27" s="13"/>
    </row>
    <row r="28" spans="1:3" ht="18.75">
      <c r="A28" s="3"/>
      <c r="B28" s="3"/>
      <c r="C28" s="4"/>
    </row>
  </sheetData>
  <sheetProtection/>
  <mergeCells count="7">
    <mergeCell ref="C1:D1"/>
    <mergeCell ref="C2:D2"/>
    <mergeCell ref="A6:D6"/>
    <mergeCell ref="A8:D8"/>
    <mergeCell ref="A13:A14"/>
    <mergeCell ref="B13:B14"/>
    <mergeCell ref="C13:D13"/>
  </mergeCells>
  <printOptions/>
  <pageMargins left="0.984251968503937" right="0.7874015748031497" top="0.984251968503937" bottom="0.7874015748031497" header="0.5511811023622047" footer="0.5118110236220472"/>
  <pageSetup horizontalDpi="600" verticalDpi="600" orientation="portrait" paperSize="9" scale="9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</sheetPr>
  <dimension ref="A1:K36"/>
  <sheetViews>
    <sheetView view="pageBreakPreview" zoomScale="94" zoomScaleSheetLayoutView="94" zoomScalePageLayoutView="0" workbookViewId="0" topLeftCell="A1">
      <selection activeCell="I21" sqref="I21"/>
    </sheetView>
  </sheetViews>
  <sheetFormatPr defaultColWidth="9.00390625" defaultRowHeight="12.75"/>
  <cols>
    <col min="1" max="1" width="27.875" style="125" customWidth="1"/>
    <col min="2" max="2" width="17.75390625" style="125" customWidth="1"/>
    <col min="3" max="3" width="18.00390625" style="125" customWidth="1"/>
    <col min="4" max="4" width="14.375" style="125" customWidth="1"/>
    <col min="5" max="5" width="17.25390625" style="125" customWidth="1"/>
    <col min="6" max="6" width="17.875" style="125" customWidth="1"/>
    <col min="7" max="7" width="15.125" style="125" customWidth="1"/>
    <col min="8" max="8" width="21.125" style="125" customWidth="1"/>
    <col min="9" max="9" width="26.625" style="125" customWidth="1"/>
    <col min="10" max="11" width="10.00390625" style="125" bestFit="1" customWidth="1"/>
    <col min="12" max="16384" width="9.125" style="127" customWidth="1"/>
  </cols>
  <sheetData>
    <row r="1" spans="1:11" s="126" customFormat="1" ht="16.5">
      <c r="A1" s="123"/>
      <c r="B1" s="123"/>
      <c r="C1" s="123"/>
      <c r="D1" s="123"/>
      <c r="E1" s="123"/>
      <c r="F1" s="124"/>
      <c r="G1" s="124" t="s">
        <v>48</v>
      </c>
      <c r="H1" s="125"/>
      <c r="I1" s="125"/>
      <c r="J1" s="125"/>
      <c r="K1" s="125"/>
    </row>
    <row r="2" spans="1:11" s="126" customFormat="1" ht="16.5">
      <c r="A2" s="123"/>
      <c r="B2" s="123"/>
      <c r="C2" s="123"/>
      <c r="D2" s="123"/>
      <c r="E2" s="123"/>
      <c r="F2" s="124"/>
      <c r="G2" s="124" t="s">
        <v>38</v>
      </c>
      <c r="H2" s="125"/>
      <c r="I2" s="125"/>
      <c r="J2" s="125"/>
      <c r="K2" s="125"/>
    </row>
    <row r="3" spans="1:7" ht="18" customHeight="1">
      <c r="A3" s="123"/>
      <c r="B3" s="123"/>
      <c r="C3" s="123"/>
      <c r="D3" s="123"/>
      <c r="E3" s="123"/>
      <c r="F3" s="123"/>
      <c r="G3" s="123"/>
    </row>
    <row r="4" spans="1:7" ht="18" customHeight="1">
      <c r="A4" s="123"/>
      <c r="B4" s="123"/>
      <c r="C4" s="123"/>
      <c r="D4" s="123"/>
      <c r="E4" s="123"/>
      <c r="F4" s="123"/>
      <c r="G4" s="123"/>
    </row>
    <row r="5" spans="1:7" ht="18" customHeight="1">
      <c r="A5" s="123"/>
      <c r="B5" s="123"/>
      <c r="C5" s="123"/>
      <c r="D5" s="123"/>
      <c r="E5" s="123"/>
      <c r="F5" s="123"/>
      <c r="G5" s="123"/>
    </row>
    <row r="6" spans="1:7" ht="16.5">
      <c r="A6" s="216" t="s">
        <v>4</v>
      </c>
      <c r="B6" s="216"/>
      <c r="C6" s="216"/>
      <c r="D6" s="216"/>
      <c r="E6" s="216"/>
      <c r="F6" s="216"/>
      <c r="G6" s="216"/>
    </row>
    <row r="7" spans="1:7" ht="21" customHeight="1">
      <c r="A7" s="128"/>
      <c r="B7" s="128"/>
      <c r="C7" s="128"/>
      <c r="D7" s="128"/>
      <c r="E7" s="128"/>
      <c r="F7" s="128"/>
      <c r="G7" s="128"/>
    </row>
    <row r="8" spans="1:7" ht="79.5" customHeight="1">
      <c r="A8" s="217" t="s">
        <v>59</v>
      </c>
      <c r="B8" s="217"/>
      <c r="C8" s="217"/>
      <c r="D8" s="217"/>
      <c r="E8" s="217"/>
      <c r="F8" s="217"/>
      <c r="G8" s="217"/>
    </row>
    <row r="9" spans="1:7" ht="16.5" customHeight="1">
      <c r="A9" s="123"/>
      <c r="B9" s="123"/>
      <c r="C9" s="123"/>
      <c r="D9" s="123"/>
      <c r="E9" s="123"/>
      <c r="F9" s="123"/>
      <c r="G9" s="123"/>
    </row>
    <row r="10" spans="1:7" ht="18" customHeight="1">
      <c r="A10" s="123"/>
      <c r="B10" s="123"/>
      <c r="C10" s="123"/>
      <c r="D10" s="123"/>
      <c r="E10" s="123"/>
      <c r="F10" s="123"/>
      <c r="G10" s="123"/>
    </row>
    <row r="11" spans="1:7" ht="16.5">
      <c r="A11" s="218" t="s">
        <v>0</v>
      </c>
      <c r="B11" s="218"/>
      <c r="C11" s="218"/>
      <c r="D11" s="218"/>
      <c r="E11" s="218"/>
      <c r="F11" s="218"/>
      <c r="G11" s="218"/>
    </row>
    <row r="12" spans="1:7" ht="18.75" customHeight="1">
      <c r="A12" s="219" t="s">
        <v>23</v>
      </c>
      <c r="B12" s="222" t="s">
        <v>21</v>
      </c>
      <c r="C12" s="223"/>
      <c r="D12" s="223"/>
      <c r="E12" s="222" t="s">
        <v>57</v>
      </c>
      <c r="F12" s="223"/>
      <c r="G12" s="223"/>
    </row>
    <row r="13" spans="1:7" ht="18.75" customHeight="1">
      <c r="A13" s="220"/>
      <c r="B13" s="224" t="s">
        <v>24</v>
      </c>
      <c r="C13" s="225" t="s">
        <v>54</v>
      </c>
      <c r="D13" s="225"/>
      <c r="E13" s="226" t="s">
        <v>24</v>
      </c>
      <c r="F13" s="222" t="s">
        <v>54</v>
      </c>
      <c r="G13" s="223"/>
    </row>
    <row r="14" spans="1:7" ht="87.75" customHeight="1">
      <c r="A14" s="221"/>
      <c r="B14" s="224"/>
      <c r="C14" s="139" t="s">
        <v>25</v>
      </c>
      <c r="D14" s="139" t="s">
        <v>81</v>
      </c>
      <c r="E14" s="225"/>
      <c r="F14" s="138" t="s">
        <v>25</v>
      </c>
      <c r="G14" s="138" t="s">
        <v>35</v>
      </c>
    </row>
    <row r="15" spans="1:7" ht="16.5" customHeight="1">
      <c r="A15" s="179">
        <v>1</v>
      </c>
      <c r="B15" s="168">
        <v>2</v>
      </c>
      <c r="C15" s="168">
        <v>3</v>
      </c>
      <c r="D15" s="168">
        <v>4</v>
      </c>
      <c r="E15" s="168">
        <v>5</v>
      </c>
      <c r="F15" s="168">
        <v>6</v>
      </c>
      <c r="G15" s="167">
        <v>7</v>
      </c>
    </row>
    <row r="16" spans="1:7" ht="6.75" customHeight="1">
      <c r="A16" s="129"/>
      <c r="B16" s="129"/>
      <c r="C16" s="129"/>
      <c r="D16" s="129"/>
      <c r="E16" s="129"/>
      <c r="F16" s="129"/>
      <c r="G16" s="129"/>
    </row>
    <row r="17" spans="1:9" ht="16.5">
      <c r="A17" s="130" t="s">
        <v>19</v>
      </c>
      <c r="B17" s="131">
        <f>C17+D17</f>
        <v>168184.85095</v>
      </c>
      <c r="C17" s="132">
        <v>166503.00244</v>
      </c>
      <c r="D17" s="132">
        <v>1681.84851</v>
      </c>
      <c r="E17" s="131">
        <f>F17+G17</f>
        <v>173384.83517</v>
      </c>
      <c r="F17" s="132">
        <v>168183.29011</v>
      </c>
      <c r="G17" s="132">
        <v>5201.54506</v>
      </c>
      <c r="H17" s="132"/>
      <c r="I17" s="132"/>
    </row>
    <row r="18" spans="1:9" ht="16.5">
      <c r="A18" s="130" t="s">
        <v>1</v>
      </c>
      <c r="B18" s="131">
        <f aca="true" t="shared" si="0" ref="B18:B33">C18+D18</f>
        <v>33997.83649</v>
      </c>
      <c r="C18" s="132">
        <v>33657.85813</v>
      </c>
      <c r="D18" s="132">
        <v>339.97836</v>
      </c>
      <c r="E18" s="131">
        <f aca="true" t="shared" si="1" ref="E18:E33">F18+G18</f>
        <v>35048.9907</v>
      </c>
      <c r="F18" s="132">
        <v>33997.52098</v>
      </c>
      <c r="G18" s="132">
        <v>1051.46972</v>
      </c>
      <c r="H18" s="132"/>
      <c r="I18" s="132"/>
    </row>
    <row r="19" spans="1:11" s="126" customFormat="1" ht="16.5">
      <c r="A19" s="130" t="s">
        <v>2</v>
      </c>
      <c r="B19" s="131">
        <f t="shared" si="0"/>
        <v>11474.47503</v>
      </c>
      <c r="C19" s="132">
        <v>11359.73028</v>
      </c>
      <c r="D19" s="132">
        <v>114.74475</v>
      </c>
      <c r="E19" s="131">
        <f t="shared" si="1"/>
        <v>11829.24592</v>
      </c>
      <c r="F19" s="132">
        <v>11474.36854</v>
      </c>
      <c r="G19" s="132">
        <v>354.87738</v>
      </c>
      <c r="H19" s="132"/>
      <c r="I19" s="132"/>
      <c r="J19" s="125"/>
      <c r="K19" s="125"/>
    </row>
    <row r="20" spans="1:11" s="126" customFormat="1" ht="16.5">
      <c r="A20" s="130" t="s">
        <v>11</v>
      </c>
      <c r="B20" s="131">
        <f t="shared" si="0"/>
        <v>11836.7305</v>
      </c>
      <c r="C20" s="132">
        <v>11718.3632</v>
      </c>
      <c r="D20" s="132">
        <v>118.3673</v>
      </c>
      <c r="E20" s="131">
        <f t="shared" si="1"/>
        <v>12202.7017</v>
      </c>
      <c r="F20" s="132">
        <v>11836.62065</v>
      </c>
      <c r="G20" s="132">
        <v>366.08105</v>
      </c>
      <c r="H20" s="132"/>
      <c r="I20" s="132"/>
      <c r="J20" s="125"/>
      <c r="K20" s="125"/>
    </row>
    <row r="21" spans="1:11" s="126" customFormat="1" ht="16.5">
      <c r="A21" s="130" t="s">
        <v>5</v>
      </c>
      <c r="B21" s="131">
        <f t="shared" si="0"/>
        <v>9024.62536</v>
      </c>
      <c r="C21" s="132">
        <v>8934.37911</v>
      </c>
      <c r="D21" s="132">
        <v>90.24625</v>
      </c>
      <c r="E21" s="131">
        <f t="shared" si="1"/>
        <v>9303.65114</v>
      </c>
      <c r="F21" s="132">
        <v>9024.54161</v>
      </c>
      <c r="G21" s="132">
        <v>279.10953</v>
      </c>
      <c r="H21" s="132"/>
      <c r="I21" s="132"/>
      <c r="J21" s="125"/>
      <c r="K21" s="125"/>
    </row>
    <row r="22" spans="1:11" s="126" customFormat="1" ht="16.5">
      <c r="A22" s="130" t="s">
        <v>12</v>
      </c>
      <c r="B22" s="131">
        <f t="shared" si="0"/>
        <v>23515.47544</v>
      </c>
      <c r="C22" s="132">
        <v>23280.32069</v>
      </c>
      <c r="D22" s="132">
        <v>235.15475</v>
      </c>
      <c r="E22" s="131">
        <f t="shared" si="1"/>
        <v>24242.5332</v>
      </c>
      <c r="F22" s="132">
        <v>23515.2572</v>
      </c>
      <c r="G22" s="132">
        <v>727.276</v>
      </c>
      <c r="H22" s="132"/>
      <c r="I22" s="132"/>
      <c r="J22" s="125"/>
      <c r="K22" s="125"/>
    </row>
    <row r="23" spans="1:11" s="126" customFormat="1" ht="16.5">
      <c r="A23" s="130" t="s">
        <v>6</v>
      </c>
      <c r="B23" s="131">
        <f t="shared" si="0"/>
        <v>5624.14713</v>
      </c>
      <c r="C23" s="132">
        <v>5567.90566</v>
      </c>
      <c r="D23" s="132">
        <v>56.24147</v>
      </c>
      <c r="E23" s="131">
        <f t="shared" si="1"/>
        <v>5798.03602</v>
      </c>
      <c r="F23" s="132">
        <v>5624.09494</v>
      </c>
      <c r="G23" s="132">
        <v>173.94108</v>
      </c>
      <c r="H23" s="132"/>
      <c r="I23" s="132"/>
      <c r="J23" s="125"/>
      <c r="K23" s="125"/>
    </row>
    <row r="24" spans="1:11" s="126" customFormat="1" ht="16.5">
      <c r="A24" s="130" t="s">
        <v>7</v>
      </c>
      <c r="B24" s="131">
        <f t="shared" si="0"/>
        <v>6895.41945</v>
      </c>
      <c r="C24" s="132">
        <v>6826.46526</v>
      </c>
      <c r="D24" s="132">
        <v>68.95419</v>
      </c>
      <c r="E24" s="131">
        <f t="shared" si="1"/>
        <v>7108.61387</v>
      </c>
      <c r="F24" s="132">
        <v>6895.35545</v>
      </c>
      <c r="G24" s="132">
        <v>213.25842</v>
      </c>
      <c r="H24" s="132"/>
      <c r="I24" s="132"/>
      <c r="J24" s="125"/>
      <c r="K24" s="125"/>
    </row>
    <row r="25" spans="1:9" ht="16.5">
      <c r="A25" s="130" t="s">
        <v>18</v>
      </c>
      <c r="B25" s="131">
        <f t="shared" si="0"/>
        <v>8659.71786</v>
      </c>
      <c r="C25" s="132">
        <v>8573.12068</v>
      </c>
      <c r="D25" s="132">
        <v>86.59718</v>
      </c>
      <c r="E25" s="131">
        <f t="shared" si="1"/>
        <v>8927.46133</v>
      </c>
      <c r="F25" s="132">
        <v>8659.63749</v>
      </c>
      <c r="G25" s="132">
        <v>267.82384</v>
      </c>
      <c r="H25" s="132"/>
      <c r="I25" s="132"/>
    </row>
    <row r="26" spans="1:9" ht="16.5">
      <c r="A26" s="130" t="s">
        <v>13</v>
      </c>
      <c r="B26" s="131">
        <f t="shared" si="0"/>
        <v>52208.35625</v>
      </c>
      <c r="C26" s="132">
        <v>51686.27269</v>
      </c>
      <c r="D26" s="132">
        <v>522.08356</v>
      </c>
      <c r="E26" s="131">
        <f t="shared" si="1"/>
        <v>53822.54818</v>
      </c>
      <c r="F26" s="132">
        <v>52207.87173</v>
      </c>
      <c r="G26" s="132">
        <v>1614.67645</v>
      </c>
      <c r="H26" s="132"/>
      <c r="I26" s="132"/>
    </row>
    <row r="27" spans="1:9" ht="16.5">
      <c r="A27" s="130" t="s">
        <v>8</v>
      </c>
      <c r="B27" s="131">
        <f t="shared" si="0"/>
        <v>17419.58165</v>
      </c>
      <c r="C27" s="132">
        <v>17245.38583</v>
      </c>
      <c r="D27" s="132">
        <v>174.19582</v>
      </c>
      <c r="E27" s="131">
        <f t="shared" si="1"/>
        <v>17958.16493</v>
      </c>
      <c r="F27" s="132">
        <v>17419.41998</v>
      </c>
      <c r="G27" s="132">
        <v>538.74495</v>
      </c>
      <c r="H27" s="132"/>
      <c r="I27" s="132"/>
    </row>
    <row r="28" spans="1:9" ht="16.5">
      <c r="A28" s="130" t="s">
        <v>9</v>
      </c>
      <c r="B28" s="131">
        <f t="shared" si="0"/>
        <v>6356.3616</v>
      </c>
      <c r="C28" s="132">
        <v>6292.79798</v>
      </c>
      <c r="D28" s="132">
        <v>63.56362</v>
      </c>
      <c r="E28" s="131">
        <f t="shared" si="1"/>
        <v>6552.88928</v>
      </c>
      <c r="F28" s="132">
        <v>6356.3026</v>
      </c>
      <c r="G28" s="132">
        <v>196.58668</v>
      </c>
      <c r="H28" s="132"/>
      <c r="I28" s="132"/>
    </row>
    <row r="29" spans="1:9" ht="16.5">
      <c r="A29" s="130" t="s">
        <v>14</v>
      </c>
      <c r="B29" s="131">
        <f t="shared" si="0"/>
        <v>7062.30828</v>
      </c>
      <c r="C29" s="132">
        <v>6991.6852</v>
      </c>
      <c r="D29" s="132">
        <v>70.62308</v>
      </c>
      <c r="E29" s="131">
        <f t="shared" si="1"/>
        <v>7280.66261</v>
      </c>
      <c r="F29" s="132">
        <v>7062.24273</v>
      </c>
      <c r="G29" s="132">
        <v>218.41988</v>
      </c>
      <c r="H29" s="132"/>
      <c r="I29" s="132"/>
    </row>
    <row r="30" spans="1:9" ht="16.5">
      <c r="A30" s="130" t="s">
        <v>15</v>
      </c>
      <c r="B30" s="131">
        <f t="shared" si="0"/>
        <v>7348.60186</v>
      </c>
      <c r="C30" s="132">
        <v>7275.11584</v>
      </c>
      <c r="D30" s="132">
        <v>73.48602</v>
      </c>
      <c r="E30" s="131">
        <f t="shared" si="1"/>
        <v>7575.8079</v>
      </c>
      <c r="F30" s="132">
        <v>7348.53366</v>
      </c>
      <c r="G30" s="132">
        <v>227.27424</v>
      </c>
      <c r="H30" s="132"/>
      <c r="I30" s="132"/>
    </row>
    <row r="31" spans="1:9" ht="16.5">
      <c r="A31" s="130" t="s">
        <v>10</v>
      </c>
      <c r="B31" s="131">
        <f t="shared" si="0"/>
        <v>11424.46522</v>
      </c>
      <c r="C31" s="132">
        <v>11310.22057</v>
      </c>
      <c r="D31" s="132">
        <v>114.24465</v>
      </c>
      <c r="E31" s="131">
        <f t="shared" si="1"/>
        <v>11777.68989</v>
      </c>
      <c r="F31" s="132">
        <v>11424.35919</v>
      </c>
      <c r="G31" s="132">
        <v>353.3307</v>
      </c>
      <c r="H31" s="132"/>
      <c r="I31" s="132"/>
    </row>
    <row r="32" spans="1:9" ht="16.5">
      <c r="A32" s="130" t="s">
        <v>16</v>
      </c>
      <c r="B32" s="131">
        <f t="shared" si="0"/>
        <v>12753.57717</v>
      </c>
      <c r="C32" s="132">
        <v>12626.0414</v>
      </c>
      <c r="D32" s="132">
        <v>127.53577</v>
      </c>
      <c r="E32" s="131">
        <f t="shared" si="1"/>
        <v>13147.89568</v>
      </c>
      <c r="F32" s="132">
        <v>12753.45881</v>
      </c>
      <c r="G32" s="132">
        <v>394.43687</v>
      </c>
      <c r="H32" s="132"/>
      <c r="I32" s="132"/>
    </row>
    <row r="33" spans="1:9" ht="16.5">
      <c r="A33" s="130" t="s">
        <v>17</v>
      </c>
      <c r="B33" s="131">
        <f t="shared" si="0"/>
        <v>3305.57323</v>
      </c>
      <c r="C33" s="132">
        <v>3272.5175</v>
      </c>
      <c r="D33" s="132">
        <v>33.05573</v>
      </c>
      <c r="E33" s="131">
        <f t="shared" si="1"/>
        <v>3407.77583</v>
      </c>
      <c r="F33" s="132">
        <v>3305.54256</v>
      </c>
      <c r="G33" s="132">
        <v>102.23327</v>
      </c>
      <c r="H33" s="132"/>
      <c r="I33" s="132"/>
    </row>
    <row r="34" spans="1:9" ht="24.75" customHeight="1">
      <c r="A34" s="127" t="s">
        <v>3</v>
      </c>
      <c r="B34" s="131">
        <f aca="true" t="shared" si="2" ref="B34:G34">SUM(B17:B33)</f>
        <v>397092.10347</v>
      </c>
      <c r="C34" s="133">
        <f t="shared" si="2"/>
        <v>393121.18246</v>
      </c>
      <c r="D34" s="133">
        <f t="shared" si="2"/>
        <v>3970.92101</v>
      </c>
      <c r="E34" s="131">
        <f t="shared" si="2"/>
        <v>409369.50335</v>
      </c>
      <c r="F34" s="133">
        <f t="shared" si="2"/>
        <v>397088.41823</v>
      </c>
      <c r="G34" s="133">
        <f t="shared" si="2"/>
        <v>12281.08512</v>
      </c>
      <c r="H34" s="132"/>
      <c r="I34" s="132"/>
    </row>
    <row r="35" spans="1:7" s="125" customFormat="1" ht="24.75" customHeight="1">
      <c r="A35" s="127"/>
      <c r="B35" s="127"/>
      <c r="C35" s="127"/>
      <c r="D35" s="127"/>
      <c r="E35" s="127"/>
      <c r="F35" s="127"/>
      <c r="G35" s="132"/>
    </row>
    <row r="36" spans="1:7" s="125" customFormat="1" ht="16.5">
      <c r="A36" s="127"/>
      <c r="B36" s="127"/>
      <c r="C36" s="127"/>
      <c r="D36" s="127"/>
      <c r="E36" s="127"/>
      <c r="F36" s="127"/>
      <c r="G36" s="134"/>
    </row>
  </sheetData>
  <sheetProtection/>
  <mergeCells count="10">
    <mergeCell ref="A6:G6"/>
    <mergeCell ref="A8:G8"/>
    <mergeCell ref="A11:G11"/>
    <mergeCell ref="A12:A14"/>
    <mergeCell ref="B12:D12"/>
    <mergeCell ref="E12:G12"/>
    <mergeCell ref="B13:B14"/>
    <mergeCell ref="C13:D13"/>
    <mergeCell ref="E13:E14"/>
    <mergeCell ref="F13:G13"/>
  </mergeCells>
  <printOptions horizontalCentered="1"/>
  <pageMargins left="0.984251968503937" right="0.7874015748031497" top="0.984251968503937" bottom="0.7874015748031497" header="0.5511811023622047" footer="0.5118110236220472"/>
  <pageSetup fitToHeight="0" horizontalDpi="600" verticalDpi="600" orientation="landscape" paperSize="9" r:id="rId1"/>
  <headerFooter differentFirst="1">
    <oddHeader>&amp;R&amp;"Times New Roman,обычный"&amp;14&amp;P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</sheetPr>
  <dimension ref="A1:G16"/>
  <sheetViews>
    <sheetView zoomScaleSheetLayoutView="90" zoomScalePageLayoutView="0" workbookViewId="0" topLeftCell="A1">
      <selection activeCell="F29" sqref="F29"/>
    </sheetView>
  </sheetViews>
  <sheetFormatPr defaultColWidth="9.00390625" defaultRowHeight="12.75"/>
  <cols>
    <col min="1" max="1" width="67.375" style="3" customWidth="1"/>
    <col min="2" max="2" width="20.125" style="143" customWidth="1"/>
    <col min="3" max="3" width="13.625" style="1" customWidth="1"/>
    <col min="4" max="4" width="9.00390625" style="2" customWidth="1"/>
    <col min="5" max="5" width="9.125" style="1" customWidth="1"/>
    <col min="6" max="6" width="11.375" style="1" customWidth="1"/>
    <col min="7" max="7" width="9.75390625" style="1" bestFit="1" customWidth="1"/>
    <col min="8" max="16384" width="9.125" style="1" customWidth="1"/>
  </cols>
  <sheetData>
    <row r="1" spans="1:4" s="3" customFormat="1" ht="18.75">
      <c r="A1" s="5"/>
      <c r="B1" s="41" t="s">
        <v>43</v>
      </c>
      <c r="D1" s="4"/>
    </row>
    <row r="2" spans="1:4" s="3" customFormat="1" ht="18.75">
      <c r="A2" s="5"/>
      <c r="B2" s="41" t="s">
        <v>38</v>
      </c>
      <c r="D2" s="4"/>
    </row>
    <row r="3" spans="1:4" s="3" customFormat="1" ht="18.75">
      <c r="A3" s="5"/>
      <c r="B3" s="41"/>
      <c r="D3" s="4"/>
    </row>
    <row r="4" spans="1:4" s="3" customFormat="1" ht="18.75">
      <c r="A4" s="5"/>
      <c r="B4" s="41"/>
      <c r="D4" s="4"/>
    </row>
    <row r="5" spans="1:4" s="3" customFormat="1" ht="18.75">
      <c r="A5" s="7"/>
      <c r="B5" s="41"/>
      <c r="D5" s="4"/>
    </row>
    <row r="6" spans="1:7" s="3" customFormat="1" ht="18.75">
      <c r="A6" s="181" t="s">
        <v>4</v>
      </c>
      <c r="B6" s="181"/>
      <c r="D6" s="4"/>
      <c r="F6" s="93"/>
      <c r="G6" s="93"/>
    </row>
    <row r="7" spans="1:4" s="3" customFormat="1" ht="9" customHeight="1">
      <c r="A7" s="144"/>
      <c r="B7" s="8"/>
      <c r="D7" s="4"/>
    </row>
    <row r="8" spans="1:4" s="3" customFormat="1" ht="81.75" customHeight="1">
      <c r="A8" s="182" t="s">
        <v>68</v>
      </c>
      <c r="B8" s="182"/>
      <c r="D8" s="4"/>
    </row>
    <row r="9" spans="1:4" s="3" customFormat="1" ht="18.75">
      <c r="A9" s="145"/>
      <c r="B9" s="145"/>
      <c r="D9" s="4"/>
    </row>
    <row r="10" spans="1:4" s="3" customFormat="1" ht="20.25" customHeight="1">
      <c r="A10" s="145"/>
      <c r="B10" s="145"/>
      <c r="D10" s="4"/>
    </row>
    <row r="11" spans="1:4" s="3" customFormat="1" ht="18.75" hidden="1">
      <c r="A11" s="7"/>
      <c r="B11" s="41"/>
      <c r="D11" s="4"/>
    </row>
    <row r="12" spans="2:4" s="3" customFormat="1" ht="18.75">
      <c r="B12" s="146" t="s">
        <v>0</v>
      </c>
      <c r="D12" s="4"/>
    </row>
    <row r="13" spans="1:4" s="3" customFormat="1" ht="34.5" customHeight="1">
      <c r="A13" s="17" t="s">
        <v>69</v>
      </c>
      <c r="B13" s="94" t="s">
        <v>29</v>
      </c>
      <c r="C13" s="95"/>
      <c r="D13" s="4"/>
    </row>
    <row r="14" spans="1:4" s="3" customFormat="1" ht="11.25" customHeight="1">
      <c r="A14" s="10"/>
      <c r="B14" s="11"/>
      <c r="C14" s="95"/>
      <c r="D14" s="4"/>
    </row>
    <row r="15" spans="1:2" ht="24" customHeight="1">
      <c r="A15" s="100" t="s">
        <v>70</v>
      </c>
      <c r="B15" s="96">
        <f>122000+11202.2</f>
        <v>133202.2</v>
      </c>
    </row>
    <row r="16" spans="1:2" ht="24" customHeight="1">
      <c r="A16" s="5" t="s">
        <v>3</v>
      </c>
      <c r="B16" s="97">
        <f>SUM(B15:B15)</f>
        <v>133202.2</v>
      </c>
    </row>
  </sheetData>
  <sheetProtection/>
  <mergeCells count="2">
    <mergeCell ref="A6:B6"/>
    <mergeCell ref="A8:B8"/>
  </mergeCells>
  <printOptions/>
  <pageMargins left="0.984251968503937" right="0.7874015748031497" top="0.984251968503937" bottom="0.7874015748031497" header="0.5511811023622047" footer="0.5118110236220472"/>
  <pageSetup fitToHeight="0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306_SLP</dc:creator>
  <cp:keywords/>
  <dc:description/>
  <cp:lastModifiedBy>MF-PurEL</cp:lastModifiedBy>
  <cp:lastPrinted>2022-11-28T14:14:40Z</cp:lastPrinted>
  <dcterms:created xsi:type="dcterms:W3CDTF">2008-08-27T11:02:35Z</dcterms:created>
  <dcterms:modified xsi:type="dcterms:W3CDTF">2022-12-06T12:43:15Z</dcterms:modified>
  <cp:category/>
  <cp:version/>
  <cp:contentType/>
  <cp:contentStatus/>
</cp:coreProperties>
</file>