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Приложение 8" sheetId="1" r:id="rId1"/>
    <sheet name="Приложение 9" sheetId="4" r:id="rId2"/>
    <sheet name="Приложение 10" sheetId="3" r:id="rId3"/>
  </sheets>
  <calcPr calcId="145621"/>
</workbook>
</file>

<file path=xl/calcChain.xml><?xml version="1.0" encoding="utf-8"?>
<calcChain xmlns="http://schemas.openxmlformats.org/spreadsheetml/2006/main">
  <c r="K12" i="4" l="1"/>
  <c r="K8" i="4"/>
  <c r="J8" i="4" l="1"/>
  <c r="I8" i="4"/>
  <c r="J12" i="4"/>
  <c r="I12" i="4"/>
  <c r="L14" i="4"/>
  <c r="E35" i="3"/>
  <c r="D35" i="3"/>
  <c r="E33" i="3"/>
  <c r="E32" i="3" s="1"/>
  <c r="D33" i="3"/>
  <c r="D32" i="3" s="1"/>
  <c r="E62" i="3"/>
  <c r="D62" i="3"/>
  <c r="E57" i="3"/>
  <c r="D57" i="3"/>
  <c r="E47" i="3"/>
  <c r="D47" i="3"/>
  <c r="E42" i="3"/>
  <c r="D42" i="3"/>
  <c r="E15" i="3"/>
  <c r="E10" i="3" s="1"/>
  <c r="D15" i="3"/>
  <c r="D10" i="3" s="1"/>
  <c r="E13" i="3"/>
  <c r="E8" i="3" s="1"/>
  <c r="E7" i="3" s="1"/>
  <c r="D13" i="3"/>
  <c r="D8" i="3" s="1"/>
  <c r="D22" i="3"/>
  <c r="E22" i="3"/>
  <c r="E17" i="3"/>
  <c r="D17" i="3"/>
  <c r="L10" i="4"/>
  <c r="L11" i="4"/>
  <c r="L13" i="4"/>
  <c r="L15" i="4"/>
  <c r="L16" i="4"/>
  <c r="L17" i="4"/>
  <c r="L18" i="4"/>
  <c r="L28" i="4"/>
  <c r="L29" i="4"/>
  <c r="L9" i="4"/>
  <c r="L7" i="4"/>
  <c r="E12" i="3" l="1"/>
  <c r="D7" i="3"/>
  <c r="L12" i="4"/>
  <c r="L8" i="4"/>
  <c r="D12" i="3"/>
</calcChain>
</file>

<file path=xl/sharedStrings.xml><?xml version="1.0" encoding="utf-8"?>
<sst xmlns="http://schemas.openxmlformats.org/spreadsheetml/2006/main" count="386" uniqueCount="181">
  <si>
    <t>Подпрограмма «Дорожное хозяйство муниципального образования «Горномарийский муниципальный район»</t>
  </si>
  <si>
    <t>Проектирование и строительство (реконструкция)  автомобильных дорог общего пользования местного значения с твердым покрытием до сельских населенных пунктов Горномарийского района, не имеющих круглогодичной связи с сетью автомобильных дорог общего пользования</t>
  </si>
  <si>
    <t>Капитальный ремонт, ремонт  автомобильных дорог</t>
  </si>
  <si>
    <t>тыс.кв.м.</t>
  </si>
  <si>
    <t>Ремонт инженерных сооружений (мостов)</t>
  </si>
  <si>
    <t>Приобретение и установка дополнительных аншлагов, устройств для создания безаварийных условий дорожного движения в местах концентрации ДТП с целью их ликвидации</t>
  </si>
  <si>
    <t>Устройство и проведение освещения вдоль автодороги общего пользования республиканского значения по населенным пунктам района</t>
  </si>
  <si>
    <t>км</t>
  </si>
  <si>
    <t>Подпрограмма «Развитие жилищно-коммунального хозяйства и территориального планирования»</t>
  </si>
  <si>
    <t>Процент площади многоквартирных домов с физическим износом от 31 до 65 процентов в общей площади многоквартирных домов</t>
  </si>
  <si>
    <t>процентов</t>
  </si>
  <si>
    <t>Процент площади многоквартирных домов с физическим износом более 65 процентов в общей площади многоквартирных домов</t>
  </si>
  <si>
    <t>Доля многоквартирных домов, полностью оборудованных общедомовыми приборами учета электроэнергии, холодной и горячей воды и тепла</t>
  </si>
  <si>
    <t>Доля многоквартирных домов, полностью оборудованных отоплением, холодным водоснабжением, канализацией, электроснабжением, газоснабжением или электроснабжением на пищеприготовление</t>
  </si>
  <si>
    <t>Количество аварий и инцидентов в год на 1 км сетей организаций коммунального комплекса в сфере тепло- и водоснабжения процентов  к 2012 году</t>
  </si>
  <si>
    <t xml:space="preserve">Доля расходов на коммунальные услуги в доходах населения </t>
  </si>
  <si>
    <t>Уровень газификации муниципального района</t>
  </si>
  <si>
    <t xml:space="preserve">Количество отремонтированных  МКД </t>
  </si>
  <si>
    <t>штук</t>
  </si>
  <si>
    <t>Протяженность освещенных частей улиц</t>
  </si>
  <si>
    <t>Ввод жилья на территории района</t>
  </si>
  <si>
    <t>кв.м.</t>
  </si>
  <si>
    <t>Ввод (приобретение) жилья для граждан в сельской местности</t>
  </si>
  <si>
    <t>тыс. кв.м.</t>
  </si>
  <si>
    <t xml:space="preserve">Ввод в действие распределительных газовых сетей в </t>
  </si>
  <si>
    <t>Ввод в действие локальных водопроводов</t>
  </si>
  <si>
    <t>Уровень обеспеченности сельского населения питьевой водой</t>
  </si>
  <si>
    <t>%</t>
  </si>
  <si>
    <t>Ввод в эксплуатацию автомобильных дорог местного значения</t>
  </si>
  <si>
    <t>Подпрограмма «Охрана окружающей среды»</t>
  </si>
  <si>
    <t>Количество проведенных мероприятий по повышению уровня экологической культуры и экологического образования населения разных возрастных категорий</t>
  </si>
  <si>
    <t>Снижение выбросов загрязняющих веществ в атмосферный воздух за счет перевода котельных на газовое топливо</t>
  </si>
  <si>
    <t>Увеличение площади зеленых насаждений общего пользования</t>
  </si>
  <si>
    <t>Экологическое просвещение населения</t>
  </si>
  <si>
    <t>тыс.чел.</t>
  </si>
  <si>
    <t>Подпрограмма «Защита населения и территории Горномарийского муниципального района от чрезвычайных ситуаций»</t>
  </si>
  <si>
    <t>Количество погибших и пострадавших в чрезвычайных ситуациях природного и техногенного характера</t>
  </si>
  <si>
    <t>Чел.</t>
  </si>
  <si>
    <t>Количество проведенных командно-штабных учений, тренировок</t>
  </si>
  <si>
    <t>единиц</t>
  </si>
  <si>
    <t xml:space="preserve">Мероприятия по защите сельскохозяйственных животных от особо опасных болезней </t>
  </si>
  <si>
    <t>Значения показателей (индикаторов) муниципальной программы, подпрограммы, основного мероприятия</t>
  </si>
  <si>
    <t>Обоснование отклонений значений показателя (индикатора) на конец отчетного года (при наличии)</t>
  </si>
  <si>
    <t xml:space="preserve">Приложение № 8
к Порядку разработки, реализации и оценки
эффективности муниципальных программ
Горномарийского муниципального района 
</t>
  </si>
  <si>
    <t xml:space="preserve">Статус </t>
  </si>
  <si>
    <t xml:space="preserve">Код бюджетной классификации </t>
  </si>
  <si>
    <t xml:space="preserve">Вед </t>
  </si>
  <si>
    <t>Разд</t>
  </si>
  <si>
    <t xml:space="preserve">Ц.ст. </t>
  </si>
  <si>
    <t>Расх</t>
  </si>
  <si>
    <t>Дорожное хозяйство муниципального образования «Горномарийский муниципальный район»</t>
  </si>
  <si>
    <t>Проектирование  и строительство (реконструкция) автомобильных дорог общего пользования местного значения с твердым покрытием до сельских населенных пунктов Горномарийского района, не имеющих круглогодичной связи с сетью автомобильных дорог общего пользования</t>
  </si>
  <si>
    <t>Формирование и поддержание аварийно-технического запаса материально-технических ресурсов для оперативного устранения аварий и подготовка объектов жилищно-коммунального хозяйства к отопительному сезону</t>
  </si>
  <si>
    <t>Плата за жилое помещение и коммунальные услуги</t>
  </si>
  <si>
    <t xml:space="preserve">«Охрана окружающей среды» </t>
  </si>
  <si>
    <t xml:space="preserve">Водоснабжение жилых домов и 
населенных пунктов 
</t>
  </si>
  <si>
    <t xml:space="preserve">Улучшение жилищных 
условий граждан, 
проживающих на сельских территориях 
</t>
  </si>
  <si>
    <t xml:space="preserve">Развитие инженерной 
инфраструктуры на сельских 
территориях 
(газификация) 
</t>
  </si>
  <si>
    <t xml:space="preserve">Развитие транспортной 
инфраструктуры на сельских территориях 
</t>
  </si>
  <si>
    <t xml:space="preserve"> Планируемый объем финансиро-вания 2021</t>
  </si>
  <si>
    <t>Израсходо-вано</t>
  </si>
  <si>
    <t>Эффектив-ность реализации, %</t>
  </si>
  <si>
    <t>Единицы измерения: руб.</t>
  </si>
  <si>
    <t>КОСГУ</t>
  </si>
  <si>
    <t>Капитальный ремонт,  ремонт и содержание автомобильных дорог</t>
  </si>
  <si>
    <t>Статус</t>
  </si>
  <si>
    <t>Наименование муниципальной программы, подпрограммы, основного мероприятия</t>
  </si>
  <si>
    <t>Источники ресурсного обеспечения</t>
  </si>
  <si>
    <t>Муниципальная программа</t>
  </si>
  <si>
    <t>всего</t>
  </si>
  <si>
    <t>бюджет муниципального образования «Горномарийский муниципальный район»</t>
  </si>
  <si>
    <t>федеральный бюджет*</t>
  </si>
  <si>
    <t>республиканский бюджет Республики Марий Эл *</t>
  </si>
  <si>
    <t>внебюджетные источники*</t>
  </si>
  <si>
    <t>«Дорожное хозяйство муниципального образования «Горномарийский муниципальный район»</t>
  </si>
  <si>
    <t>Основное мероприятие 1.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</si>
  <si>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 Горномарийского района, не имеющих круглогодичной связи с сетью автомобильных дорог общего пользования</t>
  </si>
  <si>
    <t>Основное мероприятие 2.</t>
  </si>
  <si>
    <t>Основное мероприятие 3.</t>
  </si>
  <si>
    <t>Обеспечение мероприятий по повышению безопасности дорожного движения</t>
  </si>
  <si>
    <t>Капитальный ремонт муниципального жилищного фонда</t>
  </si>
  <si>
    <t>Основное мероприятие 4.</t>
  </si>
  <si>
    <t>Компенсация разницы в тарифах организациям, предоставляющим населению коммунальные услуги</t>
  </si>
  <si>
    <t>Основное мероприятие 5.</t>
  </si>
  <si>
    <t>Формирование и поддержание аварийно-технического запаса материально технических ресурсов для оперативного устранения аварий и подготовка объектов жилищно-коммунального хозяйства к отопительному сезону</t>
  </si>
  <si>
    <t xml:space="preserve">бюджет Горномарийского муниципального района </t>
  </si>
  <si>
    <t>Основное мероприятие 6.</t>
  </si>
  <si>
    <t>Мероприятия по улучшению жилищных условий граждан, проживающих в сельской местности, в том числе молодых семей и молодых специалистов</t>
  </si>
  <si>
    <t>Развитие социальной и инженерной инфраструктуры в сельской местности</t>
  </si>
  <si>
    <t>«Охрана окружающей среды»</t>
  </si>
  <si>
    <t>Ликвидация несанкционированных свалок на территории муниципального образования путем обустройства контейнерных площадок в каждом населенном пункте района</t>
  </si>
  <si>
    <t>Проведение комплексных мероприятий по внедрению раздельного сбора отходов и развитию системы сбора и переработки вторичных ресурсов</t>
  </si>
  <si>
    <t>Приобретение литературы, проведение мероприятий экологической направленности</t>
  </si>
  <si>
    <t>«Защита населения и территории Горномарийского муниципального района от чрезвычайных ситуаций»</t>
  </si>
  <si>
    <t xml:space="preserve">Приложение № 10
к Порядку разработки, реализации и оценки
эффективности муниципальных программ
Горномарийского муниципального района 
</t>
  </si>
  <si>
    <t>Оценка расходов (в соответствии с муниципальной программой)</t>
  </si>
  <si>
    <t>Фактические расходы (кассовые расходы источников ресурсного обеспечения)</t>
  </si>
  <si>
    <t xml:space="preserve">Приложение № 9
к Порядку разработки, реализации и оценки
эффективности муниципальных программ
Горномарийского муниципального района 
</t>
  </si>
  <si>
    <t xml:space="preserve">Отчет об использовании бюджетных ассигнований бюджета 
Горномарийского муниципального района на реализацию муниципальной программы
</t>
  </si>
  <si>
    <t>Капитальный ремонт, ремонт и содержание автомобильных дорог</t>
  </si>
  <si>
    <t>Газоснабжение жилых домов в населенных пунктов</t>
  </si>
  <si>
    <t>Водоснабжение жилых домов в населенных пунктов</t>
  </si>
  <si>
    <t>Сведения о достижении значений показателей (индикаторов)</t>
  </si>
  <si>
    <t>№ п/п</t>
  </si>
  <si>
    <t xml:space="preserve">Наименование показателя (индикатора) </t>
  </si>
  <si>
    <t>Единица измерения</t>
  </si>
  <si>
    <t>отчетный год</t>
  </si>
  <si>
    <t>факт 2021 г.</t>
  </si>
  <si>
    <t>план 2021 г.</t>
  </si>
  <si>
    <t>2020 г.</t>
  </si>
  <si>
    <t>шт.</t>
  </si>
  <si>
    <t>Содержание улично-дорожной сети в границах  городских округов и поселений в рамках благоустройства</t>
  </si>
  <si>
    <t xml:space="preserve"> кв.м/ чел.</t>
  </si>
  <si>
    <t>Охват численности населения муниципального образования «Горномарийский муниципальный район» системой оповещений при возникновении чрезвычайных ситуаций природного и техногенного характера</t>
  </si>
  <si>
    <t xml:space="preserve">Наименование муниципальной программы, подпрограммы, основного мероприятия </t>
  </si>
  <si>
    <t>Ответственный исполнитель, соисполнители</t>
  </si>
  <si>
    <t>Основное мероприятие 1.1</t>
  </si>
  <si>
    <t>Развитие жилищно-коммунального и дорожного хозяйства муниципального  образования «Горномарийский муниципальный район»</t>
  </si>
  <si>
    <t>администрация Горномарийского муниципального района, отдел архитектуры, муниципального хозяйства и ГОЧС</t>
  </si>
  <si>
    <t>Фактическое финансиро-вание</t>
  </si>
  <si>
    <t>х</t>
  </si>
  <si>
    <t xml:space="preserve">Основное мероприятие 1.2
</t>
  </si>
  <si>
    <t xml:space="preserve">Основное мероприятие 1.3
</t>
  </si>
  <si>
    <t xml:space="preserve">«Развитие жилищно-коммунального хозяйства и территориальног о планирования» 
</t>
  </si>
  <si>
    <t xml:space="preserve">Обеспечение мероприятия по повышению безопасности дорожного движения </t>
  </si>
  <si>
    <t xml:space="preserve">Капитальный ремонт муниципального жилищного фонда
</t>
  </si>
  <si>
    <t xml:space="preserve">Газоснабжение жилых домов в населенных пунктах 
</t>
  </si>
  <si>
    <t xml:space="preserve">Компенсация разницы в тарифах организациям, предоставляющи м населению коммунальные услуги 
</t>
  </si>
  <si>
    <t>администрация Горномарийского муниципального района, экономический отдел</t>
  </si>
  <si>
    <t>01208L3231</t>
  </si>
  <si>
    <t>Подпрограмма 2</t>
  </si>
  <si>
    <t>Подпрограмма 1</t>
  </si>
  <si>
    <t xml:space="preserve">Основное мероприятие 2.1
</t>
  </si>
  <si>
    <t>Основное мероприятие 2.2</t>
  </si>
  <si>
    <t xml:space="preserve">Основное мероприятие 2.3
</t>
  </si>
  <si>
    <t xml:space="preserve">Основное мероприятие 2.4
</t>
  </si>
  <si>
    <t>Основное мероприятие 2.5</t>
  </si>
  <si>
    <t>Основное мероприятие 2.6</t>
  </si>
  <si>
    <t>Подпрограмма 3</t>
  </si>
  <si>
    <t>01301L5761</t>
  </si>
  <si>
    <t xml:space="preserve">Основное  мероприятие 3.1
</t>
  </si>
  <si>
    <t xml:space="preserve">Основное мероприятие 3.2
</t>
  </si>
  <si>
    <t xml:space="preserve">Основное мероприятие 3.3
</t>
  </si>
  <si>
    <t>01302L3721</t>
  </si>
  <si>
    <t>Подпрограмма 4</t>
  </si>
  <si>
    <t xml:space="preserve">Основное мероприятие 4.1
</t>
  </si>
  <si>
    <t xml:space="preserve">Ликвидация несанкционированных свалок на территории муниципального образования путем обустройства контейнерных площадок в каждом населенном пункте района 
</t>
  </si>
  <si>
    <t>администрация Горномарийского муниципального района, отдел сельского хозяйства и природопользования</t>
  </si>
  <si>
    <t xml:space="preserve">Основное мероприятие 4.2
</t>
  </si>
  <si>
    <t xml:space="preserve">Проведение комплексных мероприятий по внедрению раздельного сбора отходов и развитию системы сбора и переработки вторичных ресурсов 
</t>
  </si>
  <si>
    <t xml:space="preserve">Основное мероприятие 4.3
</t>
  </si>
  <si>
    <t xml:space="preserve">Экологическая безопасность муниципального образования «Горномарийский муниципальный район» 
</t>
  </si>
  <si>
    <t xml:space="preserve">Основное мероприятие 4.4
</t>
  </si>
  <si>
    <t xml:space="preserve">Приобретение литературы, проведение мероприятий экологической направленности </t>
  </si>
  <si>
    <t xml:space="preserve"> «Защита населения и территории Горномарийского муниципального района от чрезвычайных ситуаций» </t>
  </si>
  <si>
    <t>Подпрограмма 5</t>
  </si>
  <si>
    <t xml:space="preserve">Основное мероприятие 5.1 
</t>
  </si>
  <si>
    <t xml:space="preserve">Мероприятия, направленные на снижение рисков и смягчение последствий чрезвычайных ситуаций, стихийных бедствий природного и техногенного характера на территории МО  «Горномарийский муниципальный район» 
</t>
  </si>
  <si>
    <t xml:space="preserve">Основное мероприятие 5.2
</t>
  </si>
  <si>
    <t xml:space="preserve">Мероприятия по установке и поддержанию в состоянии постоянной готовности к использованию системы оповещения населения об опасностях, возникающих при ведении военных действий или вследствие этих действий, возникновении чрезвычайных ситуаций природного и техногенного характера на территории МО «Горномарийский муниципальный район» </t>
  </si>
  <si>
    <t xml:space="preserve">Основное мероприятие 5.3
</t>
  </si>
  <si>
    <t xml:space="preserve">Основное мероприятие 5.4 
</t>
  </si>
  <si>
    <t>Основное мероприятие 5.6</t>
  </si>
  <si>
    <t xml:space="preserve">Создание объекта аппаратно-программного комплекса «Безопасный город» на территории МО «Горномарийский муниципальный район» 
</t>
  </si>
  <si>
    <t xml:space="preserve">Основное мероприятие 5.5
</t>
  </si>
  <si>
    <t xml:space="preserve">Обеспечение пожарной безопасности на территории МО «Горномарийский муниципальный район» 
</t>
  </si>
  <si>
    <t xml:space="preserve">Обеспечение безопасности людей на водных объектах на территории МО «Горномарийский муниципальный район» 
</t>
  </si>
  <si>
    <t xml:space="preserve">Обеспечение готовности органов управления, сил и средств к экстренному реагированию и оперативным действиям по предупреждению и ликвидации ЧС на территории МО «Горномарийский муниципальный район» 
</t>
  </si>
  <si>
    <t>Развитие жилищно-коммунального и дорожного хозяйства муниципального образования  «Горномарийский муниципальный район   на 2014-2025 годы»</t>
  </si>
  <si>
    <t>Информация о расходах источников ресурсного образования на реализацию целей муниципальной программы</t>
  </si>
  <si>
    <t>(тыс. рублей)</t>
  </si>
  <si>
    <t>«Развитие жилищно-коммунального хозяйства и территориального планирования»</t>
  </si>
  <si>
    <t>Экологическая безопасность муниципального образования «Горномарийский муниципальный район»</t>
  </si>
  <si>
    <t>Мероприятия, направленные на снижение рисков и смягчение последствий чрезвычайных ситуаций, стихийных бедствий природного и техногенного характера на территории МО «Горномарийский муниципальный район»</t>
  </si>
  <si>
    <t>Мероприятия по установке и поддержанию в состоянии постоянной готовности к использованию системы оповещения населения об опасностях, возникающих при ведении военных действий или вследствие этих действий, возникновении чрезвычайных ситуаций природного и техногенного характера на территории МО «Горномарийский муниципальный район»</t>
  </si>
  <si>
    <t>Обеспечение готовности органов управления, сил и средств к экстренному реагированию и оперативным действиям по предупреждению и ликвидации ЧС на территории МО «Горномарийский муниципальный район»</t>
  </si>
  <si>
    <t>«Комплексное развитие сельских территорий на 2020-2025 годы»</t>
  </si>
  <si>
    <t xml:space="preserve">По мероприятию не достигнуто исполнение  показателя, характеризующего положительную эффективность реализации муниципальной программы. Не исполнение по данному мероприятию идет по по объекту проектирования "Автомобильная дорога Подъезд к с. Сумки" по причине несвоевременного исполнения условий контракта проектной организацией. 
</t>
  </si>
  <si>
    <t xml:space="preserve">
Не исполнение по данному мероприятию идет по объекту «Ремонт автомобильной дороги общего пользования местного значения Подъезд к д. Эшманайкино на участке км 0+100-км 1+500».  Работы выполнены частично: на сумму7122,593 тыс. руб. по вине подрядной организации.
</t>
  </si>
  <si>
    <t>Уровень планового показателя достигнут.</t>
  </si>
  <si>
    <r>
      <t>Подпрограмма «Комплексное развитие сельских территорий на 2020 – 2025 годы</t>
    </r>
    <r>
      <rPr>
        <b/>
        <sz val="9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</si>
</sst>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0" x14ac:knownFonts="1">
    <font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9" fillId="0" borderId="0" xfId="0" applyFont="1" applyAlignment="1">
      <alignment vertical="center"/>
    </xf>
    <xf numFmtId="0" fontId="9" fillId="3" borderId="0" xfId="0" applyFont="1" applyFill="1"/>
    <xf numFmtId="0" fontId="10" fillId="0" borderId="0" xfId="0" applyFont="1"/>
    <xf numFmtId="164" fontId="4" fillId="3" borderId="1" xfId="0" applyNumberFormat="1" applyFont="1" applyFill="1" applyBorder="1" applyAlignment="1">
      <alignment horizont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2" fontId="11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1" fillId="0" borderId="5" xfId="0" applyFont="1" applyBorder="1" applyAlignment="1">
      <alignment wrapText="1"/>
    </xf>
    <xf numFmtId="2" fontId="2" fillId="0" borderId="1" xfId="0" applyNumberFormat="1" applyFont="1" applyBorder="1" applyAlignment="1">
      <alignment vertical="center"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vertical="top" wrapText="1"/>
    </xf>
    <xf numFmtId="0" fontId="9" fillId="0" borderId="0" xfId="0" applyFont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wrapText="1"/>
    </xf>
    <xf numFmtId="0" fontId="11" fillId="0" borderId="1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1" fillId="0" borderId="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0" fillId="0" borderId="0" xfId="0" applyFill="1" applyAlignment="1">
      <alignment wrapText="1"/>
    </xf>
    <xf numFmtId="0" fontId="7" fillId="3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wrapText="1"/>
    </xf>
    <xf numFmtId="0" fontId="15" fillId="3" borderId="1" xfId="0" applyFont="1" applyFill="1" applyBorder="1" applyAlignment="1">
      <alignment horizontal="center" wrapText="1"/>
    </xf>
    <xf numFmtId="164" fontId="7" fillId="3" borderId="3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164" fontId="7" fillId="3" borderId="1" xfId="0" applyNumberFormat="1" applyFont="1" applyFill="1" applyBorder="1" applyAlignment="1">
      <alignment horizontal="center" wrapText="1"/>
    </xf>
    <xf numFmtId="164" fontId="7" fillId="3" borderId="1" xfId="0" applyNumberFormat="1" applyFont="1" applyFill="1" applyBorder="1" applyAlignment="1">
      <alignment horizontal="center" vertical="top" wrapText="1"/>
    </xf>
    <xf numFmtId="164" fontId="4" fillId="3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0" fontId="4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164" fontId="4" fillId="3" borderId="2" xfId="0" applyNumberFormat="1" applyFont="1" applyFill="1" applyBorder="1" applyAlignment="1">
      <alignment wrapText="1"/>
    </xf>
    <xf numFmtId="0" fontId="7" fillId="0" borderId="3" xfId="0" applyFont="1" applyBorder="1" applyAlignment="1">
      <alignment horizontal="left" wrapText="1"/>
    </xf>
    <xf numFmtId="0" fontId="11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0" fillId="0" borderId="0" xfId="0" applyBorder="1"/>
    <xf numFmtId="0" fontId="7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16" fillId="0" borderId="0" xfId="0" applyFont="1" applyAlignment="1">
      <alignment horizontal="right" vertical="top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justify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vertical="center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justify" vertical="center" wrapText="1"/>
    </xf>
    <xf numFmtId="0" fontId="17" fillId="0" borderId="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topLeftCell="A34" workbookViewId="0">
      <selection activeCell="C53" sqref="C53"/>
    </sheetView>
  </sheetViews>
  <sheetFormatPr defaultRowHeight="15" x14ac:dyDescent="0.25"/>
  <cols>
    <col min="1" max="1" width="5.7109375" style="5" bestFit="1" customWidth="1"/>
    <col min="2" max="2" width="41" style="5" customWidth="1"/>
    <col min="3" max="3" width="10.42578125" style="5" customWidth="1"/>
    <col min="4" max="4" width="9.140625" style="5"/>
    <col min="5" max="5" width="10.140625" style="5" bestFit="1" customWidth="1"/>
    <col min="6" max="6" width="11.140625" style="5" customWidth="1"/>
    <col min="7" max="7" width="41.42578125" style="5" customWidth="1"/>
  </cols>
  <sheetData>
    <row r="1" spans="1:7" ht="63.75" customHeight="1" x14ac:dyDescent="0.25">
      <c r="G1" s="20" t="s">
        <v>43</v>
      </c>
    </row>
    <row r="2" spans="1:7" s="4" customFormat="1" ht="34.5" customHeight="1" x14ac:dyDescent="0.25">
      <c r="A2" s="60" t="s">
        <v>102</v>
      </c>
      <c r="B2" s="60"/>
      <c r="C2" s="60"/>
      <c r="D2" s="60"/>
      <c r="E2" s="60"/>
      <c r="F2" s="60"/>
      <c r="G2" s="60"/>
    </row>
    <row r="3" spans="1:7" s="4" customFormat="1" ht="13.5" customHeight="1" x14ac:dyDescent="0.25">
      <c r="A3" s="31"/>
      <c r="B3" s="32"/>
      <c r="C3" s="31"/>
      <c r="D3" s="32"/>
      <c r="E3" s="32"/>
      <c r="F3" s="32"/>
      <c r="G3" s="31"/>
    </row>
    <row r="4" spans="1:7" ht="52.5" customHeight="1" x14ac:dyDescent="0.25">
      <c r="A4" s="61" t="s">
        <v>103</v>
      </c>
      <c r="B4" s="64" t="s">
        <v>104</v>
      </c>
      <c r="C4" s="61" t="s">
        <v>105</v>
      </c>
      <c r="D4" s="64" t="s">
        <v>41</v>
      </c>
      <c r="E4" s="64"/>
      <c r="F4" s="64"/>
      <c r="G4" s="61" t="s">
        <v>42</v>
      </c>
    </row>
    <row r="5" spans="1:7" ht="16.5" customHeight="1" x14ac:dyDescent="0.25">
      <c r="A5" s="62"/>
      <c r="B5" s="68"/>
      <c r="C5" s="62"/>
      <c r="D5" s="66" t="s">
        <v>109</v>
      </c>
      <c r="E5" s="65" t="s">
        <v>106</v>
      </c>
      <c r="F5" s="65"/>
      <c r="G5" s="62"/>
    </row>
    <row r="6" spans="1:7" ht="16.5" customHeight="1" x14ac:dyDescent="0.25">
      <c r="A6" s="63"/>
      <c r="B6" s="68"/>
      <c r="C6" s="63"/>
      <c r="D6" s="67"/>
      <c r="E6" s="58" t="s">
        <v>108</v>
      </c>
      <c r="F6" s="57" t="s">
        <v>107</v>
      </c>
      <c r="G6" s="63"/>
    </row>
    <row r="7" spans="1:7" x14ac:dyDescent="0.25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7">
        <v>6</v>
      </c>
      <c r="G7" s="25">
        <v>7</v>
      </c>
    </row>
    <row r="8" spans="1:7" ht="19.5" customHeight="1" x14ac:dyDescent="0.25">
      <c r="A8" s="69" t="s">
        <v>0</v>
      </c>
      <c r="B8" s="70"/>
      <c r="C8" s="70"/>
      <c r="D8" s="70"/>
      <c r="E8" s="70"/>
      <c r="F8" s="70"/>
      <c r="G8" s="71"/>
    </row>
    <row r="9" spans="1:7" ht="126" customHeight="1" x14ac:dyDescent="0.25">
      <c r="A9" s="21">
        <v>1</v>
      </c>
      <c r="B9" s="28" t="s">
        <v>1</v>
      </c>
      <c r="C9" s="21" t="s">
        <v>110</v>
      </c>
      <c r="D9" s="22">
        <v>1</v>
      </c>
      <c r="E9" s="21">
        <v>2</v>
      </c>
      <c r="F9" s="23">
        <v>1</v>
      </c>
      <c r="G9" s="11" t="s">
        <v>177</v>
      </c>
    </row>
    <row r="10" spans="1:7" ht="90" customHeight="1" x14ac:dyDescent="0.25">
      <c r="A10" s="21">
        <v>2</v>
      </c>
      <c r="B10" s="28" t="s">
        <v>2</v>
      </c>
      <c r="C10" s="21" t="s">
        <v>3</v>
      </c>
      <c r="D10" s="21">
        <v>4.6887999999999996</v>
      </c>
      <c r="E10" s="21">
        <v>5.25</v>
      </c>
      <c r="F10" s="23">
        <v>3</v>
      </c>
      <c r="G10" s="29" t="s">
        <v>178</v>
      </c>
    </row>
    <row r="11" spans="1:7" ht="23.25" customHeight="1" x14ac:dyDescent="0.25">
      <c r="A11" s="21">
        <v>3</v>
      </c>
      <c r="B11" s="30" t="s">
        <v>4</v>
      </c>
      <c r="C11" s="21" t="s">
        <v>110</v>
      </c>
      <c r="D11" s="21">
        <v>0</v>
      </c>
      <c r="E11" s="21">
        <v>0</v>
      </c>
      <c r="F11" s="23">
        <v>0</v>
      </c>
      <c r="G11" s="12"/>
    </row>
    <row r="12" spans="1:7" ht="64.5" customHeight="1" x14ac:dyDescent="0.25">
      <c r="A12" s="21">
        <v>4</v>
      </c>
      <c r="B12" s="28" t="s">
        <v>5</v>
      </c>
      <c r="C12" s="21" t="s">
        <v>110</v>
      </c>
      <c r="D12" s="22">
        <v>1</v>
      </c>
      <c r="E12" s="21">
        <v>0</v>
      </c>
      <c r="F12" s="23">
        <v>0</v>
      </c>
      <c r="G12" s="12"/>
    </row>
    <row r="13" spans="1:7" ht="55.5" customHeight="1" x14ac:dyDescent="0.25">
      <c r="A13" s="21">
        <v>5</v>
      </c>
      <c r="B13" s="28" t="s">
        <v>6</v>
      </c>
      <c r="C13" s="21" t="s">
        <v>7</v>
      </c>
      <c r="D13" s="22">
        <v>0</v>
      </c>
      <c r="E13" s="21">
        <v>0</v>
      </c>
      <c r="F13" s="23">
        <v>0</v>
      </c>
      <c r="G13" s="12"/>
    </row>
    <row r="14" spans="1:7" ht="44.25" customHeight="1" x14ac:dyDescent="0.25">
      <c r="A14" s="100">
        <v>6</v>
      </c>
      <c r="B14" s="101" t="s">
        <v>111</v>
      </c>
      <c r="C14" s="100" t="s">
        <v>7</v>
      </c>
      <c r="D14" s="100">
        <v>561.25</v>
      </c>
      <c r="E14" s="100">
        <v>561.25</v>
      </c>
      <c r="F14" s="102">
        <v>561.25</v>
      </c>
      <c r="G14" s="103" t="s">
        <v>179</v>
      </c>
    </row>
    <row r="15" spans="1:7" ht="19.5" customHeight="1" x14ac:dyDescent="0.25">
      <c r="A15" s="104" t="s">
        <v>8</v>
      </c>
      <c r="B15" s="105"/>
      <c r="C15" s="105"/>
      <c r="D15" s="105"/>
      <c r="E15" s="105"/>
      <c r="F15" s="105"/>
      <c r="G15" s="106"/>
    </row>
    <row r="16" spans="1:7" ht="43.5" customHeight="1" x14ac:dyDescent="0.25">
      <c r="A16" s="100">
        <v>1</v>
      </c>
      <c r="B16" s="101" t="s">
        <v>9</v>
      </c>
      <c r="C16" s="100" t="s">
        <v>10</v>
      </c>
      <c r="D16" s="100">
        <v>5</v>
      </c>
      <c r="E16" s="100">
        <v>5</v>
      </c>
      <c r="F16" s="107">
        <v>5</v>
      </c>
      <c r="G16" s="103" t="s">
        <v>179</v>
      </c>
    </row>
    <row r="17" spans="1:7" ht="42.75" customHeight="1" x14ac:dyDescent="0.25">
      <c r="A17" s="100">
        <v>2</v>
      </c>
      <c r="B17" s="101" t="s">
        <v>11</v>
      </c>
      <c r="C17" s="100" t="s">
        <v>10</v>
      </c>
      <c r="D17" s="100">
        <v>0</v>
      </c>
      <c r="E17" s="100">
        <v>0</v>
      </c>
      <c r="F17" s="107">
        <v>0</v>
      </c>
      <c r="G17" s="103" t="s">
        <v>179</v>
      </c>
    </row>
    <row r="18" spans="1:7" s="4" customFormat="1" ht="45" customHeight="1" x14ac:dyDescent="0.25">
      <c r="A18" s="100">
        <v>3</v>
      </c>
      <c r="B18" s="101" t="s">
        <v>12</v>
      </c>
      <c r="C18" s="100" t="s">
        <v>10</v>
      </c>
      <c r="D18" s="100">
        <v>100</v>
      </c>
      <c r="E18" s="100">
        <v>100</v>
      </c>
      <c r="F18" s="107">
        <v>100</v>
      </c>
      <c r="G18" s="103" t="s">
        <v>179</v>
      </c>
    </row>
    <row r="19" spans="1:7" ht="66" customHeight="1" x14ac:dyDescent="0.25">
      <c r="A19" s="100">
        <v>4</v>
      </c>
      <c r="B19" s="101" t="s">
        <v>13</v>
      </c>
      <c r="C19" s="100" t="s">
        <v>10</v>
      </c>
      <c r="D19" s="100">
        <v>45</v>
      </c>
      <c r="E19" s="100">
        <v>45</v>
      </c>
      <c r="F19" s="107">
        <v>45</v>
      </c>
      <c r="G19" s="103" t="s">
        <v>179</v>
      </c>
    </row>
    <row r="20" spans="1:7" ht="53.25" customHeight="1" x14ac:dyDescent="0.25">
      <c r="A20" s="100">
        <v>5</v>
      </c>
      <c r="B20" s="101" t="s">
        <v>14</v>
      </c>
      <c r="C20" s="100" t="s">
        <v>10</v>
      </c>
      <c r="D20" s="100">
        <v>60</v>
      </c>
      <c r="E20" s="100">
        <v>50</v>
      </c>
      <c r="F20" s="107">
        <v>50</v>
      </c>
      <c r="G20" s="103" t="s">
        <v>179</v>
      </c>
    </row>
    <row r="21" spans="1:7" ht="29.25" customHeight="1" x14ac:dyDescent="0.25">
      <c r="A21" s="100">
        <v>6</v>
      </c>
      <c r="B21" s="101" t="s">
        <v>15</v>
      </c>
      <c r="C21" s="100" t="s">
        <v>10</v>
      </c>
      <c r="D21" s="100">
        <v>8.5</v>
      </c>
      <c r="E21" s="100">
        <v>10</v>
      </c>
      <c r="F21" s="107">
        <v>10</v>
      </c>
      <c r="G21" s="103" t="s">
        <v>179</v>
      </c>
    </row>
    <row r="22" spans="1:7" ht="19.5" customHeight="1" x14ac:dyDescent="0.25">
      <c r="A22" s="100">
        <v>7</v>
      </c>
      <c r="B22" s="101" t="s">
        <v>16</v>
      </c>
      <c r="C22" s="100" t="s">
        <v>10</v>
      </c>
      <c r="D22" s="100">
        <v>85</v>
      </c>
      <c r="E22" s="100">
        <v>86</v>
      </c>
      <c r="F22" s="107">
        <v>86</v>
      </c>
      <c r="G22" s="103" t="s">
        <v>179</v>
      </c>
    </row>
    <row r="23" spans="1:7" ht="19.5" customHeight="1" x14ac:dyDescent="0.25">
      <c r="A23" s="100">
        <v>8</v>
      </c>
      <c r="B23" s="101" t="s">
        <v>17</v>
      </c>
      <c r="C23" s="100" t="s">
        <v>18</v>
      </c>
      <c r="D23" s="100">
        <v>1</v>
      </c>
      <c r="E23" s="100">
        <v>1</v>
      </c>
      <c r="F23" s="107">
        <v>1</v>
      </c>
      <c r="G23" s="103" t="s">
        <v>179</v>
      </c>
    </row>
    <row r="24" spans="1:7" ht="18" customHeight="1" x14ac:dyDescent="0.25">
      <c r="A24" s="100">
        <v>9</v>
      </c>
      <c r="B24" s="101" t="s">
        <v>19</v>
      </c>
      <c r="C24" s="100" t="s">
        <v>7</v>
      </c>
      <c r="D24" s="100">
        <v>290</v>
      </c>
      <c r="E24" s="100">
        <v>290</v>
      </c>
      <c r="F24" s="107">
        <v>290</v>
      </c>
      <c r="G24" s="103" t="s">
        <v>179</v>
      </c>
    </row>
    <row r="25" spans="1:7" ht="20.25" customHeight="1" x14ac:dyDescent="0.25">
      <c r="A25" s="100">
        <v>10</v>
      </c>
      <c r="B25" s="101" t="s">
        <v>20</v>
      </c>
      <c r="C25" s="100" t="s">
        <v>21</v>
      </c>
      <c r="D25" s="100">
        <v>7.4</v>
      </c>
      <c r="E25" s="108">
        <v>6.8</v>
      </c>
      <c r="F25" s="107">
        <v>6.8</v>
      </c>
      <c r="G25" s="103" t="s">
        <v>179</v>
      </c>
    </row>
    <row r="26" spans="1:7" ht="19.5" customHeight="1" x14ac:dyDescent="0.25">
      <c r="A26" s="104" t="s">
        <v>180</v>
      </c>
      <c r="B26" s="105"/>
      <c r="C26" s="105"/>
      <c r="D26" s="105"/>
      <c r="E26" s="105"/>
      <c r="F26" s="105"/>
      <c r="G26" s="106"/>
    </row>
    <row r="27" spans="1:7" ht="25.5" x14ac:dyDescent="0.25">
      <c r="A27" s="100">
        <v>1</v>
      </c>
      <c r="B27" s="101" t="s">
        <v>22</v>
      </c>
      <c r="C27" s="100" t="s">
        <v>23</v>
      </c>
      <c r="D27" s="100">
        <v>0.16470000000000001</v>
      </c>
      <c r="E27" s="100">
        <v>0</v>
      </c>
      <c r="F27" s="107">
        <v>0</v>
      </c>
      <c r="G27" s="103" t="s">
        <v>179</v>
      </c>
    </row>
    <row r="28" spans="1:7" ht="25.5" x14ac:dyDescent="0.25">
      <c r="A28" s="100">
        <v>2</v>
      </c>
      <c r="B28" s="101" t="s">
        <v>24</v>
      </c>
      <c r="C28" s="100" t="s">
        <v>7</v>
      </c>
      <c r="D28" s="100">
        <v>7.1260000000000003</v>
      </c>
      <c r="E28" s="100">
        <v>0</v>
      </c>
      <c r="F28" s="107">
        <v>0</v>
      </c>
      <c r="G28" s="103" t="s">
        <v>179</v>
      </c>
    </row>
    <row r="29" spans="1:7" x14ac:dyDescent="0.25">
      <c r="A29" s="100">
        <v>3</v>
      </c>
      <c r="B29" s="101" t="s">
        <v>25</v>
      </c>
      <c r="C29" s="100" t="s">
        <v>7</v>
      </c>
      <c r="D29" s="100">
        <v>0</v>
      </c>
      <c r="E29" s="100">
        <v>0</v>
      </c>
      <c r="F29" s="107">
        <v>0</v>
      </c>
      <c r="G29" s="103" t="s">
        <v>179</v>
      </c>
    </row>
    <row r="30" spans="1:7" ht="38.25" customHeight="1" x14ac:dyDescent="0.25">
      <c r="A30" s="100">
        <v>4</v>
      </c>
      <c r="B30" s="101" t="s">
        <v>26</v>
      </c>
      <c r="C30" s="100" t="s">
        <v>27</v>
      </c>
      <c r="D30" s="100">
        <v>90</v>
      </c>
      <c r="E30" s="100">
        <v>90</v>
      </c>
      <c r="F30" s="107">
        <v>90</v>
      </c>
      <c r="G30" s="103" t="s">
        <v>179</v>
      </c>
    </row>
    <row r="31" spans="1:7" ht="25.5" x14ac:dyDescent="0.25">
      <c r="A31" s="100">
        <v>5</v>
      </c>
      <c r="B31" s="101" t="s">
        <v>28</v>
      </c>
      <c r="C31" s="100" t="s">
        <v>7</v>
      </c>
      <c r="D31" s="100">
        <v>1.1200000000000001</v>
      </c>
      <c r="E31" s="100">
        <v>0</v>
      </c>
      <c r="F31" s="107">
        <v>0</v>
      </c>
      <c r="G31" s="103" t="s">
        <v>179</v>
      </c>
    </row>
    <row r="32" spans="1:7" ht="19.5" customHeight="1" x14ac:dyDescent="0.25">
      <c r="A32" s="104" t="s">
        <v>29</v>
      </c>
      <c r="B32" s="105"/>
      <c r="C32" s="105"/>
      <c r="D32" s="105"/>
      <c r="E32" s="105"/>
      <c r="F32" s="105"/>
      <c r="G32" s="106"/>
    </row>
    <row r="33" spans="1:7" ht="50.25" customHeight="1" x14ac:dyDescent="0.25">
      <c r="A33" s="100">
        <v>1</v>
      </c>
      <c r="B33" s="101" t="s">
        <v>30</v>
      </c>
      <c r="C33" s="100" t="s">
        <v>110</v>
      </c>
      <c r="D33" s="100">
        <v>10</v>
      </c>
      <c r="E33" s="100">
        <v>20</v>
      </c>
      <c r="F33" s="107">
        <v>20</v>
      </c>
      <c r="G33" s="103" t="s">
        <v>179</v>
      </c>
    </row>
    <row r="34" spans="1:7" ht="38.25" x14ac:dyDescent="0.25">
      <c r="A34" s="100">
        <v>2</v>
      </c>
      <c r="B34" s="101" t="s">
        <v>31</v>
      </c>
      <c r="C34" s="100" t="s">
        <v>27</v>
      </c>
      <c r="D34" s="100">
        <v>2.5</v>
      </c>
      <c r="E34" s="100">
        <v>2.5</v>
      </c>
      <c r="F34" s="107">
        <v>2.5</v>
      </c>
      <c r="G34" s="103" t="s">
        <v>179</v>
      </c>
    </row>
    <row r="35" spans="1:7" ht="27.75" customHeight="1" x14ac:dyDescent="0.25">
      <c r="A35" s="100">
        <v>3</v>
      </c>
      <c r="B35" s="101" t="s">
        <v>32</v>
      </c>
      <c r="C35" s="100" t="s">
        <v>112</v>
      </c>
      <c r="D35" s="100">
        <v>0.1</v>
      </c>
      <c r="E35" s="100">
        <v>0.2</v>
      </c>
      <c r="F35" s="107">
        <v>0.2</v>
      </c>
      <c r="G35" s="103" t="s">
        <v>179</v>
      </c>
    </row>
    <row r="36" spans="1:7" ht="15.75" customHeight="1" x14ac:dyDescent="0.25">
      <c r="A36" s="109">
        <v>4</v>
      </c>
      <c r="B36" s="110" t="s">
        <v>33</v>
      </c>
      <c r="C36" s="109" t="s">
        <v>34</v>
      </c>
      <c r="D36" s="109">
        <v>1.9</v>
      </c>
      <c r="E36" s="109">
        <v>1.9</v>
      </c>
      <c r="F36" s="107">
        <v>1.9</v>
      </c>
      <c r="G36" s="103" t="s">
        <v>179</v>
      </c>
    </row>
    <row r="37" spans="1:7" ht="19.5" customHeight="1" x14ac:dyDescent="0.25">
      <c r="A37" s="104" t="s">
        <v>35</v>
      </c>
      <c r="B37" s="105"/>
      <c r="C37" s="105"/>
      <c r="D37" s="105"/>
      <c r="E37" s="105"/>
      <c r="F37" s="105"/>
      <c r="G37" s="106"/>
    </row>
    <row r="38" spans="1:7" ht="40.5" customHeight="1" x14ac:dyDescent="0.25">
      <c r="A38" s="100">
        <v>1</v>
      </c>
      <c r="B38" s="101" t="s">
        <v>36</v>
      </c>
      <c r="C38" s="100" t="s">
        <v>37</v>
      </c>
      <c r="D38" s="100">
        <v>0</v>
      </c>
      <c r="E38" s="100">
        <v>0</v>
      </c>
      <c r="F38" s="111">
        <v>0</v>
      </c>
      <c r="G38" s="103" t="s">
        <v>179</v>
      </c>
    </row>
    <row r="39" spans="1:7" ht="69.75" customHeight="1" x14ac:dyDescent="0.25">
      <c r="A39" s="100">
        <v>2</v>
      </c>
      <c r="B39" s="101" t="s">
        <v>113</v>
      </c>
      <c r="C39" s="100" t="s">
        <v>27</v>
      </c>
      <c r="D39" s="100">
        <v>100</v>
      </c>
      <c r="E39" s="100">
        <v>100</v>
      </c>
      <c r="F39" s="111">
        <v>100</v>
      </c>
      <c r="G39" s="103" t="s">
        <v>179</v>
      </c>
    </row>
    <row r="40" spans="1:7" ht="28.5" customHeight="1" x14ac:dyDescent="0.25">
      <c r="A40" s="100">
        <v>3</v>
      </c>
      <c r="B40" s="101" t="s">
        <v>38</v>
      </c>
      <c r="C40" s="100" t="s">
        <v>39</v>
      </c>
      <c r="D40" s="100">
        <v>3</v>
      </c>
      <c r="E40" s="100">
        <v>4</v>
      </c>
      <c r="F40" s="111">
        <v>4</v>
      </c>
      <c r="G40" s="103" t="s">
        <v>179</v>
      </c>
    </row>
    <row r="41" spans="1:7" ht="25.5" x14ac:dyDescent="0.25">
      <c r="A41" s="100">
        <v>4</v>
      </c>
      <c r="B41" s="101" t="s">
        <v>40</v>
      </c>
      <c r="C41" s="100" t="s">
        <v>39</v>
      </c>
      <c r="D41" s="100">
        <v>0</v>
      </c>
      <c r="E41" s="100">
        <v>0</v>
      </c>
      <c r="F41" s="111">
        <v>0</v>
      </c>
      <c r="G41" s="111" t="s">
        <v>179</v>
      </c>
    </row>
  </sheetData>
  <mergeCells count="13">
    <mergeCell ref="A8:G8"/>
    <mergeCell ref="A15:G15"/>
    <mergeCell ref="A26:G26"/>
    <mergeCell ref="A32:G32"/>
    <mergeCell ref="A37:G37"/>
    <mergeCell ref="A2:G2"/>
    <mergeCell ref="A4:A6"/>
    <mergeCell ref="C4:C6"/>
    <mergeCell ref="D4:F4"/>
    <mergeCell ref="E5:F5"/>
    <mergeCell ref="D5:D6"/>
    <mergeCell ref="G4:G6"/>
    <mergeCell ref="B4:B6"/>
  </mergeCells>
  <pageMargins left="0.51181102362204722" right="0.51181102362204722" top="0.55118110236220474" bottom="0.55118110236220474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zoomScale="80" zoomScaleNormal="80" workbookViewId="0">
      <selection activeCell="N9" sqref="N9"/>
    </sheetView>
  </sheetViews>
  <sheetFormatPr defaultRowHeight="15" x14ac:dyDescent="0.25"/>
  <cols>
    <col min="1" max="1" width="17.85546875" style="9" customWidth="1"/>
    <col min="2" max="2" width="21" style="9" customWidth="1"/>
    <col min="3" max="3" width="16.7109375" style="10" customWidth="1"/>
    <col min="4" max="5" width="7.7109375" style="10" customWidth="1"/>
    <col min="6" max="6" width="12.7109375" style="10" customWidth="1"/>
    <col min="7" max="7" width="7.5703125" style="10" customWidth="1"/>
    <col min="8" max="8" width="7.7109375" style="10" bestFit="1" customWidth="1"/>
    <col min="9" max="9" width="13.85546875" style="10" customWidth="1"/>
    <col min="10" max="10" width="13.28515625" style="10" customWidth="1"/>
    <col min="11" max="11" width="13" style="10" customWidth="1"/>
    <col min="12" max="12" width="11.7109375" style="10" customWidth="1"/>
    <col min="13" max="13" width="22.7109375" customWidth="1"/>
  </cols>
  <sheetData>
    <row r="1" spans="1:13" s="1" customFormat="1" ht="62.25" customHeight="1" x14ac:dyDescent="0.25">
      <c r="A1" s="9"/>
      <c r="B1" s="9"/>
      <c r="C1" s="10"/>
      <c r="D1" s="10"/>
      <c r="E1" s="10"/>
      <c r="F1" s="10"/>
      <c r="G1" s="10"/>
      <c r="H1" s="10"/>
      <c r="I1" s="72" t="s">
        <v>97</v>
      </c>
      <c r="J1" s="72"/>
      <c r="K1" s="72"/>
      <c r="L1" s="72"/>
    </row>
    <row r="2" spans="1:13" s="1" customFormat="1" ht="43.5" customHeight="1" x14ac:dyDescent="0.25">
      <c r="A2" s="77" t="s">
        <v>98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3" s="1" customFormat="1" x14ac:dyDescent="0.25">
      <c r="A3" s="9"/>
      <c r="B3" s="9"/>
      <c r="C3" s="10"/>
      <c r="D3" s="10"/>
      <c r="E3" s="10"/>
      <c r="F3" s="10"/>
      <c r="G3" s="10"/>
      <c r="H3" s="10"/>
      <c r="I3" s="10"/>
      <c r="J3" s="10"/>
      <c r="K3" s="78" t="s">
        <v>62</v>
      </c>
      <c r="L3" s="78"/>
    </row>
    <row r="4" spans="1:13" ht="39.75" customHeight="1" x14ac:dyDescent="0.25">
      <c r="A4" s="73" t="s">
        <v>44</v>
      </c>
      <c r="B4" s="73" t="s">
        <v>114</v>
      </c>
      <c r="C4" s="73" t="s">
        <v>115</v>
      </c>
      <c r="D4" s="74" t="s">
        <v>45</v>
      </c>
      <c r="E4" s="75"/>
      <c r="F4" s="75"/>
      <c r="G4" s="75"/>
      <c r="H4" s="76"/>
      <c r="I4" s="66" t="s">
        <v>59</v>
      </c>
      <c r="J4" s="61" t="s">
        <v>119</v>
      </c>
      <c r="K4" s="64" t="s">
        <v>60</v>
      </c>
      <c r="L4" s="79" t="s">
        <v>61</v>
      </c>
    </row>
    <row r="5" spans="1:13" ht="40.5" customHeight="1" x14ac:dyDescent="0.25">
      <c r="A5" s="73"/>
      <c r="B5" s="73"/>
      <c r="C5" s="73"/>
      <c r="D5" s="22" t="s">
        <v>46</v>
      </c>
      <c r="E5" s="22" t="s">
        <v>47</v>
      </c>
      <c r="F5" s="22" t="s">
        <v>48</v>
      </c>
      <c r="G5" s="22" t="s">
        <v>49</v>
      </c>
      <c r="H5" s="22" t="s">
        <v>63</v>
      </c>
      <c r="I5" s="67"/>
      <c r="J5" s="63"/>
      <c r="K5" s="64"/>
      <c r="L5" s="80"/>
    </row>
    <row r="6" spans="1:13" s="35" customFormat="1" x14ac:dyDescent="0.25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7</v>
      </c>
      <c r="H6" s="33">
        <v>8</v>
      </c>
      <c r="I6" s="33">
        <v>9</v>
      </c>
      <c r="J6" s="26">
        <v>10</v>
      </c>
      <c r="K6" s="26">
        <v>11</v>
      </c>
      <c r="L6" s="26">
        <v>12</v>
      </c>
    </row>
    <row r="7" spans="1:13" ht="110.25" customHeight="1" x14ac:dyDescent="0.25">
      <c r="A7" s="14" t="s">
        <v>68</v>
      </c>
      <c r="B7" s="14" t="s">
        <v>117</v>
      </c>
      <c r="C7" s="11" t="s">
        <v>118</v>
      </c>
      <c r="D7" s="12"/>
      <c r="E7" s="12"/>
      <c r="F7" s="12"/>
      <c r="G7" s="12"/>
      <c r="H7" s="12"/>
      <c r="I7" s="16">
        <v>40094204.799999997</v>
      </c>
      <c r="J7" s="16">
        <v>29734145.98</v>
      </c>
      <c r="K7" s="16">
        <v>29734145.98</v>
      </c>
      <c r="L7" s="16">
        <f>J7*100/I7</f>
        <v>74.160707584353943</v>
      </c>
    </row>
    <row r="8" spans="1:13" ht="100.5" customHeight="1" x14ac:dyDescent="0.25">
      <c r="A8" s="14" t="s">
        <v>131</v>
      </c>
      <c r="B8" s="14" t="s">
        <v>50</v>
      </c>
      <c r="C8" s="11" t="s">
        <v>118</v>
      </c>
      <c r="D8" s="23" t="s">
        <v>120</v>
      </c>
      <c r="E8" s="23" t="s">
        <v>120</v>
      </c>
      <c r="F8" s="23" t="s">
        <v>120</v>
      </c>
      <c r="G8" s="23" t="s">
        <v>120</v>
      </c>
      <c r="H8" s="12"/>
      <c r="I8" s="16">
        <f>SUM(I9:I11)</f>
        <v>27613298.120000001</v>
      </c>
      <c r="J8" s="16">
        <f>SUM(J9:J11)</f>
        <v>17347411.120000001</v>
      </c>
      <c r="K8" s="16">
        <f>SUM(K9:K11)</f>
        <v>17347411.120000001</v>
      </c>
      <c r="L8" s="16">
        <f>J8*100/I8</f>
        <v>62.822669876712283</v>
      </c>
    </row>
    <row r="9" spans="1:13" ht="202.5" customHeight="1" x14ac:dyDescent="0.25">
      <c r="A9" s="11" t="s">
        <v>116</v>
      </c>
      <c r="B9" s="11" t="s">
        <v>51</v>
      </c>
      <c r="C9" s="11" t="s">
        <v>118</v>
      </c>
      <c r="D9" s="12">
        <v>903</v>
      </c>
      <c r="E9" s="12">
        <v>409</v>
      </c>
      <c r="F9" s="12"/>
      <c r="G9" s="12"/>
      <c r="H9" s="12"/>
      <c r="I9" s="13">
        <v>7496751</v>
      </c>
      <c r="J9" s="59">
        <v>4437877</v>
      </c>
      <c r="K9" s="59">
        <v>4437877</v>
      </c>
      <c r="L9" s="13">
        <f>J9*100/I9</f>
        <v>59.197337619990314</v>
      </c>
      <c r="M9" s="34"/>
    </row>
    <row r="10" spans="1:13" ht="96.75" customHeight="1" x14ac:dyDescent="0.25">
      <c r="A10" s="11" t="s">
        <v>121</v>
      </c>
      <c r="B10" s="11" t="s">
        <v>64</v>
      </c>
      <c r="C10" s="11" t="s">
        <v>118</v>
      </c>
      <c r="D10" s="23">
        <v>903</v>
      </c>
      <c r="E10" s="23">
        <v>409</v>
      </c>
      <c r="F10" s="36">
        <v>11022906</v>
      </c>
      <c r="G10" s="23">
        <v>200</v>
      </c>
      <c r="H10" s="23"/>
      <c r="I10" s="13">
        <v>19365149.27</v>
      </c>
      <c r="J10" s="13">
        <v>12158136.27</v>
      </c>
      <c r="K10" s="13">
        <v>12158136.27</v>
      </c>
      <c r="L10" s="13">
        <f t="shared" ref="L10:L29" si="0">J10*100/I10</f>
        <v>62.783591804453984</v>
      </c>
      <c r="M10" s="15"/>
    </row>
    <row r="11" spans="1:13" ht="96" customHeight="1" x14ac:dyDescent="0.25">
      <c r="A11" s="11" t="s">
        <v>122</v>
      </c>
      <c r="B11" s="11" t="s">
        <v>124</v>
      </c>
      <c r="C11" s="11" t="s">
        <v>118</v>
      </c>
      <c r="D11" s="12"/>
      <c r="E11" s="12"/>
      <c r="F11" s="12"/>
      <c r="G11" s="12"/>
      <c r="H11" s="12"/>
      <c r="I11" s="13">
        <v>751397.85</v>
      </c>
      <c r="J11" s="13">
        <v>751397.85</v>
      </c>
      <c r="K11" s="13">
        <v>751397.85</v>
      </c>
      <c r="L11" s="13">
        <f t="shared" si="0"/>
        <v>100</v>
      </c>
    </row>
    <row r="12" spans="1:13" ht="96" customHeight="1" x14ac:dyDescent="0.25">
      <c r="A12" s="14" t="s">
        <v>130</v>
      </c>
      <c r="B12" s="14" t="s">
        <v>123</v>
      </c>
      <c r="C12" s="11" t="s">
        <v>118</v>
      </c>
      <c r="D12" s="23">
        <v>903</v>
      </c>
      <c r="E12" s="23" t="s">
        <v>120</v>
      </c>
      <c r="F12" s="23" t="s">
        <v>120</v>
      </c>
      <c r="G12" s="23" t="s">
        <v>120</v>
      </c>
      <c r="H12" s="23"/>
      <c r="I12" s="16">
        <f>SUM(I13:I18)</f>
        <v>12109780.810000001</v>
      </c>
      <c r="J12" s="16">
        <f>SUM(J13:J18)</f>
        <v>12015608.989999998</v>
      </c>
      <c r="K12" s="16">
        <f>SUM(K13:K18)</f>
        <v>12015608.989999998</v>
      </c>
      <c r="L12" s="16">
        <f t="shared" si="0"/>
        <v>99.222349095515938</v>
      </c>
    </row>
    <row r="13" spans="1:13" ht="95.25" customHeight="1" x14ac:dyDescent="0.25">
      <c r="A13" s="11" t="s">
        <v>132</v>
      </c>
      <c r="B13" s="11" t="s">
        <v>125</v>
      </c>
      <c r="C13" s="11" t="s">
        <v>118</v>
      </c>
      <c r="D13" s="12"/>
      <c r="E13" s="12"/>
      <c r="F13" s="12"/>
      <c r="G13" s="12"/>
      <c r="H13" s="12"/>
      <c r="I13" s="13">
        <v>830</v>
      </c>
      <c r="J13" s="13">
        <v>830</v>
      </c>
      <c r="K13" s="13">
        <v>830</v>
      </c>
      <c r="L13" s="13">
        <f t="shared" si="0"/>
        <v>100</v>
      </c>
    </row>
    <row r="14" spans="1:13" s="2" customFormat="1" ht="96" customHeight="1" x14ac:dyDescent="0.25">
      <c r="A14" s="11" t="s">
        <v>133</v>
      </c>
      <c r="B14" s="11" t="s">
        <v>126</v>
      </c>
      <c r="C14" s="11" t="s">
        <v>118</v>
      </c>
      <c r="D14" s="12">
        <v>903</v>
      </c>
      <c r="E14" s="12"/>
      <c r="F14" s="12">
        <v>120300000</v>
      </c>
      <c r="G14" s="12"/>
      <c r="H14" s="12"/>
      <c r="I14" s="13">
        <v>78058.759999999995</v>
      </c>
      <c r="J14" s="13">
        <v>35058.76</v>
      </c>
      <c r="K14" s="13">
        <v>35058.76</v>
      </c>
      <c r="L14" s="13">
        <f t="shared" ref="L14" si="1">J14*100/I14</f>
        <v>44.913293524006789</v>
      </c>
    </row>
    <row r="15" spans="1:13" ht="96" customHeight="1" x14ac:dyDescent="0.25">
      <c r="A15" s="11" t="s">
        <v>134</v>
      </c>
      <c r="B15" s="11" t="s">
        <v>55</v>
      </c>
      <c r="C15" s="11" t="s">
        <v>118</v>
      </c>
      <c r="D15" s="12">
        <v>903</v>
      </c>
      <c r="E15" s="12">
        <v>502</v>
      </c>
      <c r="F15" s="12">
        <v>120400000</v>
      </c>
      <c r="G15" s="12">
        <v>400</v>
      </c>
      <c r="H15" s="12"/>
      <c r="I15" s="12">
        <v>1379713.05</v>
      </c>
      <c r="J15" s="12">
        <v>1379706.27</v>
      </c>
      <c r="K15" s="12">
        <v>1379706.27</v>
      </c>
      <c r="L15" s="13">
        <f t="shared" si="0"/>
        <v>99.99950859347166</v>
      </c>
    </row>
    <row r="16" spans="1:13" ht="82.5" customHeight="1" x14ac:dyDescent="0.25">
      <c r="A16" s="11" t="s">
        <v>135</v>
      </c>
      <c r="B16" s="11" t="s">
        <v>127</v>
      </c>
      <c r="C16" s="11" t="s">
        <v>128</v>
      </c>
      <c r="D16" s="12"/>
      <c r="E16" s="12"/>
      <c r="F16" s="12"/>
      <c r="G16" s="12"/>
      <c r="H16" s="12"/>
      <c r="I16" s="12">
        <v>6583400</v>
      </c>
      <c r="J16" s="12">
        <v>6544356.4299999997</v>
      </c>
      <c r="K16" s="12">
        <v>6544356.4299999997</v>
      </c>
      <c r="L16" s="13">
        <f t="shared" si="0"/>
        <v>99.406939119603848</v>
      </c>
    </row>
    <row r="17" spans="1:12" ht="165" customHeight="1" x14ac:dyDescent="0.25">
      <c r="A17" s="11" t="s">
        <v>136</v>
      </c>
      <c r="B17" s="11" t="s">
        <v>52</v>
      </c>
      <c r="C17" s="11" t="s">
        <v>118</v>
      </c>
      <c r="D17" s="12">
        <v>903</v>
      </c>
      <c r="E17" s="12">
        <v>502</v>
      </c>
      <c r="F17" s="12" t="s">
        <v>129</v>
      </c>
      <c r="G17" s="12">
        <v>244</v>
      </c>
      <c r="H17" s="12"/>
      <c r="I17" s="13">
        <v>3977485</v>
      </c>
      <c r="J17" s="13">
        <v>3977484.76</v>
      </c>
      <c r="K17" s="13">
        <v>3977484.76</v>
      </c>
      <c r="L17" s="13">
        <f t="shared" si="0"/>
        <v>99.999993966036328</v>
      </c>
    </row>
    <row r="18" spans="1:12" ht="96" customHeight="1" x14ac:dyDescent="0.25">
      <c r="A18" s="11" t="s">
        <v>137</v>
      </c>
      <c r="B18" s="11" t="s">
        <v>53</v>
      </c>
      <c r="C18" s="11" t="s">
        <v>118</v>
      </c>
      <c r="D18" s="12"/>
      <c r="E18" s="12"/>
      <c r="F18" s="12"/>
      <c r="G18" s="12"/>
      <c r="H18" s="12"/>
      <c r="I18" s="13">
        <v>90294</v>
      </c>
      <c r="J18" s="13">
        <v>78172.77</v>
      </c>
      <c r="K18" s="13">
        <v>78172.77</v>
      </c>
      <c r="L18" s="13">
        <f t="shared" si="0"/>
        <v>86.575818991295108</v>
      </c>
    </row>
    <row r="19" spans="1:12" ht="94.5" customHeight="1" x14ac:dyDescent="0.25">
      <c r="A19" s="14" t="s">
        <v>138</v>
      </c>
      <c r="B19" s="14" t="s">
        <v>176</v>
      </c>
      <c r="C19" s="11" t="s">
        <v>118</v>
      </c>
      <c r="D19" s="12"/>
      <c r="E19" s="12"/>
      <c r="F19" s="12"/>
      <c r="G19" s="12"/>
      <c r="H19" s="12"/>
      <c r="I19" s="16">
        <v>0</v>
      </c>
      <c r="J19" s="16">
        <v>0</v>
      </c>
      <c r="K19" s="16">
        <v>0</v>
      </c>
      <c r="L19" s="16"/>
    </row>
    <row r="20" spans="1:12" ht="93" customHeight="1" x14ac:dyDescent="0.25">
      <c r="A20" s="11" t="s">
        <v>140</v>
      </c>
      <c r="B20" s="11" t="s">
        <v>56</v>
      </c>
      <c r="C20" s="11" t="s">
        <v>118</v>
      </c>
      <c r="D20" s="12">
        <v>903</v>
      </c>
      <c r="E20" s="12"/>
      <c r="F20" s="12" t="s">
        <v>139</v>
      </c>
      <c r="G20" s="12">
        <v>300</v>
      </c>
      <c r="H20" s="12">
        <v>1003</v>
      </c>
      <c r="I20" s="13">
        <v>0</v>
      </c>
      <c r="J20" s="13">
        <v>0</v>
      </c>
      <c r="K20" s="13">
        <v>0</v>
      </c>
      <c r="L20" s="13"/>
    </row>
    <row r="21" spans="1:12" ht="93" customHeight="1" x14ac:dyDescent="0.25">
      <c r="A21" s="11" t="s">
        <v>141</v>
      </c>
      <c r="B21" s="11" t="s">
        <v>57</v>
      </c>
      <c r="C21" s="11" t="s">
        <v>118</v>
      </c>
      <c r="D21" s="12"/>
      <c r="E21" s="12"/>
      <c r="G21" s="12">
        <v>400</v>
      </c>
      <c r="H21" s="12"/>
      <c r="I21" s="13">
        <v>0</v>
      </c>
      <c r="J21" s="13">
        <v>0</v>
      </c>
      <c r="K21" s="13">
        <v>0</v>
      </c>
      <c r="L21" s="13"/>
    </row>
    <row r="22" spans="1:12" ht="93.75" customHeight="1" x14ac:dyDescent="0.25">
      <c r="A22" s="11" t="s">
        <v>142</v>
      </c>
      <c r="B22" s="11" t="s">
        <v>58</v>
      </c>
      <c r="C22" s="11" t="s">
        <v>118</v>
      </c>
      <c r="D22" s="12"/>
      <c r="E22" s="12"/>
      <c r="F22" s="12" t="s">
        <v>143</v>
      </c>
      <c r="G22" s="12">
        <v>400</v>
      </c>
      <c r="H22" s="12"/>
      <c r="I22" s="13">
        <v>0</v>
      </c>
      <c r="J22" s="13">
        <v>0</v>
      </c>
      <c r="K22" s="13">
        <v>0</v>
      </c>
      <c r="L22" s="13"/>
    </row>
    <row r="23" spans="1:12" ht="107.25" customHeight="1" x14ac:dyDescent="0.25">
      <c r="A23" s="14" t="s">
        <v>144</v>
      </c>
      <c r="B23" s="14" t="s">
        <v>54</v>
      </c>
      <c r="C23" s="11" t="s">
        <v>147</v>
      </c>
      <c r="D23" s="12"/>
      <c r="E23" s="12"/>
      <c r="F23" s="12"/>
      <c r="G23" s="12"/>
      <c r="H23" s="12"/>
      <c r="I23" s="13">
        <v>0</v>
      </c>
      <c r="J23" s="13">
        <v>0</v>
      </c>
      <c r="K23" s="13">
        <v>0</v>
      </c>
      <c r="L23" s="13"/>
    </row>
    <row r="24" spans="1:12" ht="134.25" customHeight="1" x14ac:dyDescent="0.25">
      <c r="A24" s="11" t="s">
        <v>145</v>
      </c>
      <c r="B24" s="11" t="s">
        <v>146</v>
      </c>
      <c r="C24" s="11" t="s">
        <v>147</v>
      </c>
      <c r="D24" s="12"/>
      <c r="E24" s="12"/>
      <c r="F24" s="12"/>
      <c r="G24" s="12"/>
      <c r="H24" s="12"/>
      <c r="I24" s="13">
        <v>0</v>
      </c>
      <c r="J24" s="13">
        <v>0</v>
      </c>
      <c r="K24" s="13">
        <v>0</v>
      </c>
      <c r="L24" s="13"/>
    </row>
    <row r="25" spans="1:12" ht="114.75" x14ac:dyDescent="0.25">
      <c r="A25" s="11" t="s">
        <v>148</v>
      </c>
      <c r="B25" s="11" t="s">
        <v>149</v>
      </c>
      <c r="C25" s="11" t="s">
        <v>147</v>
      </c>
      <c r="D25" s="12"/>
      <c r="E25" s="12"/>
      <c r="F25" s="12"/>
      <c r="G25" s="12"/>
      <c r="H25" s="12"/>
      <c r="I25" s="13">
        <v>0</v>
      </c>
      <c r="J25" s="13">
        <v>0</v>
      </c>
      <c r="K25" s="13">
        <v>0</v>
      </c>
      <c r="L25" s="13"/>
    </row>
    <row r="26" spans="1:12" ht="105" customHeight="1" x14ac:dyDescent="0.25">
      <c r="A26" s="11" t="s">
        <v>150</v>
      </c>
      <c r="B26" s="11" t="s">
        <v>151</v>
      </c>
      <c r="C26" s="11" t="s">
        <v>147</v>
      </c>
      <c r="D26" s="12"/>
      <c r="E26" s="12"/>
      <c r="F26" s="12"/>
      <c r="G26" s="12"/>
      <c r="H26" s="12"/>
      <c r="I26" s="13">
        <v>0</v>
      </c>
      <c r="J26" s="13">
        <v>0</v>
      </c>
      <c r="K26" s="13">
        <v>0</v>
      </c>
      <c r="L26" s="13"/>
    </row>
    <row r="27" spans="1:12" ht="112.5" customHeight="1" x14ac:dyDescent="0.25">
      <c r="A27" s="11" t="s">
        <v>152</v>
      </c>
      <c r="B27" s="11" t="s">
        <v>153</v>
      </c>
      <c r="C27" s="11" t="s">
        <v>147</v>
      </c>
      <c r="D27" s="12"/>
      <c r="E27" s="12"/>
      <c r="F27" s="12"/>
      <c r="G27" s="12"/>
      <c r="H27" s="12"/>
      <c r="I27" s="13">
        <v>0</v>
      </c>
      <c r="J27" s="13">
        <v>0</v>
      </c>
      <c r="K27" s="13">
        <v>0</v>
      </c>
      <c r="L27" s="13"/>
    </row>
    <row r="28" spans="1:12" ht="96.75" customHeight="1" x14ac:dyDescent="0.25">
      <c r="A28" s="14" t="s">
        <v>155</v>
      </c>
      <c r="B28" s="14" t="s">
        <v>154</v>
      </c>
      <c r="C28" s="11" t="s">
        <v>118</v>
      </c>
      <c r="D28" s="12"/>
      <c r="E28" s="12"/>
      <c r="F28" s="12"/>
      <c r="G28" s="12"/>
      <c r="H28" s="12"/>
      <c r="I28" s="16">
        <v>371125.87</v>
      </c>
      <c r="J28" s="16">
        <v>371125.87</v>
      </c>
      <c r="K28" s="16">
        <v>371125.87</v>
      </c>
      <c r="L28" s="16">
        <f t="shared" si="0"/>
        <v>100</v>
      </c>
    </row>
    <row r="29" spans="1:12" ht="173.25" customHeight="1" x14ac:dyDescent="0.25">
      <c r="A29" s="11" t="s">
        <v>156</v>
      </c>
      <c r="B29" s="11" t="s">
        <v>157</v>
      </c>
      <c r="C29" s="11" t="s">
        <v>118</v>
      </c>
      <c r="D29" s="12"/>
      <c r="E29" s="12"/>
      <c r="F29" s="12">
        <v>150149270</v>
      </c>
      <c r="G29" s="12">
        <v>200</v>
      </c>
      <c r="H29" s="12">
        <v>309</v>
      </c>
      <c r="I29" s="13">
        <v>371125.87</v>
      </c>
      <c r="J29" s="13">
        <v>371125.87</v>
      </c>
      <c r="K29" s="13">
        <v>371125.87</v>
      </c>
      <c r="L29" s="13">
        <f t="shared" si="0"/>
        <v>100</v>
      </c>
    </row>
    <row r="30" spans="1:12" ht="261" customHeight="1" x14ac:dyDescent="0.25">
      <c r="A30" s="11" t="s">
        <v>158</v>
      </c>
      <c r="B30" s="11" t="s">
        <v>159</v>
      </c>
      <c r="C30" s="11" t="s">
        <v>118</v>
      </c>
      <c r="D30" s="12"/>
      <c r="E30" s="12"/>
      <c r="F30" s="12"/>
      <c r="G30" s="12"/>
      <c r="H30" s="12"/>
      <c r="I30" s="13">
        <v>0</v>
      </c>
      <c r="J30" s="13">
        <v>0</v>
      </c>
      <c r="K30" s="13">
        <v>0</v>
      </c>
      <c r="L30" s="13"/>
    </row>
    <row r="31" spans="1:12" ht="173.25" customHeight="1" x14ac:dyDescent="0.25">
      <c r="A31" s="11" t="s">
        <v>160</v>
      </c>
      <c r="B31" s="11" t="s">
        <v>167</v>
      </c>
      <c r="C31" s="11" t="s">
        <v>118</v>
      </c>
      <c r="D31" s="12"/>
      <c r="E31" s="12"/>
      <c r="F31" s="12"/>
      <c r="G31" s="12"/>
      <c r="H31" s="12"/>
      <c r="I31" s="13">
        <v>0</v>
      </c>
      <c r="J31" s="13">
        <v>0</v>
      </c>
      <c r="K31" s="13">
        <v>0</v>
      </c>
      <c r="L31" s="13"/>
    </row>
    <row r="32" spans="1:12" ht="96.75" customHeight="1" x14ac:dyDescent="0.25">
      <c r="A32" s="11" t="s">
        <v>161</v>
      </c>
      <c r="B32" s="11" t="s">
        <v>166</v>
      </c>
      <c r="C32" s="11" t="s">
        <v>118</v>
      </c>
      <c r="D32" s="12"/>
      <c r="E32" s="12"/>
      <c r="F32" s="12"/>
      <c r="G32" s="12"/>
      <c r="H32" s="12"/>
      <c r="I32" s="13">
        <v>0</v>
      </c>
      <c r="J32" s="13">
        <v>0</v>
      </c>
      <c r="K32" s="13">
        <v>0</v>
      </c>
      <c r="L32" s="13"/>
    </row>
    <row r="33" spans="1:12" ht="95.25" customHeight="1" x14ac:dyDescent="0.25">
      <c r="A33" s="11" t="s">
        <v>164</v>
      </c>
      <c r="B33" s="11" t="s">
        <v>165</v>
      </c>
      <c r="C33" s="11" t="s">
        <v>118</v>
      </c>
      <c r="D33" s="12"/>
      <c r="E33" s="12"/>
      <c r="F33" s="12"/>
      <c r="G33" s="12"/>
      <c r="H33" s="12"/>
      <c r="I33" s="13">
        <v>0</v>
      </c>
      <c r="J33" s="13">
        <v>0</v>
      </c>
      <c r="K33" s="13">
        <v>0</v>
      </c>
      <c r="L33" s="13"/>
    </row>
    <row r="34" spans="1:12" ht="120" customHeight="1" x14ac:dyDescent="0.25">
      <c r="A34" s="11" t="s">
        <v>162</v>
      </c>
      <c r="B34" s="11" t="s">
        <v>163</v>
      </c>
      <c r="C34" s="11" t="s">
        <v>118</v>
      </c>
      <c r="D34" s="12"/>
      <c r="E34" s="12"/>
      <c r="F34" s="12"/>
      <c r="G34" s="12"/>
      <c r="H34" s="12"/>
      <c r="I34" s="13">
        <v>0</v>
      </c>
      <c r="J34" s="13">
        <v>0</v>
      </c>
      <c r="K34" s="13">
        <v>0</v>
      </c>
      <c r="L34" s="13"/>
    </row>
    <row r="35" spans="1:12" x14ac:dyDescent="0.25">
      <c r="C35" s="37"/>
    </row>
    <row r="36" spans="1:12" x14ac:dyDescent="0.25">
      <c r="C36" s="37"/>
    </row>
    <row r="37" spans="1:12" x14ac:dyDescent="0.25">
      <c r="C37" s="37"/>
    </row>
  </sheetData>
  <mergeCells count="11">
    <mergeCell ref="I1:L1"/>
    <mergeCell ref="A4:A5"/>
    <mergeCell ref="B4:B5"/>
    <mergeCell ref="D4:H4"/>
    <mergeCell ref="C4:C5"/>
    <mergeCell ref="A2:L2"/>
    <mergeCell ref="K3:L3"/>
    <mergeCell ref="I4:I5"/>
    <mergeCell ref="J4:J5"/>
    <mergeCell ref="K4:K5"/>
    <mergeCell ref="L4:L5"/>
  </mergeCells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"/>
  <sheetViews>
    <sheetView workbookViewId="0">
      <selection activeCell="I8" sqref="I8"/>
    </sheetView>
  </sheetViews>
  <sheetFormatPr defaultRowHeight="15" x14ac:dyDescent="0.25"/>
  <cols>
    <col min="1" max="1" width="16.42578125" style="3" customWidth="1"/>
    <col min="2" max="2" width="27.85546875" style="3" customWidth="1"/>
    <col min="3" max="3" width="28.7109375" customWidth="1"/>
    <col min="4" max="4" width="22" style="6" customWidth="1"/>
    <col min="5" max="5" width="22" style="7" customWidth="1"/>
  </cols>
  <sheetData>
    <row r="1" spans="1:6" ht="63" customHeight="1" x14ac:dyDescent="0.25">
      <c r="C1" s="17"/>
      <c r="D1" s="99" t="s">
        <v>94</v>
      </c>
      <c r="E1" s="99"/>
      <c r="F1" s="38"/>
    </row>
    <row r="2" spans="1:6" ht="15" customHeight="1" x14ac:dyDescent="0.25">
      <c r="A2" s="81" t="s">
        <v>169</v>
      </c>
      <c r="B2" s="81"/>
      <c r="C2" s="81"/>
      <c r="D2" s="81"/>
      <c r="E2" s="81"/>
    </row>
    <row r="3" spans="1:6" ht="21" customHeight="1" x14ac:dyDescent="0.25">
      <c r="A3" s="81"/>
      <c r="B3" s="81"/>
      <c r="C3" s="81"/>
      <c r="D3" s="81"/>
      <c r="E3" s="81"/>
    </row>
    <row r="4" spans="1:6" x14ac:dyDescent="0.25">
      <c r="A4" s="90"/>
      <c r="B4" s="90"/>
      <c r="C4" s="90"/>
      <c r="D4" s="49"/>
      <c r="E4" s="50" t="s">
        <v>170</v>
      </c>
    </row>
    <row r="5" spans="1:6" ht="51" x14ac:dyDescent="0.25">
      <c r="A5" s="18" t="s">
        <v>65</v>
      </c>
      <c r="B5" s="18" t="s">
        <v>66</v>
      </c>
      <c r="C5" s="18" t="s">
        <v>67</v>
      </c>
      <c r="D5" s="39" t="s">
        <v>95</v>
      </c>
      <c r="E5" s="18" t="s">
        <v>96</v>
      </c>
    </row>
    <row r="6" spans="1:6" x14ac:dyDescent="0.25">
      <c r="A6" s="33">
        <v>1</v>
      </c>
      <c r="B6" s="33">
        <v>2</v>
      </c>
      <c r="C6" s="40">
        <v>3</v>
      </c>
      <c r="D6" s="41">
        <v>4</v>
      </c>
      <c r="E6" s="40">
        <v>5</v>
      </c>
    </row>
    <row r="7" spans="1:6" x14ac:dyDescent="0.25">
      <c r="A7" s="82" t="s">
        <v>68</v>
      </c>
      <c r="B7" s="82" t="s">
        <v>168</v>
      </c>
      <c r="C7" s="56" t="s">
        <v>69</v>
      </c>
      <c r="D7" s="42">
        <f>SUM(D8,D10)</f>
        <v>40094.204880000005</v>
      </c>
      <c r="E7" s="42">
        <f>SUM(E8,E10)</f>
        <v>29734.146059999999</v>
      </c>
    </row>
    <row r="8" spans="1:6" ht="39" x14ac:dyDescent="0.25">
      <c r="A8" s="83"/>
      <c r="B8" s="84"/>
      <c r="C8" s="43" t="s">
        <v>70</v>
      </c>
      <c r="D8" s="8">
        <f>SUM(D13,D33,D68,D83,D108)</f>
        <v>22804.442880000002</v>
      </c>
      <c r="E8" s="8">
        <f>SUM(E13,E33,E68,E83,E108)</f>
        <v>22510.478060000001</v>
      </c>
    </row>
    <row r="9" spans="1:6" x14ac:dyDescent="0.25">
      <c r="A9" s="83"/>
      <c r="B9" s="84"/>
      <c r="C9" s="43" t="s">
        <v>71</v>
      </c>
      <c r="D9" s="8"/>
      <c r="E9" s="8"/>
    </row>
    <row r="10" spans="1:6" ht="26.25" x14ac:dyDescent="0.25">
      <c r="A10" s="83"/>
      <c r="B10" s="84"/>
      <c r="C10" s="43" t="s">
        <v>72</v>
      </c>
      <c r="D10" s="8">
        <f>SUM(D15,D35,D70,D85,D110)</f>
        <v>17289.762000000002</v>
      </c>
      <c r="E10" s="8">
        <f>SUM(E15,E35,E70,E85,E110)</f>
        <v>7223.6679999999997</v>
      </c>
    </row>
    <row r="11" spans="1:6" x14ac:dyDescent="0.25">
      <c r="A11" s="83"/>
      <c r="B11" s="84"/>
      <c r="C11" s="43" t="s">
        <v>73</v>
      </c>
      <c r="D11" s="8"/>
      <c r="E11" s="8"/>
    </row>
    <row r="12" spans="1:6" x14ac:dyDescent="0.25">
      <c r="A12" s="89" t="s">
        <v>131</v>
      </c>
      <c r="B12" s="89" t="s">
        <v>74</v>
      </c>
      <c r="C12" s="48" t="s">
        <v>69</v>
      </c>
      <c r="D12" s="44">
        <f>SUM(D17,D22,D27)</f>
        <v>27613.298269999999</v>
      </c>
      <c r="E12" s="44">
        <f>SUM(E17,E22,E27)</f>
        <v>17347.411270000001</v>
      </c>
    </row>
    <row r="13" spans="1:6" ht="39" x14ac:dyDescent="0.25">
      <c r="A13" s="83"/>
      <c r="B13" s="84"/>
      <c r="C13" s="43" t="s">
        <v>70</v>
      </c>
      <c r="D13" s="8">
        <f>SUM(D18,D23,D28)</f>
        <v>10324.366269999999</v>
      </c>
      <c r="E13" s="8">
        <f>SUM(E18,E23,E28)</f>
        <v>10124.573269999999</v>
      </c>
    </row>
    <row r="14" spans="1:6" x14ac:dyDescent="0.25">
      <c r="A14" s="83"/>
      <c r="B14" s="84"/>
      <c r="C14" s="43" t="s">
        <v>71</v>
      </c>
      <c r="D14" s="8"/>
      <c r="E14" s="8"/>
    </row>
    <row r="15" spans="1:6" ht="26.25" x14ac:dyDescent="0.25">
      <c r="A15" s="83"/>
      <c r="B15" s="84"/>
      <c r="C15" s="43" t="s">
        <v>72</v>
      </c>
      <c r="D15" s="8">
        <f>SUM(D20,D25,D30)</f>
        <v>17288.932000000001</v>
      </c>
      <c r="E15" s="8">
        <f>SUM(E20,E25,E30)</f>
        <v>7222.8379999999997</v>
      </c>
    </row>
    <row r="16" spans="1:6" x14ac:dyDescent="0.25">
      <c r="A16" s="83"/>
      <c r="B16" s="84"/>
      <c r="C16" s="43" t="s">
        <v>73</v>
      </c>
      <c r="D16" s="8"/>
      <c r="E16" s="8"/>
    </row>
    <row r="17" spans="1:5" ht="16.5" customHeight="1" x14ac:dyDescent="0.25">
      <c r="A17" s="85" t="s">
        <v>75</v>
      </c>
      <c r="B17" s="87" t="s">
        <v>76</v>
      </c>
      <c r="C17" s="48" t="s">
        <v>69</v>
      </c>
      <c r="D17" s="44">
        <f>SUM(D18:D21)</f>
        <v>7496.7510000000002</v>
      </c>
      <c r="E17" s="44">
        <f>SUM(E18:E21)</f>
        <v>4437.8770000000004</v>
      </c>
    </row>
    <row r="18" spans="1:5" ht="42" customHeight="1" x14ac:dyDescent="0.25">
      <c r="A18" s="86"/>
      <c r="B18" s="88"/>
      <c r="C18" s="43" t="s">
        <v>70</v>
      </c>
      <c r="D18" s="8">
        <v>2129.8339999999998</v>
      </c>
      <c r="E18" s="8">
        <v>2014.4580000000001</v>
      </c>
    </row>
    <row r="19" spans="1:5" ht="19.5" customHeight="1" x14ac:dyDescent="0.25">
      <c r="A19" s="86"/>
      <c r="B19" s="88"/>
      <c r="C19" s="43" t="s">
        <v>71</v>
      </c>
      <c r="D19" s="8"/>
      <c r="E19" s="8"/>
    </row>
    <row r="20" spans="1:5" ht="30" customHeight="1" x14ac:dyDescent="0.25">
      <c r="A20" s="86"/>
      <c r="B20" s="88"/>
      <c r="C20" s="43" t="s">
        <v>72</v>
      </c>
      <c r="D20" s="8">
        <v>5366.9170000000004</v>
      </c>
      <c r="E20" s="8">
        <v>2423.4189999999999</v>
      </c>
    </row>
    <row r="21" spans="1:5" ht="18" customHeight="1" x14ac:dyDescent="0.25">
      <c r="A21" s="86"/>
      <c r="B21" s="88"/>
      <c r="C21" s="51" t="s">
        <v>73</v>
      </c>
      <c r="D21" s="55"/>
      <c r="E21" s="55"/>
    </row>
    <row r="22" spans="1:5" x14ac:dyDescent="0.25">
      <c r="A22" s="85" t="s">
        <v>77</v>
      </c>
      <c r="B22" s="87" t="s">
        <v>99</v>
      </c>
      <c r="C22" s="48" t="s">
        <v>69</v>
      </c>
      <c r="D22" s="44">
        <f>SUM(D23:D25)</f>
        <v>19365.149269999998</v>
      </c>
      <c r="E22" s="44">
        <f>SUM(E23:E25)</f>
        <v>12158.136269999999</v>
      </c>
    </row>
    <row r="23" spans="1:5" ht="39" x14ac:dyDescent="0.25">
      <c r="A23" s="86"/>
      <c r="B23" s="88"/>
      <c r="C23" s="43" t="s">
        <v>70</v>
      </c>
      <c r="D23" s="8">
        <v>7443.1342699999996</v>
      </c>
      <c r="E23" s="8">
        <v>7358.7172700000001</v>
      </c>
    </row>
    <row r="24" spans="1:5" x14ac:dyDescent="0.25">
      <c r="A24" s="86"/>
      <c r="B24" s="88"/>
      <c r="C24" s="43" t="s">
        <v>71</v>
      </c>
      <c r="D24" s="8"/>
      <c r="E24" s="8"/>
    </row>
    <row r="25" spans="1:5" ht="26.25" x14ac:dyDescent="0.25">
      <c r="A25" s="86"/>
      <c r="B25" s="88"/>
      <c r="C25" s="43" t="s">
        <v>72</v>
      </c>
      <c r="D25" s="8">
        <v>11922.014999999999</v>
      </c>
      <c r="E25" s="8">
        <v>4799.4189999999999</v>
      </c>
    </row>
    <row r="26" spans="1:5" x14ac:dyDescent="0.25">
      <c r="A26" s="86"/>
      <c r="B26" s="88"/>
      <c r="C26" s="52" t="s">
        <v>73</v>
      </c>
      <c r="D26" s="8"/>
      <c r="E26" s="8"/>
    </row>
    <row r="27" spans="1:5" x14ac:dyDescent="0.25">
      <c r="A27" s="91" t="s">
        <v>78</v>
      </c>
      <c r="B27" s="94" t="s">
        <v>79</v>
      </c>
      <c r="C27" s="53" t="s">
        <v>69</v>
      </c>
      <c r="D27" s="45">
        <v>751.39800000000002</v>
      </c>
      <c r="E27" s="45">
        <v>751.39800000000002</v>
      </c>
    </row>
    <row r="28" spans="1:5" ht="39" x14ac:dyDescent="0.25">
      <c r="A28" s="92"/>
      <c r="B28" s="93"/>
      <c r="C28" s="52" t="s">
        <v>70</v>
      </c>
      <c r="D28" s="46">
        <v>751.39800000000002</v>
      </c>
      <c r="E28" s="46">
        <v>751.39800000000002</v>
      </c>
    </row>
    <row r="29" spans="1:5" x14ac:dyDescent="0.25">
      <c r="A29" s="92"/>
      <c r="B29" s="93"/>
      <c r="C29" s="52" t="s">
        <v>71</v>
      </c>
      <c r="D29" s="19"/>
      <c r="E29" s="19"/>
    </row>
    <row r="30" spans="1:5" ht="26.25" x14ac:dyDescent="0.25">
      <c r="A30" s="92"/>
      <c r="B30" s="93"/>
      <c r="C30" s="52" t="s">
        <v>72</v>
      </c>
      <c r="D30" s="19"/>
      <c r="E30" s="19"/>
    </row>
    <row r="31" spans="1:5" x14ac:dyDescent="0.25">
      <c r="A31" s="92"/>
      <c r="B31" s="93"/>
      <c r="C31" s="54" t="s">
        <v>73</v>
      </c>
      <c r="D31" s="19"/>
      <c r="E31" s="19"/>
    </row>
    <row r="32" spans="1:5" x14ac:dyDescent="0.25">
      <c r="A32" s="91" t="s">
        <v>130</v>
      </c>
      <c r="B32" s="91" t="s">
        <v>171</v>
      </c>
      <c r="C32" s="53" t="s">
        <v>69</v>
      </c>
      <c r="D32" s="47">
        <f>SUM(D33:D36)</f>
        <v>12109.78081</v>
      </c>
      <c r="E32" s="47">
        <f>SUM(E33:E36)</f>
        <v>12015.608989999999</v>
      </c>
    </row>
    <row r="33" spans="1:5" ht="39" x14ac:dyDescent="0.25">
      <c r="A33" s="92"/>
      <c r="B33" s="93"/>
      <c r="C33" s="52" t="s">
        <v>70</v>
      </c>
      <c r="D33" s="8">
        <f>SUM(D38,D43,D48,D53,D58,D63)</f>
        <v>12108.95081</v>
      </c>
      <c r="E33" s="8">
        <f>SUM(E38,E43,E48,E53,E58,E63)</f>
        <v>12014.778989999999</v>
      </c>
    </row>
    <row r="34" spans="1:5" x14ac:dyDescent="0.25">
      <c r="A34" s="92"/>
      <c r="B34" s="93"/>
      <c r="C34" s="52" t="s">
        <v>71</v>
      </c>
      <c r="D34" s="8"/>
      <c r="E34" s="8"/>
    </row>
    <row r="35" spans="1:5" ht="26.25" x14ac:dyDescent="0.25">
      <c r="A35" s="92"/>
      <c r="B35" s="93"/>
      <c r="C35" s="52" t="s">
        <v>72</v>
      </c>
      <c r="D35" s="8">
        <f>SUM(D40,D45,D50,D55,D55,D60,D65)</f>
        <v>0.83</v>
      </c>
      <c r="E35" s="8">
        <f>SUM(E40,E45,E50,E55,E55,E60,E65)</f>
        <v>0.83</v>
      </c>
    </row>
    <row r="36" spans="1:5" x14ac:dyDescent="0.25">
      <c r="A36" s="92"/>
      <c r="B36" s="93"/>
      <c r="C36" s="52" t="s">
        <v>73</v>
      </c>
      <c r="D36" s="8"/>
      <c r="E36" s="8"/>
    </row>
    <row r="37" spans="1:5" x14ac:dyDescent="0.25">
      <c r="A37" s="91" t="s">
        <v>75</v>
      </c>
      <c r="B37" s="94" t="s">
        <v>80</v>
      </c>
      <c r="C37" s="53" t="s">
        <v>69</v>
      </c>
      <c r="D37" s="44">
        <v>0.83</v>
      </c>
      <c r="E37" s="44">
        <v>0.83</v>
      </c>
    </row>
    <row r="38" spans="1:5" ht="39" x14ac:dyDescent="0.25">
      <c r="A38" s="92"/>
      <c r="B38" s="93"/>
      <c r="C38" s="43" t="s">
        <v>70</v>
      </c>
      <c r="D38" s="8"/>
      <c r="E38" s="8"/>
    </row>
    <row r="39" spans="1:5" x14ac:dyDescent="0.25">
      <c r="A39" s="92"/>
      <c r="B39" s="93"/>
      <c r="C39" s="43" t="s">
        <v>71</v>
      </c>
      <c r="D39" s="8"/>
      <c r="E39" s="8"/>
    </row>
    <row r="40" spans="1:5" ht="26.25" x14ac:dyDescent="0.25">
      <c r="A40" s="92"/>
      <c r="B40" s="93"/>
      <c r="C40" s="43" t="s">
        <v>72</v>
      </c>
      <c r="D40" s="8">
        <v>0.83</v>
      </c>
      <c r="E40" s="8">
        <v>0.83</v>
      </c>
    </row>
    <row r="41" spans="1:5" x14ac:dyDescent="0.25">
      <c r="A41" s="92"/>
      <c r="B41" s="93"/>
      <c r="C41" s="43" t="s">
        <v>73</v>
      </c>
      <c r="D41" s="8"/>
      <c r="E41" s="8"/>
    </row>
    <row r="42" spans="1:5" x14ac:dyDescent="0.25">
      <c r="A42" s="89" t="s">
        <v>77</v>
      </c>
      <c r="B42" s="95" t="s">
        <v>100</v>
      </c>
      <c r="C42" s="48" t="s">
        <v>69</v>
      </c>
      <c r="D42" s="44">
        <f>SUM(D43:D46)</f>
        <v>78.058760000000007</v>
      </c>
      <c r="E42" s="44">
        <f>SUM(E43:E46)</f>
        <v>35.058759999999999</v>
      </c>
    </row>
    <row r="43" spans="1:5" ht="39" x14ac:dyDescent="0.25">
      <c r="A43" s="92"/>
      <c r="B43" s="93"/>
      <c r="C43" s="43" t="s">
        <v>70</v>
      </c>
      <c r="D43" s="8">
        <v>78.058760000000007</v>
      </c>
      <c r="E43" s="8">
        <v>35.058759999999999</v>
      </c>
    </row>
    <row r="44" spans="1:5" x14ac:dyDescent="0.25">
      <c r="A44" s="92"/>
      <c r="B44" s="93"/>
      <c r="C44" s="43" t="s">
        <v>71</v>
      </c>
      <c r="D44" s="8"/>
      <c r="E44" s="8"/>
    </row>
    <row r="45" spans="1:5" ht="26.25" x14ac:dyDescent="0.25">
      <c r="A45" s="92"/>
      <c r="B45" s="93"/>
      <c r="C45" s="43" t="s">
        <v>72</v>
      </c>
      <c r="D45" s="8"/>
      <c r="E45" s="8"/>
    </row>
    <row r="46" spans="1:5" x14ac:dyDescent="0.25">
      <c r="A46" s="92"/>
      <c r="B46" s="93"/>
      <c r="C46" s="43" t="s">
        <v>73</v>
      </c>
      <c r="D46" s="8"/>
      <c r="E46" s="8"/>
    </row>
    <row r="47" spans="1:5" s="2" customFormat="1" x14ac:dyDescent="0.25">
      <c r="A47" s="89" t="s">
        <v>78</v>
      </c>
      <c r="B47" s="95" t="s">
        <v>101</v>
      </c>
      <c r="C47" s="48" t="s">
        <v>69</v>
      </c>
      <c r="D47" s="44">
        <f>SUM(D48:D51)</f>
        <v>1379.7130500000001</v>
      </c>
      <c r="E47" s="44">
        <f>SUM(E48:E51)</f>
        <v>1379.7062699999999</v>
      </c>
    </row>
    <row r="48" spans="1:5" s="2" customFormat="1" ht="39" x14ac:dyDescent="0.25">
      <c r="A48" s="92"/>
      <c r="B48" s="93"/>
      <c r="C48" s="43" t="s">
        <v>70</v>
      </c>
      <c r="D48" s="8">
        <v>1379.7130500000001</v>
      </c>
      <c r="E48" s="8">
        <v>1379.7062699999999</v>
      </c>
    </row>
    <row r="49" spans="1:5" s="2" customFormat="1" x14ac:dyDescent="0.25">
      <c r="A49" s="92"/>
      <c r="B49" s="93"/>
      <c r="C49" s="43" t="s">
        <v>71</v>
      </c>
      <c r="D49" s="8"/>
      <c r="E49" s="8"/>
    </row>
    <row r="50" spans="1:5" s="2" customFormat="1" ht="26.25" x14ac:dyDescent="0.25">
      <c r="A50" s="92"/>
      <c r="B50" s="93"/>
      <c r="C50" s="43" t="s">
        <v>72</v>
      </c>
      <c r="D50" s="8"/>
      <c r="E50" s="8"/>
    </row>
    <row r="51" spans="1:5" s="2" customFormat="1" x14ac:dyDescent="0.25">
      <c r="A51" s="92"/>
      <c r="B51" s="93"/>
      <c r="C51" s="43" t="s">
        <v>73</v>
      </c>
      <c r="D51" s="8"/>
      <c r="E51" s="8"/>
    </row>
    <row r="52" spans="1:5" x14ac:dyDescent="0.25">
      <c r="A52" s="91" t="s">
        <v>81</v>
      </c>
      <c r="B52" s="95" t="s">
        <v>82</v>
      </c>
      <c r="C52" s="48" t="s">
        <v>69</v>
      </c>
      <c r="D52" s="44">
        <v>6583.4</v>
      </c>
      <c r="E52" s="44">
        <v>6544.3564299999998</v>
      </c>
    </row>
    <row r="53" spans="1:5" ht="39" x14ac:dyDescent="0.25">
      <c r="A53" s="92"/>
      <c r="B53" s="93"/>
      <c r="C53" s="43" t="s">
        <v>70</v>
      </c>
      <c r="D53" s="8">
        <v>6583.4</v>
      </c>
      <c r="E53" s="8">
        <v>6544.3564299999998</v>
      </c>
    </row>
    <row r="54" spans="1:5" x14ac:dyDescent="0.25">
      <c r="A54" s="92"/>
      <c r="B54" s="93"/>
      <c r="C54" s="43" t="s">
        <v>71</v>
      </c>
      <c r="D54" s="8"/>
      <c r="E54" s="8"/>
    </row>
    <row r="55" spans="1:5" ht="26.25" x14ac:dyDescent="0.25">
      <c r="A55" s="92"/>
      <c r="B55" s="93"/>
      <c r="C55" s="43" t="s">
        <v>72</v>
      </c>
      <c r="D55" s="8"/>
      <c r="E55" s="8"/>
    </row>
    <row r="56" spans="1:5" x14ac:dyDescent="0.25">
      <c r="A56" s="92"/>
      <c r="B56" s="93"/>
      <c r="C56" s="43" t="s">
        <v>73</v>
      </c>
      <c r="D56" s="8"/>
      <c r="E56" s="8"/>
    </row>
    <row r="57" spans="1:5" ht="18" customHeight="1" x14ac:dyDescent="0.25">
      <c r="A57" s="89" t="s">
        <v>83</v>
      </c>
      <c r="B57" s="95" t="s">
        <v>84</v>
      </c>
      <c r="C57" s="48" t="s">
        <v>69</v>
      </c>
      <c r="D57" s="44">
        <f>SUM(D58:D61)</f>
        <v>3977.4850000000001</v>
      </c>
      <c r="E57" s="44">
        <f>SUM(E58:E61)</f>
        <v>3977.4847599999998</v>
      </c>
    </row>
    <row r="58" spans="1:5" ht="26.25" x14ac:dyDescent="0.25">
      <c r="A58" s="92"/>
      <c r="B58" s="93"/>
      <c r="C58" s="43" t="s">
        <v>85</v>
      </c>
      <c r="D58" s="8">
        <v>3977.4850000000001</v>
      </c>
      <c r="E58" s="8">
        <v>3977.4847599999998</v>
      </c>
    </row>
    <row r="59" spans="1:5" x14ac:dyDescent="0.25">
      <c r="A59" s="92"/>
      <c r="B59" s="93"/>
      <c r="C59" s="43" t="s">
        <v>71</v>
      </c>
      <c r="D59" s="8"/>
      <c r="E59" s="8"/>
    </row>
    <row r="60" spans="1:5" ht="26.25" x14ac:dyDescent="0.25">
      <c r="A60" s="92"/>
      <c r="B60" s="93"/>
      <c r="C60" s="43" t="s">
        <v>72</v>
      </c>
      <c r="D60" s="8"/>
      <c r="E60" s="8"/>
    </row>
    <row r="61" spans="1:5" ht="19.5" customHeight="1" x14ac:dyDescent="0.25">
      <c r="A61" s="92"/>
      <c r="B61" s="93"/>
      <c r="C61" s="43" t="s">
        <v>73</v>
      </c>
      <c r="D61" s="8"/>
      <c r="E61" s="8"/>
    </row>
    <row r="62" spans="1:5" x14ac:dyDescent="0.25">
      <c r="A62" s="89" t="s">
        <v>86</v>
      </c>
      <c r="B62" s="95" t="s">
        <v>53</v>
      </c>
      <c r="C62" s="48" t="s">
        <v>69</v>
      </c>
      <c r="D62" s="44">
        <f>SUM(D63)</f>
        <v>90.293999999999997</v>
      </c>
      <c r="E62" s="44">
        <f>SUM(E63)</f>
        <v>78.17277</v>
      </c>
    </row>
    <row r="63" spans="1:5" ht="26.25" x14ac:dyDescent="0.25">
      <c r="A63" s="92"/>
      <c r="B63" s="93"/>
      <c r="C63" s="43" t="s">
        <v>85</v>
      </c>
      <c r="D63" s="8">
        <v>90.293999999999997</v>
      </c>
      <c r="E63" s="8">
        <v>78.17277</v>
      </c>
    </row>
    <row r="64" spans="1:5" x14ac:dyDescent="0.25">
      <c r="A64" s="92"/>
      <c r="B64" s="93"/>
      <c r="C64" s="43" t="s">
        <v>71</v>
      </c>
      <c r="D64" s="8"/>
      <c r="E64" s="8"/>
    </row>
    <row r="65" spans="1:5" ht="26.25" x14ac:dyDescent="0.25">
      <c r="A65" s="92"/>
      <c r="B65" s="93"/>
      <c r="C65" s="43" t="s">
        <v>72</v>
      </c>
      <c r="D65" s="8"/>
      <c r="E65" s="8"/>
    </row>
    <row r="66" spans="1:5" x14ac:dyDescent="0.25">
      <c r="A66" s="92"/>
      <c r="B66" s="93"/>
      <c r="C66" s="43" t="s">
        <v>73</v>
      </c>
      <c r="D66" s="46"/>
      <c r="E66" s="46"/>
    </row>
    <row r="67" spans="1:5" x14ac:dyDescent="0.25">
      <c r="A67" s="85" t="s">
        <v>138</v>
      </c>
      <c r="B67" s="85" t="s">
        <v>176</v>
      </c>
      <c r="C67" s="48" t="s">
        <v>69</v>
      </c>
      <c r="D67" s="45">
        <v>0</v>
      </c>
      <c r="E67" s="45">
        <v>0</v>
      </c>
    </row>
    <row r="68" spans="1:5" ht="39" x14ac:dyDescent="0.25">
      <c r="A68" s="86"/>
      <c r="B68" s="96"/>
      <c r="C68" s="43" t="s">
        <v>70</v>
      </c>
      <c r="D68" s="46"/>
      <c r="E68" s="46"/>
    </row>
    <row r="69" spans="1:5" x14ac:dyDescent="0.25">
      <c r="A69" s="86"/>
      <c r="B69" s="96"/>
      <c r="C69" s="43" t="s">
        <v>71</v>
      </c>
      <c r="D69" s="46"/>
      <c r="E69" s="46"/>
    </row>
    <row r="70" spans="1:5" ht="26.25" x14ac:dyDescent="0.25">
      <c r="A70" s="86"/>
      <c r="B70" s="96"/>
      <c r="C70" s="43" t="s">
        <v>72</v>
      </c>
      <c r="D70" s="46"/>
      <c r="E70" s="46"/>
    </row>
    <row r="71" spans="1:5" x14ac:dyDescent="0.25">
      <c r="A71" s="98"/>
      <c r="B71" s="97"/>
      <c r="C71" s="43" t="s">
        <v>73</v>
      </c>
      <c r="D71" s="46"/>
      <c r="E71" s="46"/>
    </row>
    <row r="72" spans="1:5" x14ac:dyDescent="0.25">
      <c r="A72" s="89" t="s">
        <v>75</v>
      </c>
      <c r="B72" s="95" t="s">
        <v>87</v>
      </c>
      <c r="C72" s="48" t="s">
        <v>69</v>
      </c>
      <c r="D72" s="44">
        <v>0</v>
      </c>
      <c r="E72" s="44">
        <v>0</v>
      </c>
    </row>
    <row r="73" spans="1:5" ht="39" x14ac:dyDescent="0.25">
      <c r="A73" s="92"/>
      <c r="B73" s="93"/>
      <c r="C73" s="43" t="s">
        <v>70</v>
      </c>
      <c r="D73" s="8"/>
      <c r="E73" s="8"/>
    </row>
    <row r="74" spans="1:5" x14ac:dyDescent="0.25">
      <c r="A74" s="92"/>
      <c r="B74" s="93"/>
      <c r="C74" s="43" t="s">
        <v>71</v>
      </c>
      <c r="D74" s="8"/>
      <c r="E74" s="8"/>
    </row>
    <row r="75" spans="1:5" ht="26.25" x14ac:dyDescent="0.25">
      <c r="A75" s="92"/>
      <c r="B75" s="93"/>
      <c r="C75" s="43" t="s">
        <v>72</v>
      </c>
      <c r="D75" s="8"/>
      <c r="E75" s="8"/>
    </row>
    <row r="76" spans="1:5" x14ac:dyDescent="0.25">
      <c r="A76" s="92"/>
      <c r="B76" s="93"/>
      <c r="C76" s="43" t="s">
        <v>73</v>
      </c>
      <c r="D76" s="8"/>
      <c r="E76" s="8"/>
    </row>
    <row r="77" spans="1:5" x14ac:dyDescent="0.25">
      <c r="A77" s="89" t="s">
        <v>77</v>
      </c>
      <c r="B77" s="95" t="s">
        <v>88</v>
      </c>
      <c r="C77" s="48" t="s">
        <v>69</v>
      </c>
      <c r="D77" s="44">
        <v>0</v>
      </c>
      <c r="E77" s="44">
        <v>0</v>
      </c>
    </row>
    <row r="78" spans="1:5" ht="39" x14ac:dyDescent="0.25">
      <c r="A78" s="92"/>
      <c r="B78" s="93"/>
      <c r="C78" s="43" t="s">
        <v>70</v>
      </c>
      <c r="D78" s="8"/>
      <c r="E78" s="8"/>
    </row>
    <row r="79" spans="1:5" x14ac:dyDescent="0.25">
      <c r="A79" s="92"/>
      <c r="B79" s="93"/>
      <c r="C79" s="43" t="s">
        <v>71</v>
      </c>
      <c r="D79" s="8"/>
      <c r="E79" s="8"/>
    </row>
    <row r="80" spans="1:5" ht="26.25" x14ac:dyDescent="0.25">
      <c r="A80" s="92"/>
      <c r="B80" s="93"/>
      <c r="C80" s="43" t="s">
        <v>72</v>
      </c>
      <c r="D80" s="8"/>
      <c r="E80" s="8"/>
    </row>
    <row r="81" spans="1:5" x14ac:dyDescent="0.25">
      <c r="A81" s="92"/>
      <c r="B81" s="93"/>
      <c r="C81" s="43" t="s">
        <v>73</v>
      </c>
      <c r="D81" s="8"/>
      <c r="E81" s="8"/>
    </row>
    <row r="82" spans="1:5" x14ac:dyDescent="0.25">
      <c r="A82" s="89" t="s">
        <v>144</v>
      </c>
      <c r="B82" s="89" t="s">
        <v>89</v>
      </c>
      <c r="C82" s="48" t="s">
        <v>69</v>
      </c>
      <c r="D82" s="45">
        <v>0</v>
      </c>
      <c r="E82" s="45">
        <v>0</v>
      </c>
    </row>
    <row r="83" spans="1:5" ht="39" x14ac:dyDescent="0.25">
      <c r="A83" s="92"/>
      <c r="B83" s="93"/>
      <c r="C83" s="43" t="s">
        <v>70</v>
      </c>
      <c r="D83" s="46"/>
      <c r="E83" s="46"/>
    </row>
    <row r="84" spans="1:5" x14ac:dyDescent="0.25">
      <c r="A84" s="92"/>
      <c r="B84" s="93"/>
      <c r="C84" s="43" t="s">
        <v>71</v>
      </c>
      <c r="D84" s="46"/>
      <c r="E84" s="46"/>
    </row>
    <row r="85" spans="1:5" ht="26.25" x14ac:dyDescent="0.25">
      <c r="A85" s="92"/>
      <c r="B85" s="93"/>
      <c r="C85" s="43" t="s">
        <v>72</v>
      </c>
      <c r="D85" s="46"/>
      <c r="E85" s="46"/>
    </row>
    <row r="86" spans="1:5" x14ac:dyDescent="0.25">
      <c r="A86" s="92"/>
      <c r="B86" s="93"/>
      <c r="C86" s="43" t="s">
        <v>73</v>
      </c>
      <c r="D86" s="46"/>
      <c r="E86" s="46"/>
    </row>
    <row r="87" spans="1:5" x14ac:dyDescent="0.25">
      <c r="A87" s="89" t="s">
        <v>75</v>
      </c>
      <c r="B87" s="95" t="s">
        <v>90</v>
      </c>
      <c r="C87" s="48" t="s">
        <v>69</v>
      </c>
      <c r="D87" s="44">
        <v>0</v>
      </c>
      <c r="E87" s="44">
        <v>0</v>
      </c>
    </row>
    <row r="88" spans="1:5" ht="39" x14ac:dyDescent="0.25">
      <c r="A88" s="92"/>
      <c r="B88" s="93"/>
      <c r="C88" s="43" t="s">
        <v>70</v>
      </c>
      <c r="D88" s="8"/>
      <c r="E88" s="8"/>
    </row>
    <row r="89" spans="1:5" x14ac:dyDescent="0.25">
      <c r="A89" s="92"/>
      <c r="B89" s="93"/>
      <c r="C89" s="43" t="s">
        <v>71</v>
      </c>
      <c r="D89" s="8"/>
      <c r="E89" s="8"/>
    </row>
    <row r="90" spans="1:5" ht="26.25" x14ac:dyDescent="0.25">
      <c r="A90" s="92"/>
      <c r="B90" s="93"/>
      <c r="C90" s="43" t="s">
        <v>72</v>
      </c>
      <c r="D90" s="8"/>
      <c r="E90" s="8"/>
    </row>
    <row r="91" spans="1:5" x14ac:dyDescent="0.25">
      <c r="A91" s="92"/>
      <c r="B91" s="93"/>
      <c r="C91" s="43" t="s">
        <v>73</v>
      </c>
      <c r="D91" s="8"/>
      <c r="E91" s="8"/>
    </row>
    <row r="92" spans="1:5" x14ac:dyDescent="0.25">
      <c r="A92" s="89" t="s">
        <v>77</v>
      </c>
      <c r="B92" s="95" t="s">
        <v>91</v>
      </c>
      <c r="C92" s="48" t="s">
        <v>69</v>
      </c>
      <c r="D92" s="44">
        <v>0</v>
      </c>
      <c r="E92" s="44">
        <v>0</v>
      </c>
    </row>
    <row r="93" spans="1:5" ht="39" x14ac:dyDescent="0.25">
      <c r="A93" s="92"/>
      <c r="B93" s="93"/>
      <c r="C93" s="43" t="s">
        <v>70</v>
      </c>
      <c r="D93" s="8"/>
      <c r="E93" s="8"/>
    </row>
    <row r="94" spans="1:5" x14ac:dyDescent="0.25">
      <c r="A94" s="92"/>
      <c r="B94" s="93"/>
      <c r="C94" s="43" t="s">
        <v>71</v>
      </c>
      <c r="D94" s="8"/>
      <c r="E94" s="8"/>
    </row>
    <row r="95" spans="1:5" ht="26.25" x14ac:dyDescent="0.25">
      <c r="A95" s="92"/>
      <c r="B95" s="93"/>
      <c r="C95" s="43" t="s">
        <v>72</v>
      </c>
      <c r="D95" s="8"/>
      <c r="E95" s="8"/>
    </row>
    <row r="96" spans="1:5" x14ac:dyDescent="0.25">
      <c r="A96" s="92"/>
      <c r="B96" s="93"/>
      <c r="C96" s="43" t="s">
        <v>73</v>
      </c>
      <c r="D96" s="8"/>
      <c r="E96" s="8"/>
    </row>
    <row r="97" spans="1:5" x14ac:dyDescent="0.25">
      <c r="A97" s="89" t="s">
        <v>78</v>
      </c>
      <c r="B97" s="95" t="s">
        <v>172</v>
      </c>
      <c r="C97" s="48" t="s">
        <v>69</v>
      </c>
      <c r="D97" s="44">
        <v>0</v>
      </c>
      <c r="E97" s="44">
        <v>0</v>
      </c>
    </row>
    <row r="98" spans="1:5" ht="39" x14ac:dyDescent="0.25">
      <c r="A98" s="92"/>
      <c r="B98" s="93"/>
      <c r="C98" s="43" t="s">
        <v>70</v>
      </c>
      <c r="D98" s="8"/>
      <c r="E98" s="8"/>
    </row>
    <row r="99" spans="1:5" x14ac:dyDescent="0.25">
      <c r="A99" s="92"/>
      <c r="B99" s="93"/>
      <c r="C99" s="43" t="s">
        <v>71</v>
      </c>
      <c r="D99" s="8"/>
      <c r="E99" s="8"/>
    </row>
    <row r="100" spans="1:5" ht="26.25" x14ac:dyDescent="0.25">
      <c r="A100" s="92"/>
      <c r="B100" s="93"/>
      <c r="C100" s="43" t="s">
        <v>72</v>
      </c>
      <c r="D100" s="8"/>
      <c r="E100" s="8"/>
    </row>
    <row r="101" spans="1:5" x14ac:dyDescent="0.25">
      <c r="A101" s="92"/>
      <c r="B101" s="93"/>
      <c r="C101" s="43" t="s">
        <v>73</v>
      </c>
      <c r="D101" s="8"/>
      <c r="E101" s="8"/>
    </row>
    <row r="102" spans="1:5" x14ac:dyDescent="0.25">
      <c r="A102" s="89" t="s">
        <v>81</v>
      </c>
      <c r="B102" s="95" t="s">
        <v>92</v>
      </c>
      <c r="C102" s="48" t="s">
        <v>69</v>
      </c>
      <c r="D102" s="44">
        <v>0</v>
      </c>
      <c r="E102" s="44">
        <v>0</v>
      </c>
    </row>
    <row r="103" spans="1:5" ht="39" x14ac:dyDescent="0.25">
      <c r="A103" s="92"/>
      <c r="B103" s="93"/>
      <c r="C103" s="43" t="s">
        <v>70</v>
      </c>
      <c r="D103" s="8"/>
      <c r="E103" s="8"/>
    </row>
    <row r="104" spans="1:5" x14ac:dyDescent="0.25">
      <c r="A104" s="92"/>
      <c r="B104" s="93"/>
      <c r="C104" s="43" t="s">
        <v>71</v>
      </c>
      <c r="D104" s="8"/>
      <c r="E104" s="8"/>
    </row>
    <row r="105" spans="1:5" ht="26.25" x14ac:dyDescent="0.25">
      <c r="A105" s="92"/>
      <c r="B105" s="93"/>
      <c r="C105" s="43" t="s">
        <v>72</v>
      </c>
      <c r="D105" s="8"/>
      <c r="E105" s="8"/>
    </row>
    <row r="106" spans="1:5" x14ac:dyDescent="0.25">
      <c r="A106" s="92"/>
      <c r="B106" s="93"/>
      <c r="C106" s="43" t="s">
        <v>73</v>
      </c>
      <c r="D106" s="8"/>
      <c r="E106" s="8"/>
    </row>
    <row r="107" spans="1:5" x14ac:dyDescent="0.25">
      <c r="A107" s="89" t="s">
        <v>155</v>
      </c>
      <c r="B107" s="89" t="s">
        <v>93</v>
      </c>
      <c r="C107" s="48" t="s">
        <v>69</v>
      </c>
      <c r="D107" s="44">
        <v>371.12580000000003</v>
      </c>
      <c r="E107" s="44">
        <v>371.12580000000003</v>
      </c>
    </row>
    <row r="108" spans="1:5" ht="39" x14ac:dyDescent="0.25">
      <c r="A108" s="92"/>
      <c r="B108" s="93"/>
      <c r="C108" s="43" t="s">
        <v>70</v>
      </c>
      <c r="D108" s="8">
        <v>371.12580000000003</v>
      </c>
      <c r="E108" s="8">
        <v>371.12580000000003</v>
      </c>
    </row>
    <row r="109" spans="1:5" x14ac:dyDescent="0.25">
      <c r="A109" s="92"/>
      <c r="B109" s="93"/>
      <c r="C109" s="43" t="s">
        <v>71</v>
      </c>
      <c r="D109" s="8"/>
      <c r="E109" s="8"/>
    </row>
    <row r="110" spans="1:5" ht="26.25" x14ac:dyDescent="0.25">
      <c r="A110" s="92"/>
      <c r="B110" s="93"/>
      <c r="C110" s="43" t="s">
        <v>72</v>
      </c>
      <c r="D110" s="8"/>
      <c r="E110" s="8"/>
    </row>
    <row r="111" spans="1:5" x14ac:dyDescent="0.25">
      <c r="A111" s="92"/>
      <c r="B111" s="93"/>
      <c r="C111" s="43" t="s">
        <v>73</v>
      </c>
      <c r="D111" s="8"/>
      <c r="E111" s="8"/>
    </row>
    <row r="112" spans="1:5" x14ac:dyDescent="0.25">
      <c r="A112" s="89" t="s">
        <v>75</v>
      </c>
      <c r="B112" s="95" t="s">
        <v>173</v>
      </c>
      <c r="C112" s="48" t="s">
        <v>69</v>
      </c>
      <c r="D112" s="44">
        <v>371.12580000000003</v>
      </c>
      <c r="E112" s="44">
        <v>371.12580000000003</v>
      </c>
    </row>
    <row r="113" spans="1:5" ht="39" x14ac:dyDescent="0.25">
      <c r="A113" s="92"/>
      <c r="B113" s="93"/>
      <c r="C113" s="43" t="s">
        <v>70</v>
      </c>
      <c r="D113" s="8">
        <v>371.12580000000003</v>
      </c>
      <c r="E113" s="8">
        <v>371.12580000000003</v>
      </c>
    </row>
    <row r="114" spans="1:5" x14ac:dyDescent="0.25">
      <c r="A114" s="92"/>
      <c r="B114" s="93"/>
      <c r="C114" s="43" t="s">
        <v>71</v>
      </c>
      <c r="D114" s="8"/>
      <c r="E114" s="8"/>
    </row>
    <row r="115" spans="1:5" ht="26.25" x14ac:dyDescent="0.25">
      <c r="A115" s="92"/>
      <c r="B115" s="93"/>
      <c r="C115" s="43" t="s">
        <v>72</v>
      </c>
      <c r="D115" s="8"/>
      <c r="E115" s="8"/>
    </row>
    <row r="116" spans="1:5" x14ac:dyDescent="0.25">
      <c r="A116" s="92"/>
      <c r="B116" s="93"/>
      <c r="C116" s="43" t="s">
        <v>73</v>
      </c>
      <c r="D116" s="8"/>
      <c r="E116" s="8"/>
    </row>
    <row r="117" spans="1:5" ht="30" customHeight="1" x14ac:dyDescent="0.25">
      <c r="A117" s="89" t="s">
        <v>77</v>
      </c>
      <c r="B117" s="95" t="s">
        <v>174</v>
      </c>
      <c r="C117" s="48" t="s">
        <v>69</v>
      </c>
      <c r="D117" s="44">
        <v>0</v>
      </c>
      <c r="E117" s="44">
        <v>0</v>
      </c>
    </row>
    <row r="118" spans="1:5" ht="57.75" customHeight="1" x14ac:dyDescent="0.25">
      <c r="A118" s="92"/>
      <c r="B118" s="93"/>
      <c r="C118" s="43" t="s">
        <v>70</v>
      </c>
      <c r="D118" s="8"/>
      <c r="E118" s="8"/>
    </row>
    <row r="119" spans="1:5" ht="27" customHeight="1" x14ac:dyDescent="0.25">
      <c r="A119" s="92"/>
      <c r="B119" s="93"/>
      <c r="C119" s="43" t="s">
        <v>71</v>
      </c>
      <c r="D119" s="8"/>
      <c r="E119" s="8"/>
    </row>
    <row r="120" spans="1:5" ht="37.5" customHeight="1" x14ac:dyDescent="0.25">
      <c r="A120" s="92"/>
      <c r="B120" s="93"/>
      <c r="C120" s="43" t="s">
        <v>72</v>
      </c>
      <c r="D120" s="8"/>
      <c r="E120" s="8"/>
    </row>
    <row r="121" spans="1:5" ht="27.75" customHeight="1" x14ac:dyDescent="0.25">
      <c r="A121" s="92"/>
      <c r="B121" s="93"/>
      <c r="C121" s="43" t="s">
        <v>73</v>
      </c>
      <c r="D121" s="8"/>
      <c r="E121" s="8"/>
    </row>
    <row r="122" spans="1:5" x14ac:dyDescent="0.25">
      <c r="A122" s="89" t="s">
        <v>78</v>
      </c>
      <c r="B122" s="95" t="s">
        <v>175</v>
      </c>
      <c r="C122" s="48" t="s">
        <v>69</v>
      </c>
      <c r="D122" s="44">
        <v>0</v>
      </c>
      <c r="E122" s="44">
        <v>0</v>
      </c>
    </row>
    <row r="123" spans="1:5" ht="39" x14ac:dyDescent="0.25">
      <c r="A123" s="92"/>
      <c r="B123" s="93"/>
      <c r="C123" s="43" t="s">
        <v>70</v>
      </c>
      <c r="D123" s="8"/>
      <c r="E123" s="8"/>
    </row>
    <row r="124" spans="1:5" x14ac:dyDescent="0.25">
      <c r="A124" s="92"/>
      <c r="B124" s="93"/>
      <c r="C124" s="43" t="s">
        <v>71</v>
      </c>
      <c r="D124" s="8"/>
      <c r="E124" s="8"/>
    </row>
    <row r="125" spans="1:5" ht="26.25" x14ac:dyDescent="0.25">
      <c r="A125" s="92"/>
      <c r="B125" s="93"/>
      <c r="C125" s="43" t="s">
        <v>72</v>
      </c>
      <c r="D125" s="8"/>
      <c r="E125" s="8"/>
    </row>
    <row r="126" spans="1:5" x14ac:dyDescent="0.25">
      <c r="A126" s="92"/>
      <c r="B126" s="93"/>
      <c r="C126" s="43" t="s">
        <v>73</v>
      </c>
      <c r="D126" s="8"/>
      <c r="E126" s="8"/>
    </row>
    <row r="128" spans="1:5" ht="30" customHeight="1" x14ac:dyDescent="0.25"/>
  </sheetData>
  <mergeCells count="51">
    <mergeCell ref="D1:E1"/>
    <mergeCell ref="A122:A126"/>
    <mergeCell ref="B122:B126"/>
    <mergeCell ref="A117:A121"/>
    <mergeCell ref="B117:B121"/>
    <mergeCell ref="A112:A116"/>
    <mergeCell ref="B112:B116"/>
    <mergeCell ref="A107:A111"/>
    <mergeCell ref="B107:B111"/>
    <mergeCell ref="A102:A106"/>
    <mergeCell ref="B102:B106"/>
    <mergeCell ref="A47:A51"/>
    <mergeCell ref="B47:B51"/>
    <mergeCell ref="A97:A101"/>
    <mergeCell ref="B97:B101"/>
    <mergeCell ref="A92:A96"/>
    <mergeCell ref="B92:B96"/>
    <mergeCell ref="A87:A91"/>
    <mergeCell ref="B87:B91"/>
    <mergeCell ref="A82:A86"/>
    <mergeCell ref="B82:B86"/>
    <mergeCell ref="A77:A81"/>
    <mergeCell ref="B77:B81"/>
    <mergeCell ref="A72:A76"/>
    <mergeCell ref="B72:B76"/>
    <mergeCell ref="A67:A71"/>
    <mergeCell ref="A62:A66"/>
    <mergeCell ref="B62:B66"/>
    <mergeCell ref="B67:B71"/>
    <mergeCell ref="A57:A61"/>
    <mergeCell ref="B57:B61"/>
    <mergeCell ref="A52:A56"/>
    <mergeCell ref="B52:B56"/>
    <mergeCell ref="A42:A46"/>
    <mergeCell ref="B42:B46"/>
    <mergeCell ref="A37:A41"/>
    <mergeCell ref="B37:B41"/>
    <mergeCell ref="A32:A36"/>
    <mergeCell ref="B32:B36"/>
    <mergeCell ref="A27:A31"/>
    <mergeCell ref="B27:B31"/>
    <mergeCell ref="A22:A26"/>
    <mergeCell ref="B22:B26"/>
    <mergeCell ref="A2:E3"/>
    <mergeCell ref="A7:A11"/>
    <mergeCell ref="B7:B11"/>
    <mergeCell ref="A17:A21"/>
    <mergeCell ref="B17:B21"/>
    <mergeCell ref="A12:A16"/>
    <mergeCell ref="B12:B16"/>
    <mergeCell ref="A4:C4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CCE039501D4D741AE8FA0ADB2E96BBC" ma:contentTypeVersion="1" ma:contentTypeDescription="Создание документа." ma:contentTypeScope="" ma:versionID="c5ca534e07f2b50d5dabcb5b4301b99b">
  <xsd:schema xmlns:xsd="http://www.w3.org/2001/XMLSchema" xmlns:xs="http://www.w3.org/2001/XMLSchema" xmlns:p="http://schemas.microsoft.com/office/2006/metadata/properties" xmlns:ns2="57504d04-691e-4fc4-8f09-4f19fdbe90f6" xmlns:ns3="6d7c22ec-c6a4-4777-88aa-bc3c76ac660e" targetNamespace="http://schemas.microsoft.com/office/2006/metadata/properties" ma:root="true" ma:fieldsID="91f03645d6ce2753a58d94a0129be932" ns2:_="" ns3:_="">
    <xsd:import namespace="57504d04-691e-4fc4-8f09-4f19fdbe90f6"/>
    <xsd:import namespace="6d7c22ec-c6a4-4777-88aa-bc3c76ac660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x041e__x043f__x0438__x0441__x0430__x043d__x0438__x0435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504d04-691e-4fc4-8f09-4f19fdbe90f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7c22ec-c6a4-4777-88aa-bc3c76ac660e" elementFormDefault="qualified">
    <xsd:import namespace="http://schemas.microsoft.com/office/2006/documentManagement/types"/>
    <xsd:import namespace="http://schemas.microsoft.com/office/infopath/2007/PartnerControls"/>
    <xsd:element name="_x041e__x043f__x0438__x0441__x0430__x043d__x0438__x0435_" ma:index="11" nillable="true" ma:displayName="Описание" ma:internalName="_x041e__x043f__x0438__x0441__x0430__x043d__x0438__x0435_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e__x043f__x0438__x0441__x0430__x043d__x0438__x0435_ xmlns="6d7c22ec-c6a4-4777-88aa-bc3c76ac660e" xsi:nil="true"/>
    <_dlc_DocId xmlns="57504d04-691e-4fc4-8f09-4f19fdbe90f6">XXJ7TYMEEKJ2-3264-90</_dlc_DocId>
    <_dlc_DocIdUrl xmlns="57504d04-691e-4fc4-8f09-4f19fdbe90f6">
      <Url>https://vip.gov.mari.ru/gornomari/_layouts/DocIdRedir.aspx?ID=XXJ7TYMEEKJ2-3264-90</Url>
      <Description>XXJ7TYMEEKJ2-3264-90</Description>
    </_dlc_DocIdUrl>
  </documentManagement>
</p:properties>
</file>

<file path=customXml/itemProps1.xml><?xml version="1.0" encoding="utf-8"?>
<ds:datastoreItem xmlns:ds="http://schemas.openxmlformats.org/officeDocument/2006/customXml" ds:itemID="{0664FDE8-DF78-4064-93B6-D09FC8DC40C0}"/>
</file>

<file path=customXml/itemProps2.xml><?xml version="1.0" encoding="utf-8"?>
<ds:datastoreItem xmlns:ds="http://schemas.openxmlformats.org/officeDocument/2006/customXml" ds:itemID="{66603213-D5EC-45C3-A292-F12C7D723945}"/>
</file>

<file path=customXml/itemProps3.xml><?xml version="1.0" encoding="utf-8"?>
<ds:datastoreItem xmlns:ds="http://schemas.openxmlformats.org/officeDocument/2006/customXml" ds:itemID="{D09AAABA-90BB-4BE3-B0B7-E39E5A74810B}"/>
</file>

<file path=customXml/itemProps4.xml><?xml version="1.0" encoding="utf-8"?>
<ds:datastoreItem xmlns:ds="http://schemas.openxmlformats.org/officeDocument/2006/customXml" ds:itemID="{01A9E005-7D02-4303-BEC7-467C65EAA9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8</vt:lpstr>
      <vt:lpstr>Приложение 9</vt:lpstr>
      <vt:lpstr>Приложение 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otchet_mp_zhkh_2021</dc:title>
  <dc:creator/>
  <cp:lastModifiedBy/>
  <dcterms:created xsi:type="dcterms:W3CDTF">2006-09-28T05:33:49Z</dcterms:created>
  <dcterms:modified xsi:type="dcterms:W3CDTF">2022-03-30T10:50:23Z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0x0101004CCE039501D4D741AE8FA0ADB2E96BBC</vt:lpwstr>
  </property>
  <property fmtid="{D5CDD505-2E9C-101B-9397-08002B2CF9AE}" pid="3" name="_dlc_DocIdItemGuid">
    <vt:lpwstr>187d5e41-32eb-49ec-96ab-52227ebb7a77</vt:lpwstr>
  </property>
</Properties>
</file>