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31" windowWidth="13230" windowHeight="12780" activeTab="0"/>
  </bookViews>
  <sheets>
    <sheet name="без учета счетов бюджета" sheetId="1" r:id="rId1"/>
  </sheets>
  <definedNames>
    <definedName name="_xlnm.Print_Titles" localSheetId="0">'без учета счетов бюджета'!$4:$5</definedName>
  </definedNames>
  <calcPr fullCalcOnLoad="1"/>
</workbook>
</file>

<file path=xl/sharedStrings.xml><?xml version="1.0" encoding="utf-8"?>
<sst xmlns="http://schemas.openxmlformats.org/spreadsheetml/2006/main" count="76" uniqueCount="72">
  <si>
    <t>Наименование показателя</t>
  </si>
  <si>
    <t>Ц.ст.</t>
  </si>
  <si>
    <t xml:space="preserve">    Государственная программа Республики Марий Эл "Развитие здравоохранения" на 2013 - 2025 годы</t>
  </si>
  <si>
    <t>0100000000</t>
  </si>
  <si>
    <t xml:space="preserve">    Государственная программа Республики Марий Эл "Развитие образования" на 2013 - 2025 годы</t>
  </si>
  <si>
    <t>0200000000</t>
  </si>
  <si>
    <t xml:space="preserve">    Государственная программа Республики Марий Эл "Социальная поддержка граждан" на 2013 - 2025 годы</t>
  </si>
  <si>
    <t>0300000000</t>
  </si>
  <si>
    <t xml:space="preserve">    Государственная программа Республики Марий Эл "Обеспечение качественным жильем и услугами жилищно-коммунального хозяйства населения Республики Марий Эл на 2013 - 2025 годы"</t>
  </si>
  <si>
    <t>0400000000</t>
  </si>
  <si>
    <t xml:space="preserve">    Государственная программа Республики Марий Эл "Содействие занятости населения на 2013 - 2025 годы"</t>
  </si>
  <si>
    <t>0500000000</t>
  </si>
  <si>
    <t xml:space="preserve">    Государственная программа Республики Марий Эл "Защита населения и территории Республики Марий Эл от чрезвычайных ситуаций, обеспечение пожарной безопасности и безопасности людей на водных объектах на 2013 - 2025 годы"</t>
  </si>
  <si>
    <t>0600000000</t>
  </si>
  <si>
    <t xml:space="preserve">    Государственная программа Республики Марий Эл "Культура Марий Эл на 2013 - 2025 годы"</t>
  </si>
  <si>
    <t>0700000000</t>
  </si>
  <si>
    <t xml:space="preserve">    Государственная программа Республики Марий Эл "Архивное дело в Республике Марий Эл (2013 - 2025 годы)"</t>
  </si>
  <si>
    <t>0800000000</t>
  </si>
  <si>
    <t xml:space="preserve">    Государственная программа Республики Марий Эл "Охрана окружающей среды, воспроизводство и использование природных ресурсов на 2013 - 2025 годы"</t>
  </si>
  <si>
    <t>0900000000</t>
  </si>
  <si>
    <t xml:space="preserve">    Государственная программа Республики Марий Эл "Развитие физической культуры, спорта, туризма и молодежной политики в Республике Марий Эл" на 2013 - 2025 годы</t>
  </si>
  <si>
    <t>1000000000</t>
  </si>
  <si>
    <t xml:space="preserve">    Государственная программа Республики Марий Эл "Ветеринарное благополучие Республики Марий Эл на 2013 - 2025 годы"</t>
  </si>
  <si>
    <t>1100000000</t>
  </si>
  <si>
    <t xml:space="preserve">    Государственная программа Республики Марий Эл "Экономическое развитие и инвестиционная деятельность (2013 - 2025 годы)"</t>
  </si>
  <si>
    <t>1200000000</t>
  </si>
  <si>
    <t xml:space="preserve">    Государственная программа Республики Марий Эл "Развитие промышленности и повышение ее конкурентоспособности (2013 - 2025 годы)"</t>
  </si>
  <si>
    <t>1400000000</t>
  </si>
  <si>
    <t xml:space="preserve">    Государственная программа Республики Марий Эл "Развитие информационного общества в Республике Марий Эл (2013 - 2025 годы)"</t>
  </si>
  <si>
    <t>1500000000</t>
  </si>
  <si>
    <t xml:space="preserve">    Государственная программа Республики Марий Эл "Развитие дорожного хозяйства на период до 2025 года"</t>
  </si>
  <si>
    <t>1600000000</t>
  </si>
  <si>
    <t xml:space="preserve">    Государственная программа развития сельского хозяйства и регулирования рынков сельскохозяйственной продукции, сырья и продовольствия в Республике Марий Эл на 2014 - 2025 годы</t>
  </si>
  <si>
    <t>1700000000</t>
  </si>
  <si>
    <t xml:space="preserve">    Государственная программа Республики Марий Эл "Развитие лесного хозяйства Республики Марий Эл на 2013 - 2025 годы"</t>
  </si>
  <si>
    <t>1800000000</t>
  </si>
  <si>
    <t xml:space="preserve">    Государственная программа Республики Марий Эл "Управление государственными финансами и государственным долгом Республики Марий Эл на 2014 - 2025 годы"</t>
  </si>
  <si>
    <t>1900000000</t>
  </si>
  <si>
    <t xml:space="preserve">    Государственная программа Республики Марий Эл "Управление имуществом государственной собственности Республики Марий Эл (2013 - 2025 годы)"</t>
  </si>
  <si>
    <t>2000000000</t>
  </si>
  <si>
    <t xml:space="preserve">    Государственная программа Республики Марий Эл "Юстиция в Республике Марий Эл" на 2013 - 2025 годы</t>
  </si>
  <si>
    <t>2100000000</t>
  </si>
  <si>
    <t xml:space="preserve">    Государственная программа Республики Марий Эл "Государственная национальная политика Республики Марий Эл на 2013 - 2025 годы"</t>
  </si>
  <si>
    <t>2200000000</t>
  </si>
  <si>
    <t xml:space="preserve">    Государственная программа Республики Марий Эл "Развитие транспортного комплекса на 2019 - 2030 годы"</t>
  </si>
  <si>
    <t>2300000000</t>
  </si>
  <si>
    <t xml:space="preserve">    Государственная программа Республики Марий Эл "Патриотическое воспитание граждан и допризывная подготовка молодежи к военной службе" на 2016 - 2025 годы</t>
  </si>
  <si>
    <t>2400000000</t>
  </si>
  <si>
    <t xml:space="preserve">    Государственная программа Республики Марий Эл "Профилактика правонарушений на территории Республики Марий Эл на 2017 - 2025 годы"</t>
  </si>
  <si>
    <t>2500000000</t>
  </si>
  <si>
    <t xml:space="preserve">    Государственная программа Республики Марий Эл "Формирование современной городской среды на территории Республики Марий Эл на 2018 - 2024 годы"</t>
  </si>
  <si>
    <t>2600000000</t>
  </si>
  <si>
    <t xml:space="preserve">    Государственная программа Республики Марий Эл "Комплексное развитие сельских территорий" на 2020 - 2025 годы</t>
  </si>
  <si>
    <t>2700000000</t>
  </si>
  <si>
    <t xml:space="preserve">    Непрограммные расходы</t>
  </si>
  <si>
    <t>8000000000</t>
  </si>
  <si>
    <t>8300000000</t>
  </si>
  <si>
    <t>9900000000</t>
  </si>
  <si>
    <t>ВСЕГО РАСХОДОВ:</t>
  </si>
  <si>
    <t>Итого по программам</t>
  </si>
  <si>
    <t>Непрограммные расходы</t>
  </si>
  <si>
    <t>Темп роста к соответствую-щему периоду 
прошлого года, %</t>
  </si>
  <si>
    <t>тыс.руб.</t>
  </si>
  <si>
    <t xml:space="preserve">    Государственная программа Республики Марий Эл "Энергосбережение и повышение энергетической эффективности на 2013 - 2025 годы"</t>
  </si>
  <si>
    <t>1300000000</t>
  </si>
  <si>
    <t xml:space="preserve">Утвержденные законом № 46-З от 05.12.2022           </t>
  </si>
  <si>
    <t xml:space="preserve">Сведения об исполнении республиканского бюджета Республики Марий Эл по расходам в разрезе государственных программ по состоянию на 1 июля 2023 г. в сравнении с запланированными значениями на 2023 год и соответствующим периодом прошлого года       
</t>
  </si>
  <si>
    <t>Уточненные бюджетные назначения            на 01.07.2023г, тыс.руб.</t>
  </si>
  <si>
    <t>Фактически исполнено по состоянию на 01.07.2023,            тыс. руб.</t>
  </si>
  <si>
    <t>% исполнения годового плана по состоянию на 01.07.2023</t>
  </si>
  <si>
    <t>Фактически исполнено по состоянию на 01.07.2022,            тыс. руб.</t>
  </si>
  <si>
    <t>(по данным Сводной бюджетной росписи республиканского бюджета Республики Марий Эл на 01 июля 2023 года)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</si>
</sst>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0"/>
    <numFmt numFmtId="175" formatCode="#,##0.0000"/>
    <numFmt numFmtId="176" formatCode="#,##0.00000"/>
  </numFmts>
  <fonts count="51">
    <font>
      <sz val="1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/>
      <top style="thin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left" vertical="top" wrapText="1" indent="2"/>
      <protection/>
    </xf>
    <xf numFmtId="0" fontId="29" fillId="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center" vertical="top"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20" borderId="0">
      <alignment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30" fillId="0" borderId="1">
      <alignment horizontal="left"/>
      <protection/>
    </xf>
    <xf numFmtId="0" fontId="29" fillId="0" borderId="1">
      <alignment horizontal="center" vertical="center" wrapText="1"/>
      <protection/>
    </xf>
    <xf numFmtId="4" fontId="29" fillId="0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0" fontId="29" fillId="0" borderId="0">
      <alignment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0">
      <alignment horizontal="left" wrapText="1"/>
      <protection/>
    </xf>
    <xf numFmtId="10" fontId="29" fillId="0" borderId="1">
      <alignment horizontal="right" vertical="top" shrinkToFit="1"/>
      <protection/>
    </xf>
    <xf numFmtId="10" fontId="30" fillId="21" borderId="1">
      <alignment horizontal="right" vertical="top" shrinkToFit="1"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vertical="top"/>
      <protection/>
    </xf>
    <xf numFmtId="0" fontId="30" fillId="0" borderId="1">
      <alignment vertical="top" wrapText="1"/>
      <protection/>
    </xf>
    <xf numFmtId="0" fontId="29" fillId="20" borderId="0">
      <alignment horizontal="center"/>
      <protection/>
    </xf>
    <xf numFmtId="0" fontId="29" fillId="20" borderId="0">
      <alignment horizontal="left"/>
      <protection/>
    </xf>
    <xf numFmtId="4" fontId="30" fillId="22" borderId="1">
      <alignment horizontal="right" vertical="top" shrinkToFit="1"/>
      <protection/>
    </xf>
    <xf numFmtId="10" fontId="30" fillId="22" borderId="1">
      <alignment horizontal="right" vertical="top" shrinkToFi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0" xfId="41" applyNumberFormat="1" applyFo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7" fillId="0" borderId="0" xfId="70" applyNumberFormat="1" applyFont="1" applyFill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 locked="0"/>
    </xf>
    <xf numFmtId="0" fontId="47" fillId="0" borderId="0" xfId="41" applyNumberFormat="1" applyFont="1" applyFill="1" applyProtection="1">
      <alignment/>
      <protection/>
    </xf>
    <xf numFmtId="173" fontId="47" fillId="0" borderId="0" xfId="71" applyNumberFormat="1" applyFont="1" applyFill="1" applyBorder="1">
      <alignment horizontal="left" wrapText="1"/>
      <protection/>
    </xf>
    <xf numFmtId="173" fontId="48" fillId="0" borderId="0" xfId="81" applyNumberFormat="1" applyFont="1" applyFill="1" applyBorder="1" applyProtection="1">
      <alignment horizontal="right" vertical="top" shrinkToFit="1"/>
      <protection/>
    </xf>
    <xf numFmtId="175" fontId="48" fillId="0" borderId="0" xfId="81" applyNumberFormat="1" applyFont="1" applyFill="1" applyBorder="1" applyProtection="1">
      <alignment horizontal="right" vertical="top" shrinkToFit="1"/>
      <protection/>
    </xf>
    <xf numFmtId="174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176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7" fillId="0" borderId="11" xfId="56" applyNumberFormat="1" applyFont="1" applyFill="1" applyBorder="1" applyAlignment="1" applyProtection="1">
      <alignment horizontal="center" vertical="center" wrapText="1"/>
      <protection/>
    </xf>
    <xf numFmtId="0" fontId="47" fillId="0" borderId="0" xfId="76" applyNumberFormat="1" applyFont="1" applyFill="1" applyAlignment="1" applyProtection="1">
      <alignment horizontal="right"/>
      <protection/>
    </xf>
    <xf numFmtId="0" fontId="47" fillId="0" borderId="1" xfId="78" applyNumberFormat="1" applyFont="1" applyFill="1" applyProtection="1">
      <alignment vertical="top" wrapText="1"/>
      <protection/>
    </xf>
    <xf numFmtId="1" fontId="47" fillId="0" borderId="1" xfId="43" applyNumberFormat="1" applyFont="1" applyFill="1" applyProtection="1">
      <alignment horizontal="center" vertical="top" shrinkToFit="1"/>
      <protection/>
    </xf>
    <xf numFmtId="0" fontId="48" fillId="0" borderId="11" xfId="78" applyNumberFormat="1" applyFont="1" applyFill="1" applyBorder="1" applyAlignment="1" applyProtection="1">
      <alignment vertical="center" wrapText="1"/>
      <protection/>
    </xf>
    <xf numFmtId="0" fontId="47" fillId="0" borderId="0" xfId="76" applyNumberFormat="1" applyFont="1" applyFill="1" applyAlignment="1" applyProtection="1">
      <alignment/>
      <protection/>
    </xf>
    <xf numFmtId="0" fontId="47" fillId="0" borderId="0" xfId="41" applyNumberFormat="1" applyFont="1" applyFill="1" applyBorder="1" applyProtection="1">
      <alignment/>
      <protection/>
    </xf>
    <xf numFmtId="173" fontId="47" fillId="0" borderId="1" xfId="81" applyNumberFormat="1" applyFont="1" applyFill="1" applyProtection="1">
      <alignment horizontal="right" vertical="top" shrinkToFit="1"/>
      <protection/>
    </xf>
    <xf numFmtId="173" fontId="48" fillId="0" borderId="1" xfId="81" applyNumberFormat="1" applyFont="1" applyFill="1" applyProtection="1">
      <alignment horizontal="right" vertical="top" shrinkToFit="1"/>
      <protection/>
    </xf>
    <xf numFmtId="173" fontId="47" fillId="0" borderId="12" xfId="81" applyNumberFormat="1" applyFont="1" applyFill="1" applyBorder="1" applyProtection="1">
      <alignment horizontal="right" vertical="top" shrinkToFit="1"/>
      <protection/>
    </xf>
    <xf numFmtId="173" fontId="48" fillId="0" borderId="12" xfId="81" applyNumberFormat="1" applyFont="1" applyFill="1" applyBorder="1" applyProtection="1">
      <alignment horizontal="right" vertical="top" shrinkToFit="1"/>
      <protection/>
    </xf>
    <xf numFmtId="0" fontId="49" fillId="0" borderId="0" xfId="59" applyNumberFormat="1" applyFont="1" applyAlignment="1" applyProtection="1">
      <alignment horizontal="center" vertical="top" wrapText="1"/>
      <protection/>
    </xf>
    <xf numFmtId="0" fontId="48" fillId="0" borderId="11" xfId="45" applyNumberFormat="1" applyFont="1" applyFill="1" applyBorder="1" applyAlignment="1" applyProtection="1">
      <alignment horizontal="center" vertical="center" wrapText="1"/>
      <protection/>
    </xf>
    <xf numFmtId="172" fontId="48" fillId="0" borderId="11" xfId="102" applyNumberFormat="1" applyFont="1" applyFill="1" applyBorder="1" applyAlignment="1">
      <alignment horizontal="center" vertical="center" wrapText="1"/>
      <protection/>
    </xf>
    <xf numFmtId="0" fontId="50" fillId="0" borderId="0" xfId="75" applyNumberFormat="1" applyFont="1" applyFill="1" applyAlignment="1" applyProtection="1">
      <alignment horizontal="center"/>
      <protection/>
    </xf>
    <xf numFmtId="0" fontId="48" fillId="0" borderId="11" xfId="41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47" fillId="0" borderId="0" xfId="71" applyNumberFormat="1" applyFont="1" applyBorder="1" applyProtection="1">
      <alignment horizontal="left" wrapText="1"/>
      <protection/>
    </xf>
    <xf numFmtId="0" fontId="48" fillId="0" borderId="15" xfId="55" applyNumberFormat="1" applyFont="1" applyFill="1" applyBorder="1" applyProtection="1">
      <alignment horizontal="left"/>
      <protection/>
    </xf>
    <xf numFmtId="0" fontId="48" fillId="0" borderId="16" xfId="55" applyNumberFormat="1" applyFont="1" applyFill="1" applyBorder="1" applyProtection="1">
      <alignment horizontal="left"/>
      <protection/>
    </xf>
    <xf numFmtId="0" fontId="47" fillId="0" borderId="1" xfId="39" applyNumberFormat="1" applyFont="1" applyFill="1" applyProtection="1">
      <alignment horizontal="center" vertical="center" wrapText="1"/>
      <protection/>
    </xf>
    <xf numFmtId="0" fontId="47" fillId="0" borderId="1" xfId="39" applyFont="1" applyFill="1">
      <alignment horizontal="center" vertical="center" wrapText="1"/>
      <protection/>
    </xf>
    <xf numFmtId="0" fontId="2" fillId="0" borderId="11" xfId="45" applyNumberFormat="1" applyFont="1" applyFill="1" applyBorder="1" applyAlignment="1" applyProtection="1">
      <alignment horizontal="center" vertical="center" wrapText="1"/>
      <protection/>
    </xf>
    <xf numFmtId="0" fontId="47" fillId="0" borderId="1" xfId="45" applyNumberFormat="1" applyFont="1" applyFill="1" applyProtection="1">
      <alignment horizontal="center" vertical="center" wrapText="1"/>
      <protection/>
    </xf>
    <xf numFmtId="0" fontId="47" fillId="0" borderId="1" xfId="45" applyFont="1" applyFill="1">
      <alignment horizontal="center" vertical="center" wrapText="1"/>
      <protection/>
    </xf>
    <xf numFmtId="0" fontId="47" fillId="0" borderId="12" xfId="78" applyNumberFormat="1" applyFont="1" applyFill="1" applyBorder="1" applyProtection="1">
      <alignment vertical="top" wrapText="1"/>
      <protection/>
    </xf>
    <xf numFmtId="1" fontId="47" fillId="0" borderId="12" xfId="43" applyNumberFormat="1" applyFont="1" applyFill="1" applyBorder="1" applyProtection="1">
      <alignment horizontal="center" vertical="top" shrinkToFit="1"/>
      <protection/>
    </xf>
    <xf numFmtId="0" fontId="47" fillId="0" borderId="17" xfId="39" applyFont="1" applyFill="1" applyBorder="1">
      <alignment horizontal="center" vertical="center" wrapText="1"/>
      <protection/>
    </xf>
    <xf numFmtId="0" fontId="47" fillId="0" borderId="17" xfId="45" applyFont="1" applyFill="1" applyBorder="1">
      <alignment horizontal="center" vertical="center" wrapText="1"/>
      <protection/>
    </xf>
    <xf numFmtId="0" fontId="47" fillId="0" borderId="18" xfId="56" applyNumberFormat="1" applyFont="1" applyFill="1" applyBorder="1" applyAlignment="1" applyProtection="1">
      <alignment horizontal="center" vertical="center" wrapText="1"/>
      <protection/>
    </xf>
    <xf numFmtId="0" fontId="47" fillId="0" borderId="19" xfId="60" applyFont="1" applyFill="1" applyBorder="1">
      <alignment horizontal="center" vertical="center" wrapText="1"/>
      <protection/>
    </xf>
    <xf numFmtId="0" fontId="47" fillId="0" borderId="20" xfId="60" applyFont="1" applyFill="1" applyBorder="1">
      <alignment horizontal="center" vertical="center" wrapText="1"/>
      <protection/>
    </xf>
    <xf numFmtId="0" fontId="47" fillId="0" borderId="21" xfId="60" applyFont="1" applyFill="1" applyBorder="1">
      <alignment horizontal="center" vertical="center" wrapText="1"/>
      <protection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4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tabSelected="1" zoomScale="74" zoomScaleNormal="74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"/>
    </sheetView>
  </sheetViews>
  <sheetFormatPr defaultColWidth="9.140625" defaultRowHeight="15"/>
  <cols>
    <col min="1" max="1" width="40.00390625" style="2" customWidth="1"/>
    <col min="2" max="2" width="10.7109375" style="2" customWidth="1"/>
    <col min="3" max="3" width="15.57421875" style="12" customWidth="1"/>
    <col min="4" max="4" width="16.140625" style="12" customWidth="1"/>
    <col min="5" max="5" width="14.7109375" style="12" customWidth="1"/>
    <col min="6" max="7" width="14.8515625" style="12" customWidth="1"/>
    <col min="8" max="8" width="16.421875" style="12" customWidth="1"/>
    <col min="9" max="9" width="15.00390625" style="2" customWidth="1"/>
    <col min="10" max="10" width="15.140625" style="2" customWidth="1"/>
    <col min="11" max="11" width="14.7109375" style="2" customWidth="1"/>
    <col min="12" max="16384" width="9.140625" style="2" customWidth="1"/>
  </cols>
  <sheetData>
    <row r="1" spans="1:8" ht="61.5" customHeight="1">
      <c r="A1" s="24" t="s">
        <v>66</v>
      </c>
      <c r="B1" s="24"/>
      <c r="C1" s="24"/>
      <c r="D1" s="24"/>
      <c r="E1" s="24"/>
      <c r="F1" s="24"/>
      <c r="G1" s="24"/>
      <c r="H1" s="24"/>
    </row>
    <row r="2" spans="1:8" ht="15.75" customHeight="1">
      <c r="A2" s="27" t="s">
        <v>71</v>
      </c>
      <c r="B2" s="27"/>
      <c r="C2" s="27"/>
      <c r="D2" s="27"/>
      <c r="E2" s="27"/>
      <c r="F2" s="27"/>
      <c r="G2" s="27"/>
      <c r="H2" s="27"/>
    </row>
    <row r="3" spans="2:8" ht="12.75" customHeight="1">
      <c r="B3" s="18"/>
      <c r="C3" s="18"/>
      <c r="D3" s="18"/>
      <c r="E3" s="18"/>
      <c r="F3" s="18"/>
      <c r="G3" s="18"/>
      <c r="H3" s="14" t="s">
        <v>62</v>
      </c>
    </row>
    <row r="4" spans="1:8" ht="26.25" customHeight="1">
      <c r="A4" s="34" t="s">
        <v>0</v>
      </c>
      <c r="B4" s="37" t="s">
        <v>1</v>
      </c>
      <c r="C4" s="36" t="s">
        <v>65</v>
      </c>
      <c r="D4" s="25" t="s">
        <v>67</v>
      </c>
      <c r="E4" s="28" t="s">
        <v>68</v>
      </c>
      <c r="F4" s="26" t="s">
        <v>69</v>
      </c>
      <c r="G4" s="28" t="s">
        <v>70</v>
      </c>
      <c r="H4" s="29" t="s">
        <v>61</v>
      </c>
    </row>
    <row r="5" spans="1:8" ht="53.25" customHeight="1">
      <c r="A5" s="35"/>
      <c r="B5" s="38"/>
      <c r="C5" s="36"/>
      <c r="D5" s="25"/>
      <c r="E5" s="28"/>
      <c r="F5" s="26"/>
      <c r="G5" s="28"/>
      <c r="H5" s="30"/>
    </row>
    <row r="6" spans="1:8" ht="12.75" customHeight="1">
      <c r="A6" s="41">
        <v>1</v>
      </c>
      <c r="B6" s="42">
        <v>2</v>
      </c>
      <c r="C6" s="43">
        <v>3</v>
      </c>
      <c r="D6" s="13">
        <v>4</v>
      </c>
      <c r="E6" s="44">
        <v>5</v>
      </c>
      <c r="F6" s="44">
        <v>6</v>
      </c>
      <c r="G6" s="45">
        <v>7</v>
      </c>
      <c r="H6" s="46">
        <v>8</v>
      </c>
    </row>
    <row r="7" spans="1:8" ht="40.5" customHeight="1">
      <c r="A7" s="39" t="s">
        <v>2</v>
      </c>
      <c r="B7" s="40" t="s">
        <v>3</v>
      </c>
      <c r="C7" s="22">
        <v>3729487.1224499997</v>
      </c>
      <c r="D7" s="22">
        <v>3927785.65204</v>
      </c>
      <c r="E7" s="22">
        <v>1987722.62015</v>
      </c>
      <c r="F7" s="22">
        <f aca="true" t="shared" si="0" ref="F7:F39">E7/D7*100</f>
        <v>50.6066979270527</v>
      </c>
      <c r="G7" s="22">
        <v>1663867.6596400002</v>
      </c>
      <c r="H7" s="22">
        <f>E7/G7*100</f>
        <v>119.46398552995916</v>
      </c>
    </row>
    <row r="8" spans="1:8" ht="39.75" customHeight="1">
      <c r="A8" s="15" t="s">
        <v>4</v>
      </c>
      <c r="B8" s="16" t="s">
        <v>5</v>
      </c>
      <c r="C8" s="20">
        <v>11077019.11874</v>
      </c>
      <c r="D8" s="20">
        <v>11182272.40144</v>
      </c>
      <c r="E8" s="20">
        <v>6621535.46267</v>
      </c>
      <c r="F8" s="20">
        <f t="shared" si="0"/>
        <v>59.21457844129526</v>
      </c>
      <c r="G8" s="20">
        <v>5897246.56742</v>
      </c>
      <c r="H8" s="22">
        <f aca="true" t="shared" si="1" ref="H8:H41">E8/G8*100</f>
        <v>112.28181469045937</v>
      </c>
    </row>
    <row r="9" spans="1:8" ht="40.5" customHeight="1">
      <c r="A9" s="15" t="s">
        <v>6</v>
      </c>
      <c r="B9" s="16" t="s">
        <v>7</v>
      </c>
      <c r="C9" s="20">
        <v>7015878.77</v>
      </c>
      <c r="D9" s="20">
        <v>7088928.068399999</v>
      </c>
      <c r="E9" s="20">
        <v>3643734.62891</v>
      </c>
      <c r="F9" s="20">
        <f t="shared" si="0"/>
        <v>51.40036115125098</v>
      </c>
      <c r="G9" s="20">
        <v>3658768.13687</v>
      </c>
      <c r="H9" s="22">
        <f t="shared" si="1"/>
        <v>99.58911012128631</v>
      </c>
    </row>
    <row r="10" spans="1:8" ht="66" customHeight="1">
      <c r="A10" s="15" t="s">
        <v>8</v>
      </c>
      <c r="B10" s="16" t="s">
        <v>9</v>
      </c>
      <c r="C10" s="20">
        <v>3657539.3454299998</v>
      </c>
      <c r="D10" s="20">
        <v>5058846.221489999</v>
      </c>
      <c r="E10" s="20">
        <v>2268142.86554</v>
      </c>
      <c r="F10" s="20">
        <f t="shared" si="0"/>
        <v>44.835181111157716</v>
      </c>
      <c r="G10" s="20">
        <v>2407016.3038600003</v>
      </c>
      <c r="H10" s="22">
        <f t="shared" si="1"/>
        <v>94.23047371564137</v>
      </c>
    </row>
    <row r="11" spans="1:8" ht="41.25" customHeight="1">
      <c r="A11" s="15" t="s">
        <v>10</v>
      </c>
      <c r="B11" s="16" t="s">
        <v>11</v>
      </c>
      <c r="C11" s="20">
        <v>405416.8</v>
      </c>
      <c r="D11" s="20">
        <v>336861.8</v>
      </c>
      <c r="E11" s="20">
        <v>173626.418</v>
      </c>
      <c r="F11" s="20">
        <f t="shared" si="0"/>
        <v>51.542329228187945</v>
      </c>
      <c r="G11" s="20">
        <v>179988.54294999997</v>
      </c>
      <c r="H11" s="22">
        <f t="shared" si="1"/>
        <v>96.46526115177934</v>
      </c>
    </row>
    <row r="12" spans="1:8" ht="78" customHeight="1">
      <c r="A12" s="15" t="s">
        <v>12</v>
      </c>
      <c r="B12" s="16" t="s">
        <v>13</v>
      </c>
      <c r="C12" s="20">
        <v>556558.5</v>
      </c>
      <c r="D12" s="20">
        <v>557208.5</v>
      </c>
      <c r="E12" s="20">
        <v>293571.26825</v>
      </c>
      <c r="F12" s="20">
        <f t="shared" si="0"/>
        <v>52.68607141671385</v>
      </c>
      <c r="G12" s="20">
        <v>240511.92982</v>
      </c>
      <c r="H12" s="22">
        <f t="shared" si="1"/>
        <v>122.06100066209183</v>
      </c>
    </row>
    <row r="13" spans="1:8" ht="39" customHeight="1">
      <c r="A13" s="15" t="s">
        <v>14</v>
      </c>
      <c r="B13" s="16" t="s">
        <v>15</v>
      </c>
      <c r="C13" s="20">
        <v>1655931.23417</v>
      </c>
      <c r="D13" s="20">
        <v>1734468.11953</v>
      </c>
      <c r="E13" s="20">
        <v>1066604.44738</v>
      </c>
      <c r="F13" s="20">
        <f t="shared" si="0"/>
        <v>61.494612404235184</v>
      </c>
      <c r="G13" s="20">
        <v>758047.2773200001</v>
      </c>
      <c r="H13" s="22">
        <f t="shared" si="1"/>
        <v>140.70421189966842</v>
      </c>
    </row>
    <row r="14" spans="1:8" ht="40.5" customHeight="1">
      <c r="A14" s="15" t="s">
        <v>16</v>
      </c>
      <c r="B14" s="16" t="s">
        <v>17</v>
      </c>
      <c r="C14" s="20">
        <v>58200.4</v>
      </c>
      <c r="D14" s="20">
        <v>58200.4</v>
      </c>
      <c r="E14" s="20">
        <v>28209.627800000002</v>
      </c>
      <c r="F14" s="20">
        <f t="shared" si="0"/>
        <v>48.46981773321146</v>
      </c>
      <c r="G14" s="20">
        <v>25182.8602</v>
      </c>
      <c r="H14" s="22">
        <f t="shared" si="1"/>
        <v>112.01915737911297</v>
      </c>
    </row>
    <row r="15" spans="1:8" ht="54" customHeight="1">
      <c r="A15" s="15" t="s">
        <v>18</v>
      </c>
      <c r="B15" s="16" t="s">
        <v>19</v>
      </c>
      <c r="C15" s="20">
        <v>75368.4642</v>
      </c>
      <c r="D15" s="20">
        <v>97442.22261</v>
      </c>
      <c r="E15" s="20">
        <v>22970.11956</v>
      </c>
      <c r="F15" s="20">
        <f t="shared" si="0"/>
        <v>23.573066115224975</v>
      </c>
      <c r="G15" s="20">
        <v>17216.571989999997</v>
      </c>
      <c r="H15" s="22">
        <f t="shared" si="1"/>
        <v>133.41865949471165</v>
      </c>
    </row>
    <row r="16" spans="1:8" ht="52.5" customHeight="1">
      <c r="A16" s="15" t="s">
        <v>20</v>
      </c>
      <c r="B16" s="16" t="s">
        <v>21</v>
      </c>
      <c r="C16" s="20">
        <v>924503.4926799999</v>
      </c>
      <c r="D16" s="20">
        <v>1029081.5936799999</v>
      </c>
      <c r="E16" s="20">
        <v>389325.70239999995</v>
      </c>
      <c r="F16" s="20">
        <f t="shared" si="0"/>
        <v>37.832345344723315</v>
      </c>
      <c r="G16" s="20">
        <v>444872.99592</v>
      </c>
      <c r="H16" s="22">
        <f t="shared" si="1"/>
        <v>87.51389856668465</v>
      </c>
    </row>
    <row r="17" spans="1:8" ht="42.75" customHeight="1">
      <c r="A17" s="15" t="s">
        <v>22</v>
      </c>
      <c r="B17" s="16" t="s">
        <v>23</v>
      </c>
      <c r="C17" s="20">
        <v>252128.184</v>
      </c>
      <c r="D17" s="20">
        <v>319831.60988</v>
      </c>
      <c r="E17" s="20">
        <v>119933.39968999999</v>
      </c>
      <c r="F17" s="20">
        <f t="shared" si="0"/>
        <v>37.498920052023216</v>
      </c>
      <c r="G17" s="20">
        <v>167431.40828</v>
      </c>
      <c r="H17" s="22">
        <f t="shared" si="1"/>
        <v>71.63136290977864</v>
      </c>
    </row>
    <row r="18" spans="1:8" ht="51.75" customHeight="1">
      <c r="A18" s="15" t="s">
        <v>24</v>
      </c>
      <c r="B18" s="16" t="s">
        <v>25</v>
      </c>
      <c r="C18" s="20">
        <v>113989.14493000001</v>
      </c>
      <c r="D18" s="20">
        <v>113709.14493000001</v>
      </c>
      <c r="E18" s="20">
        <v>53062.19205</v>
      </c>
      <c r="F18" s="20">
        <f t="shared" si="0"/>
        <v>46.66484132183509</v>
      </c>
      <c r="G18" s="20">
        <v>67363.7924</v>
      </c>
      <c r="H18" s="22">
        <f t="shared" si="1"/>
        <v>78.76960331289186</v>
      </c>
    </row>
    <row r="19" spans="1:8" ht="51.75" customHeight="1">
      <c r="A19" s="15" t="s">
        <v>63</v>
      </c>
      <c r="B19" s="16" t="s">
        <v>64</v>
      </c>
      <c r="C19" s="20">
        <v>9989</v>
      </c>
      <c r="D19" s="20">
        <v>9989</v>
      </c>
      <c r="E19" s="20">
        <v>6486.822700000001</v>
      </c>
      <c r="F19" s="20"/>
      <c r="G19" s="20"/>
      <c r="H19" s="22"/>
    </row>
    <row r="20" spans="1:8" ht="54" customHeight="1">
      <c r="A20" s="15" t="s">
        <v>26</v>
      </c>
      <c r="B20" s="16" t="s">
        <v>27</v>
      </c>
      <c r="C20" s="20">
        <v>431538.10151999997</v>
      </c>
      <c r="D20" s="20">
        <v>431538.10151999997</v>
      </c>
      <c r="E20" s="20">
        <v>113228.18694</v>
      </c>
      <c r="F20" s="20">
        <f t="shared" si="0"/>
        <v>26.23828267797863</v>
      </c>
      <c r="G20" s="20">
        <v>78402.94648</v>
      </c>
      <c r="H20" s="22">
        <f t="shared" si="1"/>
        <v>144.41828020951183</v>
      </c>
    </row>
    <row r="21" spans="1:8" ht="50.25" customHeight="1">
      <c r="A21" s="15" t="s">
        <v>28</v>
      </c>
      <c r="B21" s="16" t="s">
        <v>29</v>
      </c>
      <c r="C21" s="20">
        <v>196866.7</v>
      </c>
      <c r="D21" s="20">
        <v>210056.7</v>
      </c>
      <c r="E21" s="20">
        <v>92152.73534999999</v>
      </c>
      <c r="F21" s="20">
        <f t="shared" si="0"/>
        <v>43.87040991789359</v>
      </c>
      <c r="G21" s="20">
        <v>88479.64026999999</v>
      </c>
      <c r="H21" s="22">
        <f t="shared" si="1"/>
        <v>104.15134495211709</v>
      </c>
    </row>
    <row r="22" spans="1:8" ht="39" customHeight="1">
      <c r="A22" s="15" t="s">
        <v>30</v>
      </c>
      <c r="B22" s="16" t="s">
        <v>31</v>
      </c>
      <c r="C22" s="20">
        <v>8170210.09</v>
      </c>
      <c r="D22" s="20">
        <v>11082405.159969999</v>
      </c>
      <c r="E22" s="20">
        <v>4979448.3925600005</v>
      </c>
      <c r="F22" s="20">
        <f t="shared" si="0"/>
        <v>44.931116672632825</v>
      </c>
      <c r="G22" s="20">
        <v>3560495.0097600003</v>
      </c>
      <c r="H22" s="22">
        <f t="shared" si="1"/>
        <v>139.85269966424266</v>
      </c>
    </row>
    <row r="23" spans="1:8" ht="70.5" customHeight="1">
      <c r="A23" s="15" t="s">
        <v>32</v>
      </c>
      <c r="B23" s="16" t="s">
        <v>33</v>
      </c>
      <c r="C23" s="20">
        <v>999022.02526</v>
      </c>
      <c r="D23" s="20">
        <v>1132720.4682</v>
      </c>
      <c r="E23" s="20">
        <v>828386.9333500001</v>
      </c>
      <c r="F23" s="20">
        <f t="shared" si="0"/>
        <v>73.13251208979963</v>
      </c>
      <c r="G23" s="20">
        <v>378164.04920999997</v>
      </c>
      <c r="H23" s="22">
        <f t="shared" si="1"/>
        <v>219.05491415181692</v>
      </c>
    </row>
    <row r="24" spans="1:8" ht="39.75" customHeight="1">
      <c r="A24" s="15" t="s">
        <v>34</v>
      </c>
      <c r="B24" s="16" t="s">
        <v>35</v>
      </c>
      <c r="C24" s="20">
        <v>310425.6</v>
      </c>
      <c r="D24" s="20">
        <v>310590.21837</v>
      </c>
      <c r="E24" s="20">
        <v>139362.19462</v>
      </c>
      <c r="F24" s="20">
        <f t="shared" si="0"/>
        <v>44.87011707946982</v>
      </c>
      <c r="G24" s="20">
        <v>145697.12734</v>
      </c>
      <c r="H24" s="22">
        <f t="shared" si="1"/>
        <v>95.65198515876241</v>
      </c>
    </row>
    <row r="25" spans="1:8" ht="56.25" customHeight="1">
      <c r="A25" s="15" t="s">
        <v>36</v>
      </c>
      <c r="B25" s="16" t="s">
        <v>37</v>
      </c>
      <c r="C25" s="20">
        <v>5869599.96327</v>
      </c>
      <c r="D25" s="20">
        <v>5218737.08181</v>
      </c>
      <c r="E25" s="20">
        <v>1560491.87304</v>
      </c>
      <c r="F25" s="20">
        <f t="shared" si="0"/>
        <v>29.90171469797016</v>
      </c>
      <c r="G25" s="20">
        <v>1742994.50275</v>
      </c>
      <c r="H25" s="22">
        <f t="shared" si="1"/>
        <v>89.52936286247275</v>
      </c>
    </row>
    <row r="26" spans="1:8" ht="52.5" customHeight="1">
      <c r="A26" s="15" t="s">
        <v>38</v>
      </c>
      <c r="B26" s="16" t="s">
        <v>39</v>
      </c>
      <c r="C26" s="20">
        <v>144226.335</v>
      </c>
      <c r="D26" s="20">
        <v>144226.335</v>
      </c>
      <c r="E26" s="20">
        <v>64653.79239</v>
      </c>
      <c r="F26" s="20">
        <f t="shared" si="0"/>
        <v>44.82800758266512</v>
      </c>
      <c r="G26" s="20">
        <v>39939.53454</v>
      </c>
      <c r="H26" s="22">
        <f t="shared" si="1"/>
        <v>161.87918345730426</v>
      </c>
    </row>
    <row r="27" spans="1:8" ht="40.5" customHeight="1">
      <c r="A27" s="15" t="s">
        <v>40</v>
      </c>
      <c r="B27" s="16" t="s">
        <v>41</v>
      </c>
      <c r="C27" s="20">
        <v>217156.6</v>
      </c>
      <c r="D27" s="20">
        <v>235962.6</v>
      </c>
      <c r="E27" s="20">
        <v>101608.34928</v>
      </c>
      <c r="F27" s="20">
        <f t="shared" si="0"/>
        <v>43.061209395048195</v>
      </c>
      <c r="G27" s="20">
        <v>97455.18912000001</v>
      </c>
      <c r="H27" s="22">
        <f t="shared" si="1"/>
        <v>104.26161007690011</v>
      </c>
    </row>
    <row r="28" spans="1:8" ht="51.75" customHeight="1">
      <c r="A28" s="15" t="s">
        <v>42</v>
      </c>
      <c r="B28" s="16" t="s">
        <v>43</v>
      </c>
      <c r="C28" s="20">
        <v>190484.85152</v>
      </c>
      <c r="D28" s="20">
        <v>192099.85152</v>
      </c>
      <c r="E28" s="20">
        <v>93698.52101000001</v>
      </c>
      <c r="F28" s="20">
        <f t="shared" si="0"/>
        <v>48.77594660724911</v>
      </c>
      <c r="G28" s="20">
        <v>87716.79604999999</v>
      </c>
      <c r="H28" s="22">
        <f t="shared" si="1"/>
        <v>106.81936097687648</v>
      </c>
    </row>
    <row r="29" spans="1:8" ht="42" customHeight="1">
      <c r="A29" s="15" t="s">
        <v>44</v>
      </c>
      <c r="B29" s="16" t="s">
        <v>45</v>
      </c>
      <c r="C29" s="20">
        <v>977510.22251</v>
      </c>
      <c r="D29" s="20">
        <v>1008713.52251</v>
      </c>
      <c r="E29" s="20">
        <v>520997.09254000004</v>
      </c>
      <c r="F29" s="20">
        <f t="shared" si="0"/>
        <v>51.64965878950384</v>
      </c>
      <c r="G29" s="20">
        <v>556363.91611</v>
      </c>
      <c r="H29" s="22">
        <f t="shared" si="1"/>
        <v>93.64322118204957</v>
      </c>
    </row>
    <row r="30" spans="1:8" ht="51" customHeight="1">
      <c r="A30" s="15" t="s">
        <v>46</v>
      </c>
      <c r="B30" s="16" t="s">
        <v>47</v>
      </c>
      <c r="C30" s="20">
        <v>6000</v>
      </c>
      <c r="D30" s="20">
        <v>6000</v>
      </c>
      <c r="E30" s="20">
        <v>3217.4791</v>
      </c>
      <c r="F30" s="20">
        <f t="shared" si="0"/>
        <v>53.624651666666665</v>
      </c>
      <c r="G30" s="20">
        <v>2254.46115</v>
      </c>
      <c r="H30" s="22">
        <f t="shared" si="1"/>
        <v>142.7161031362195</v>
      </c>
    </row>
    <row r="31" spans="1:8" ht="52.5" customHeight="1">
      <c r="A31" s="15" t="s">
        <v>48</v>
      </c>
      <c r="B31" s="16" t="s">
        <v>49</v>
      </c>
      <c r="C31" s="20">
        <v>13940.4</v>
      </c>
      <c r="D31" s="20">
        <v>52360.3</v>
      </c>
      <c r="E31" s="20">
        <v>7498.093690000001</v>
      </c>
      <c r="F31" s="20">
        <f t="shared" si="0"/>
        <v>14.320188558889082</v>
      </c>
      <c r="G31" s="20">
        <v>5861.684230000001</v>
      </c>
      <c r="H31" s="22">
        <f t="shared" si="1"/>
        <v>127.91705243392136</v>
      </c>
    </row>
    <row r="32" spans="1:8" ht="55.5" customHeight="1">
      <c r="A32" s="15" t="s">
        <v>50</v>
      </c>
      <c r="B32" s="16" t="s">
        <v>51</v>
      </c>
      <c r="C32" s="20">
        <v>317155.5103</v>
      </c>
      <c r="D32" s="20">
        <v>417155.5103</v>
      </c>
      <c r="E32" s="20">
        <v>177621.22083</v>
      </c>
      <c r="F32" s="20">
        <f t="shared" si="0"/>
        <v>42.57913810182264</v>
      </c>
      <c r="G32" s="20">
        <v>56890.589759999995</v>
      </c>
      <c r="H32" s="22">
        <f t="shared" si="1"/>
        <v>312.21546758315765</v>
      </c>
    </row>
    <row r="33" spans="1:8" ht="44.25" customHeight="1">
      <c r="A33" s="15" t="s">
        <v>52</v>
      </c>
      <c r="B33" s="16" t="s">
        <v>53</v>
      </c>
      <c r="C33" s="20">
        <v>54043.36715</v>
      </c>
      <c r="D33" s="20">
        <v>56203.13415</v>
      </c>
      <c r="E33" s="20">
        <v>20222.39686</v>
      </c>
      <c r="F33" s="20">
        <f t="shared" si="0"/>
        <v>35.98090598653919</v>
      </c>
      <c r="G33" s="20">
        <v>37744.93063</v>
      </c>
      <c r="H33" s="22">
        <f t="shared" si="1"/>
        <v>53.576457877835026</v>
      </c>
    </row>
    <row r="34" spans="1:8" ht="15" customHeight="1">
      <c r="A34" s="17" t="s">
        <v>59</v>
      </c>
      <c r="B34" s="16"/>
      <c r="C34" s="21">
        <f>SUM(C7:C33)</f>
        <v>47430189.34313001</v>
      </c>
      <c r="D34" s="21">
        <f>SUM(D7:D33)</f>
        <v>52013393.71734999</v>
      </c>
      <c r="E34" s="21">
        <f>SUM(E7:E33)</f>
        <v>25377512.83666</v>
      </c>
      <c r="F34" s="21">
        <f t="shared" si="0"/>
        <v>48.79034230022734</v>
      </c>
      <c r="G34" s="21">
        <f>SUM(G7:G33)</f>
        <v>22405974.424070004</v>
      </c>
      <c r="H34" s="23">
        <f>E34/G34*100</f>
        <v>113.26225923652653</v>
      </c>
    </row>
    <row r="35" spans="1:8" ht="13.5" customHeight="1">
      <c r="A35" s="17" t="s">
        <v>60</v>
      </c>
      <c r="B35" s="16"/>
      <c r="C35" s="21">
        <f>SUM(C36:C40)</f>
        <v>4096926.7</v>
      </c>
      <c r="D35" s="21">
        <f>SUM(D36:D40)</f>
        <v>4164988.7591399997</v>
      </c>
      <c r="E35" s="21">
        <f>SUM(E36:E40)</f>
        <v>2076245.5188300002</v>
      </c>
      <c r="F35" s="21">
        <f t="shared" si="0"/>
        <v>49.849966924249514</v>
      </c>
      <c r="G35" s="21">
        <f>SUM(G36:G40)</f>
        <v>2010796.7502400002</v>
      </c>
      <c r="H35" s="23">
        <f t="shared" si="1"/>
        <v>103.25486743412473</v>
      </c>
    </row>
    <row r="36" spans="1:8" ht="14.25" customHeight="1">
      <c r="A36" s="15" t="s">
        <v>54</v>
      </c>
      <c r="B36" s="16" t="s">
        <v>55</v>
      </c>
      <c r="C36" s="20">
        <v>593674.6</v>
      </c>
      <c r="D36" s="20">
        <v>642289.9834</v>
      </c>
      <c r="E36" s="20">
        <v>316886.43968</v>
      </c>
      <c r="F36" s="20">
        <f t="shared" si="0"/>
        <v>49.33697362094033</v>
      </c>
      <c r="G36" s="20">
        <v>343705.85482</v>
      </c>
      <c r="H36" s="22">
        <f t="shared" si="1"/>
        <v>92.196986241609</v>
      </c>
    </row>
    <row r="37" spans="1:8" ht="14.25" customHeight="1">
      <c r="A37" s="15" t="s">
        <v>54</v>
      </c>
      <c r="B37" s="16" t="s">
        <v>56</v>
      </c>
      <c r="C37" s="20">
        <v>68205</v>
      </c>
      <c r="D37" s="20">
        <v>78205</v>
      </c>
      <c r="E37" s="20">
        <v>37426.817090000004</v>
      </c>
      <c r="F37" s="20">
        <f t="shared" si="0"/>
        <v>47.85731997954096</v>
      </c>
      <c r="G37" s="20">
        <v>31171.13879</v>
      </c>
      <c r="H37" s="22">
        <f t="shared" si="1"/>
        <v>120.06881539408782</v>
      </c>
    </row>
    <row r="38" spans="1:8" ht="14.25" customHeight="1">
      <c r="A38" s="15" t="s">
        <v>54</v>
      </c>
      <c r="B38" s="16">
        <v>8400000000</v>
      </c>
      <c r="C38" s="20">
        <v>18080</v>
      </c>
      <c r="D38" s="20">
        <v>18080</v>
      </c>
      <c r="E38" s="20">
        <v>8012.67778</v>
      </c>
      <c r="F38" s="20">
        <f t="shared" si="0"/>
        <v>44.31790807522124</v>
      </c>
      <c r="G38" s="20"/>
      <c r="H38" s="22"/>
    </row>
    <row r="39" spans="1:8" ht="14.25" customHeight="1">
      <c r="A39" s="15" t="s">
        <v>54</v>
      </c>
      <c r="B39" s="16">
        <v>8800000000</v>
      </c>
      <c r="C39" s="20">
        <v>31720.9</v>
      </c>
      <c r="D39" s="20">
        <v>39120.9</v>
      </c>
      <c r="E39" s="20">
        <v>21220.11536</v>
      </c>
      <c r="F39" s="20">
        <f t="shared" si="0"/>
        <v>54.24240076276363</v>
      </c>
      <c r="G39" s="20"/>
      <c r="H39" s="22"/>
    </row>
    <row r="40" spans="1:8" ht="14.25" customHeight="1">
      <c r="A40" s="15" t="s">
        <v>54</v>
      </c>
      <c r="B40" s="16" t="s">
        <v>57</v>
      </c>
      <c r="C40" s="20">
        <v>3385246.2</v>
      </c>
      <c r="D40" s="20">
        <v>3387292.8757399996</v>
      </c>
      <c r="E40" s="20">
        <v>1692699.4689200001</v>
      </c>
      <c r="F40" s="20">
        <f>E40/D40*100</f>
        <v>49.97204348768358</v>
      </c>
      <c r="G40" s="20">
        <v>1635919.7566300002</v>
      </c>
      <c r="H40" s="22">
        <f t="shared" si="1"/>
        <v>103.47081279872592</v>
      </c>
    </row>
    <row r="41" spans="1:8" ht="15.75" customHeight="1">
      <c r="A41" s="32" t="s">
        <v>58</v>
      </c>
      <c r="B41" s="33"/>
      <c r="C41" s="21">
        <f>C34+C35</f>
        <v>51527116.04313001</v>
      </c>
      <c r="D41" s="21">
        <f>D34+D35</f>
        <v>56178382.47648999</v>
      </c>
      <c r="E41" s="21">
        <f>E34+E35</f>
        <v>27453758.355490003</v>
      </c>
      <c r="F41" s="21">
        <f>E41/D41*100</f>
        <v>48.868901426592494</v>
      </c>
      <c r="G41" s="21">
        <f>G34+G35</f>
        <v>24416771.174310006</v>
      </c>
      <c r="H41" s="23">
        <f t="shared" si="1"/>
        <v>112.43811951833888</v>
      </c>
    </row>
    <row r="42" spans="1:7" ht="12.75" customHeight="1">
      <c r="A42" s="1"/>
      <c r="B42" s="1"/>
      <c r="C42" s="5"/>
      <c r="D42" s="5"/>
      <c r="E42" s="5"/>
      <c r="F42" s="5"/>
      <c r="G42" s="5"/>
    </row>
    <row r="43" spans="1:7" ht="15">
      <c r="A43" s="31"/>
      <c r="B43" s="31"/>
      <c r="C43" s="31"/>
      <c r="D43" s="31"/>
      <c r="E43" s="6"/>
      <c r="F43" s="19"/>
      <c r="G43" s="19"/>
    </row>
    <row r="44" spans="1:7" ht="15">
      <c r="A44" s="3"/>
      <c r="B44" s="4"/>
      <c r="C44" s="10"/>
      <c r="D44" s="7"/>
      <c r="E44" s="8"/>
      <c r="F44" s="10"/>
      <c r="G44" s="10"/>
    </row>
    <row r="45" spans="1:7" ht="15">
      <c r="A45" s="4"/>
      <c r="B45" s="4"/>
      <c r="C45" s="10"/>
      <c r="D45" s="9"/>
      <c r="E45" s="9"/>
      <c r="F45" s="10"/>
      <c r="G45" s="10"/>
    </row>
    <row r="46" spans="1:7" ht="15">
      <c r="A46" s="4"/>
      <c r="B46" s="4"/>
      <c r="C46" s="10"/>
      <c r="D46" s="10"/>
      <c r="E46" s="10"/>
      <c r="F46" s="10"/>
      <c r="G46" s="10"/>
    </row>
    <row r="47" spans="1:7" ht="15">
      <c r="A47" s="4"/>
      <c r="B47" s="4"/>
      <c r="C47" s="10"/>
      <c r="D47" s="10"/>
      <c r="E47" s="11"/>
      <c r="F47" s="10"/>
      <c r="G47" s="10"/>
    </row>
    <row r="48" spans="1:7" ht="15">
      <c r="A48" s="4"/>
      <c r="B48" s="4"/>
      <c r="C48" s="10"/>
      <c r="D48" s="10"/>
      <c r="E48" s="10"/>
      <c r="F48" s="10"/>
      <c r="G48" s="10"/>
    </row>
  </sheetData>
  <sheetProtection/>
  <mergeCells count="12">
    <mergeCell ref="A43:D43"/>
    <mergeCell ref="A41:B41"/>
    <mergeCell ref="A4:A5"/>
    <mergeCell ref="C4:C5"/>
    <mergeCell ref="B4:B5"/>
    <mergeCell ref="G4:G5"/>
    <mergeCell ref="A1:H1"/>
    <mergeCell ref="D4:D5"/>
    <mergeCell ref="F4:F5"/>
    <mergeCell ref="A2:H2"/>
    <mergeCell ref="E4:E5"/>
    <mergeCell ref="H4:H5"/>
  </mergeCells>
  <printOptions/>
  <pageMargins left="0.5905511811023623" right="0.5905511811023623" top="0.5905511811023623" bottom="0.5905511811023623" header="0.3937007874015748" footer="0.3937007874015748"/>
  <pageSetup fitToHeight="20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Гребнева Марина Валерьевна</dc:creator>
  <cp:keywords/>
  <dc:description/>
  <cp:lastModifiedBy>MF-KudEA</cp:lastModifiedBy>
  <cp:lastPrinted>2023-09-26T13:22:04Z</cp:lastPrinted>
  <dcterms:created xsi:type="dcterms:W3CDTF">2020-04-10T08:00:59Z</dcterms:created>
  <dcterms:modified xsi:type="dcterms:W3CDTF">2023-09-26T13:22:24Z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15.04.2019 10_16_54)(12).xlsx</vt:lpwstr>
  </property>
  <property fmtid="{D5CDD505-2E9C-101B-9397-08002B2CF9AE}" pid="3" name="Название отчета">
    <vt:lpwstr>Вариант (новый от 15.04.2019 10_16_54)(12).xlsx</vt:lpwstr>
  </property>
  <property fmtid="{D5CDD505-2E9C-101B-9397-08002B2CF9AE}" pid="4" name="Версия клиента">
    <vt:lpwstr>19.2.33.12230</vt:lpwstr>
  </property>
  <property fmtid="{D5CDD505-2E9C-101B-9397-08002B2CF9AE}" pid="5" name="Версия базы">
    <vt:lpwstr>19.2.2804.62503125</vt:lpwstr>
  </property>
  <property fmtid="{D5CDD505-2E9C-101B-9397-08002B2CF9AE}" pid="6" name="Тип сервера">
    <vt:lpwstr>MSSQL</vt:lpwstr>
  </property>
  <property fmtid="{D5CDD505-2E9C-101B-9397-08002B2CF9AE}" pid="7" name="Сервер">
    <vt:lpwstr>urbanna</vt:lpwstr>
  </property>
  <property fmtid="{D5CDD505-2E9C-101B-9397-08002B2CF9AE}" pid="8" name="База">
    <vt:lpwstr>bud_20</vt:lpwstr>
  </property>
  <property fmtid="{D5CDD505-2E9C-101B-9397-08002B2CF9AE}" pid="9" name="Пользователь">
    <vt:lpwstr>grebneva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