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4"/>
  </bookViews>
  <sheets>
    <sheet name="Приложение №1 Доходы" sheetId="1" r:id="rId1"/>
    <sheet name="Приложение №2 Вед.струк." sheetId="2" r:id="rId2"/>
    <sheet name="Приложение №3 РЗ ПР" sheetId="3" r:id="rId3"/>
    <sheet name="Прмложение №4 ЦС (МП)" sheetId="4" r:id="rId4"/>
    <sheet name="Приложение №5 Источники" sheetId="5" r:id="rId5"/>
  </sheets>
  <definedNames>
    <definedName name="Excel_BuiltIn__FilterDatabase" localSheetId="2">'Приложение №3 РЗ ПР'!#REF!</definedName>
    <definedName name="Excel_BuiltIn_Print_Area" localSheetId="2">'Приложение №3 РЗ ПР'!#REF!</definedName>
  </definedNames>
  <calcPr fullCalcOnLoad="1"/>
</workbook>
</file>

<file path=xl/sharedStrings.xml><?xml version="1.0" encoding="utf-8"?>
<sst xmlns="http://schemas.openxmlformats.org/spreadsheetml/2006/main" count="1011" uniqueCount="353">
  <si>
    <t xml:space="preserve">                                                                                    ПРИЛОЖЕНИЕ №1</t>
  </si>
  <si>
    <t xml:space="preserve">к Решению Собрания депутатов Хлебниковского сельского поселения Мари-Турекского муниципального района Республики Марий Эл  "Об утверждении годового отчета  об исполнении бюджета  Хлебниковского сельского поселения Мари-Турекского муниципального района Республики Марий Эл за 2022 год"  от   2023 года №  </t>
  </si>
  <si>
    <t xml:space="preserve">                     Исполнение доходов бюджета Хлебниковского сельского поселения  Мари-Турекского муниципального района Республики Марий Эл за 2022 год</t>
  </si>
  <si>
    <t>(тыс.руб.)</t>
  </si>
  <si>
    <t>Наименование показателя</t>
  </si>
  <si>
    <t>Код бюджетной классификации</t>
  </si>
  <si>
    <t>Уточненный план</t>
  </si>
  <si>
    <t>Исполнение</t>
  </si>
  <si>
    <t>% исполнения</t>
  </si>
  <si>
    <t>НАЛОГОВЫЕ И НЕНАЛОГОВЫЕ ДОХОДЫ</t>
  </si>
  <si>
    <t>000 1 00 00000 00 0000 000</t>
  </si>
  <si>
    <t>НАЛОГИ НА ПРИБЫЛЬ, ДОХОДЫ</t>
  </si>
  <si>
    <t xml:space="preserve">000 1 01 00000 00 0000 000 </t>
  </si>
  <si>
    <t>Налог на доходы физических лиц</t>
  </si>
  <si>
    <t>000 1 01 02010 01 0000 110</t>
  </si>
  <si>
    <t>НАЛОГИ НА СОВОКУПНЫЙ ДОХОД</t>
  </si>
  <si>
    <t>000 1 05 00000 00 0000 000</t>
  </si>
  <si>
    <t>Единый с/х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</si>
  <si>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</si>
  <si>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</si>
  <si>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</si>
  <si>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</si>
  <si>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000 1 06 01030 10 0000 110</t>
  </si>
  <si>
    <t>Земельный налог</t>
  </si>
  <si>
    <t>000 1 06 06000 10 0000 110</t>
  </si>
  <si>
    <t>ГОСПОШЛИНА, СБОРЫ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</si>
  <si>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</si>
  <si>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</si>
  <si>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</si>
  <si>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ЗАДОЛЖЕННОСТЬ ПО ОТМЕНЕННЫМ НАЛОГАМ, СБОРАМ И ИНЫМ ПЛАТЕЖАМ</t>
  </si>
  <si>
    <t>000 1 09 00000 00 0000 000</t>
  </si>
  <si>
    <t>182 1 09 04050 03 0000 110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</si>
  <si>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</si>
  <si>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</si>
  <si>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</si>
  <si>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</si>
  <si>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 в том числе казенных)</t>
  </si>
  <si>
    <t>000 1 11 09045 10 0000 120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</si>
  <si>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</si>
  <si>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</si>
  <si>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</si>
  <si>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</si>
  <si>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</si>
  <si>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903 1 14 06025 10 0000 430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</si>
  <si>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</si>
  <si>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</si>
  <si>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РФ</t>
  </si>
  <si>
    <t>000 0 02 00000 00 0000 000</t>
  </si>
  <si>
    <t>ДОТАЦИИ БЮДЖЕТАМ МО</t>
  </si>
  <si>
    <t>000 2 02 10000 00 0000 000</t>
  </si>
  <si>
    <t>Дотации бюджетам сельских поселений на выравнивание  бюджетной обеспеченности</t>
  </si>
  <si>
    <t>992 2 02 16001 10 0000 150</t>
  </si>
  <si>
    <t>СУБСИДИИ БЮДЖЕТАМ БЮДЖЕТНОЙ СИСТЕМЫ РФ</t>
  </si>
  <si>
    <t>000 0 02 20000 00 0000 000</t>
  </si>
  <si>
    <t>Субсидии  бюджетам сельских поселений на мероприятия федеральной целевой программы "Развитие водохозяйственного комплекса Российской Федерации в 2012-2020 годах"</t>
  </si>
  <si>
    <t>903 2 02 25016 10 0000 150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</si>
  <si>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</si>
  <si>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</si>
  <si>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>СУБВЕНЦИИ БЮДЖЕТАМ БЮДЖЕТНОЙ СИСТЕМЫ РФ</t>
  </si>
  <si>
    <t>000 2 02 30000 00 0000 000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</si>
  <si>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            </t>
  </si>
  <si>
    <t xml:space="preserve">992 2 02 35118 10 0000 150 </t>
  </si>
  <si>
    <t xml:space="preserve">ИНЫЕ МЕЖБЮДЖЕТНЫЕ ТРАНСФЕРТЫ </t>
  </si>
  <si>
    <t>000 2 02 40000 00 0000 000</t>
  </si>
  <si>
    <t>Межбюджетные трансферты, передаваемые бюджетам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</si>
  <si>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992 2 02 40014 10 0000 150</t>
  </si>
  <si>
    <t>Прочие межбюджетные трансферты, передаваемые бюджетам сельских поселений</t>
  </si>
  <si>
    <t>992 2 02 49999 10 0000 150</t>
  </si>
  <si>
    <t>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пранов на безхозяйные объекты газораспределения, рсположенные на территории Республики Марий Эл</t>
  </si>
  <si>
    <t>903 2 02 49999 10 0070 150</t>
  </si>
  <si>
    <t>ДОХОДЫ ВСЕГО</t>
  </si>
  <si>
    <t>ПРИЛОЖЕНИЕ № 2</t>
  </si>
  <si>
    <t>к Решению Собрания депутатов Хлебниковского сельского поселения Мари-Турекского муниципального района Республики Марий Эл  "Об утверждении годового отчета  об исполнении бюджета  Хлебниковского сельского поселения Мари-Турекского муниципального района Республики Марий Эл за 2022 год" от  2023 года №</t>
  </si>
  <si>
    <t>Исполнение расходов бюджета Хлебниковского сельского поселения Мари-Турекского муниципального района Республики Марий Эл  по ведомственной структуре за 2022 год</t>
  </si>
  <si>
    <t>(тыс. руб.)</t>
  </si>
  <si>
    <t>Вед.</t>
  </si>
  <si>
    <t>Разд.</t>
  </si>
  <si>
    <t>Ц.ст.</t>
  </si>
  <si>
    <t>ВР</t>
  </si>
  <si>
    <t>Уточненная роспись/план</t>
  </si>
  <si>
    <t xml:space="preserve">Исполнение  </t>
  </si>
  <si>
    <t>Исполнение росписи, %</t>
  </si>
  <si>
    <t xml:space="preserve">      ХЛЕБНИКОВСКАЯ СЕЛЬСКАЯ АДМИНИСТРАЦИЯ МАРИ-ТУРЕКСКОГО МУНИЦИПАЛЬНОГО РАЙОНА РЕСПУБЛИКИ МАРИЙ ЭЛ</t>
  </si>
  <si>
    <t>903</t>
  </si>
  <si>
    <t>0000</t>
  </si>
  <si>
    <t>0000000000</t>
  </si>
  <si>
    <t>000</t>
  </si>
  <si>
    <t xml:space="preserve">        ОБЩЕГОСУДАРСТВЕННЫЕ ВОПРОСЫ</t>
  </si>
  <si>
    <t>0100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</si>
  <si>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</si>
  <si>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</si>
  <si>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обеспечение выполнения функций органов местного самоуправления</t>
  </si>
  <si>
    <t>6170129020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</si>
  <si>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</si>
  <si>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</si>
  <si>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</si>
  <si>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</si>
  <si>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Прочая закупка товаров, работ и услуг</t>
  </si>
  <si>
    <t>244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</si>
  <si>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</si>
  <si>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</si>
  <si>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</si>
  <si>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</si>
  <si>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</si>
  <si>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</si>
  <si>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    Глава местной администрации (исполнительно-распорядительного органа муниципального образования)</t>
  </si>
  <si>
    <t>6170129030</t>
  </si>
  <si>
    <t xml:space="preserve">     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</si>
  <si>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6170129650</t>
  </si>
  <si>
    <t xml:space="preserve">          Резервные фонды</t>
  </si>
  <si>
    <t>0111</t>
  </si>
  <si>
    <t xml:space="preserve">            Резервный фонд местной администрации</t>
  </si>
  <si>
    <t>6120129660</t>
  </si>
  <si>
    <t xml:space="preserve">              Резервные средства</t>
  </si>
  <si>
    <t>870</t>
  </si>
  <si>
    <t xml:space="preserve">          Другие общегосударственные вопросы</t>
  </si>
  <si>
    <t>0113</t>
  </si>
  <si>
    <t xml:space="preserve">            Профилактика терроризма и экстремизма на территории поселения</t>
  </si>
  <si>
    <t>6120629630</t>
  </si>
  <si>
    <t xml:space="preserve">            Проведение мероприятий по обеспечению рыночной оценки объектов недвижимости</t>
  </si>
  <si>
    <t>6130229720</t>
  </si>
  <si>
    <t xml:space="preserve">            Прочие расходы по реализации региональных проектов</t>
  </si>
  <si>
    <t>6150529671</t>
  </si>
  <si>
    <t xml:space="preserve">            Прочие расходы по общегосударственным вопросам</t>
  </si>
  <si>
    <t>6170129670</t>
  </si>
  <si>
    <t xml:space="preserve">  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</si>
  <si>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6170429780</t>
  </si>
  <si>
    <t xml:space="preserve">              Иные межбюджетные трансферты</t>
  </si>
  <si>
    <t>540</t>
  </si>
  <si>
    <t xml:space="preserve">  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</si>
  <si>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6170429851</t>
  </si>
  <si>
    <t>9990029670</t>
  </si>
  <si>
    <t xml:space="preserve">              Иные выплаты государственных (муниципальных) органов привлекаемым лицам</t>
  </si>
  <si>
    <t>123</t>
  </si>
  <si>
    <t xml:space="preserve">        НАЦИОНАЛЬНАЯ ОБОРОНА</t>
  </si>
  <si>
    <t>0200</t>
  </si>
  <si>
    <t xml:space="preserve">          Мобилизационная и вневойсковая подготовка</t>
  </si>
  <si>
    <t>0203</t>
  </si>
  <si>
    <t xml:space="preserve">    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</si>
  <si>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6120851180</t>
  </si>
  <si>
    <t xml:space="preserve">        НАЦИОНАЛЬНАЯ БЕЗОПАСНОСТЬ И ПРАВООХРАНИТЕЛЬНАЯ ДЕЯТЕЛЬНОСТЬ</t>
  </si>
  <si>
    <t>0300</t>
  </si>
  <si>
    <t xml:space="preserve">  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</si>
  <si>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</si>
  <si>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Осуществление мероприятий в области обеспечения первичных мер пожарной безопасности</t>
  </si>
  <si>
    <t>6120329990</t>
  </si>
  <si>
    <t xml:space="preserve">        НАЦИОНАЛЬНАЯ ЭКОНОМИКА</t>
  </si>
  <si>
    <t>0400</t>
  </si>
  <si>
    <t xml:space="preserve">          Водное хозяйство</t>
  </si>
  <si>
    <t>0406</t>
  </si>
  <si>
    <t xml:space="preserve">            Расходы на изготовление технической и проектно-сметной документации для капитального ремонта, ремонта гидротехнических сооружений</t>
  </si>
  <si>
    <t>6120529910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</si>
  <si>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</si>
  <si>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</si>
  <si>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Дорожное хозяйство (дорожные фонды)</t>
  </si>
  <si>
    <t>0409</t>
  </si>
  <si>
    <t xml:space="preserve">  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</t>
  </si>
  <si>
    <t>6110129950</t>
  </si>
  <si>
    <t xml:space="preserve">  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</si>
  <si>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6110129970</t>
  </si>
  <si>
    <t xml:space="preserve">  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</si>
  <si>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6110129971</t>
  </si>
  <si>
    <t xml:space="preserve">          Другие вопросы в области национальной экономики</t>
  </si>
  <si>
    <t>0412</t>
  </si>
  <si>
    <t xml:space="preserve">            Утверждение генеральных планов поселений, правил землепользования и застройки</t>
  </si>
  <si>
    <t>6130229890</t>
  </si>
  <si>
    <t xml:space="preserve">  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"Монышко корно" - ремонт автомобильной дороги в дер. Ивская Вершина</t>
  </si>
  <si>
    <t>6150520013</t>
  </si>
  <si>
    <t xml:space="preserve">            Прочие расходы по общегосударственным расходам</t>
  </si>
  <si>
    <t>6150529670</t>
  </si>
  <si>
    <t xml:space="preserve">  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"Монышко корно" - ремонт автомобильной дороги в дер. Ивская Вершина</t>
  </si>
  <si>
    <t>61505S0013</t>
  </si>
  <si>
    <t xml:space="preserve">        ЖИЛИЩНО-КОММУНАЛЬНОЕ ХОЗЯЙСТВО</t>
  </si>
  <si>
    <t>0500</t>
  </si>
  <si>
    <t xml:space="preserve">          Жилищное хозяйство</t>
  </si>
  <si>
    <t>0501</t>
  </si>
  <si>
    <t xml:space="preserve">            Расходы местных бюджетов по уплате взносов на капитальный ремонт общего имущества в многоквартирных домах по социальному найму</t>
  </si>
  <si>
    <t>6150129390</t>
  </si>
  <si>
    <t xml:space="preserve">          Благоустройство</t>
  </si>
  <si>
    <t>0503</t>
  </si>
  <si>
    <t xml:space="preserve">            Уличное освещение в населенных пунктах поселения</t>
  </si>
  <si>
    <t>6150429330</t>
  </si>
  <si>
    <t xml:space="preserve">              Закупка энергетических ресурсов</t>
  </si>
  <si>
    <t>247</t>
  </si>
  <si>
    <t xml:space="preserve">            Озеленение территории поселения</t>
  </si>
  <si>
    <t>6150429350</t>
  </si>
  <si>
    <t xml:space="preserve">            Организация ритуальных услуг и содержание мест захоронения</t>
  </si>
  <si>
    <t>6150429360</t>
  </si>
  <si>
    <t xml:space="preserve">            Прочие мероприятия по благоустройству территории поселения</t>
  </si>
  <si>
    <t>6150429370</t>
  </si>
  <si>
    <t xml:space="preserve">        ОБРАЗОВАНИЕ</t>
  </si>
  <si>
    <t>0700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</si>
  <si>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</si>
  <si>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</si>
  <si>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Повышение квалификации, профессиональная переподготовка муниципальных служащих</t>
  </si>
  <si>
    <t>6170229820</t>
  </si>
  <si>
    <t xml:space="preserve">        СОЦИАЛЬНАЯ ПОЛИТИКА</t>
  </si>
  <si>
    <t>1000</t>
  </si>
  <si>
    <t xml:space="preserve">          Пенсионное обеспечение</t>
  </si>
  <si>
    <t>1001</t>
  </si>
  <si>
    <t xml:space="preserve">            Пенсия за выслугу лет лицам, замещающим муниципальные должности и должности муниципальной службы</t>
  </si>
  <si>
    <t>6160129760</t>
  </si>
  <si>
    <t xml:space="preserve">              Иные пенсии, социальные доплаты к пенсиям</t>
  </si>
  <si>
    <t>312</t>
  </si>
  <si>
    <t>ВСЕГО РАСХОДОВ:</t>
  </si>
  <si>
    <t xml:space="preserve">                                                                                               ПРИЛОЖЕНИЕ  № 3</t>
  </si>
  <si>
    <t xml:space="preserve">к Решению Собрания депутатов Хлебниковского сельского поселения Мари-Турекского муниципального района Республики Марий Эл  "Об утверждении годового отчета  об исполнении бюджета  Хлебниковского сельского поселения Мари-Турекского муниципального района Республики Марий Эл за 2022 год"                                                     от  2023 года № </t>
  </si>
  <si>
    <t>Исполнение расходов бюджета Хлебниковского сельского поселения Мари-Турекского муниципального района Республики Марий Эл по разделам, подразделам классификации расходов бюджетов за 2022 год</t>
  </si>
  <si>
    <t>Рз.Пр</t>
  </si>
  <si>
    <t>Расходы - всего</t>
  </si>
  <si>
    <t>x</t>
  </si>
  <si>
    <t xml:space="preserve">  ОБЩЕГОСУДАРСТВЕННЫЕ ВОПРОСЫ</t>
  </si>
  <si>
    <t xml:space="preserve">       Функционирование Правительства Российской  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</si>
  <si>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</si>
  <si>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НАЦИОНАЛЬНАЯ ОБОРОНА</t>
  </si>
  <si>
    <t xml:space="preserve">        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</si>
  <si>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</si>
  <si>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</si>
  <si>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НАЦИОНАЛЬНАЯ ЭКОНОМИКА</t>
  </si>
  <si>
    <t xml:space="preserve">     Водное хозяйство</t>
  </si>
  <si>
    <t xml:space="preserve">     Дорожное хозяйство</t>
  </si>
  <si>
    <t xml:space="preserve">     Другие вопросы в области национальной экономики</t>
  </si>
  <si>
    <t xml:space="preserve">  ЖИЛИЩНО-КОММУНАЛЬНОЕ ХОЗЯЙСТВО</t>
  </si>
  <si>
    <t xml:space="preserve">      Жилищное хозяйство</t>
  </si>
  <si>
    <t xml:space="preserve">      Благоустройство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</si>
  <si>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</si>
  <si>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</si>
  <si>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</si>
  <si>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 xml:space="preserve">      Пенсионное  обеспечение </t>
  </si>
  <si>
    <t>ПРИЛОЖЕНИЕ № 4</t>
  </si>
  <si>
    <t xml:space="preserve">к Решению Собрания депутатов Хлебниковского сельского поселения Мари-Турекского муниципального района Республики Марий Эл  "Об утверждении годового отчета  об исполнении бюджета  Хлебниковского сельского поселения Мари-Турекского муниципального района Республики Марий Эл за 2022 год"                                                     от  2023 года №  </t>
  </si>
  <si>
    <r>
      <rPr>
        <b/>
        <sz val="12"/>
        <rFont val="Times New Roman"/>
        <family val="1"/>
      </rPr>
      <t xml:space="preserve"> Исполнение расходов  бюджета Хлебниковского сельского поселения Мари-Турекского муниципального района по по целевым статьям  (муниципальным программам и непрограммным направлениям деятельности)  </t>
    </r>
    <r>
      <rPr>
        <b/>
        <sz val="12"/>
        <rFont val="Times New Roman"/>
        <family val="1"/>
      </rPr>
      <t xml:space="preserve"> классификации расходов бюджетов </t>
    </r>
    <r>
      <rPr>
        <b/>
        <sz val="12"/>
        <rFont val="Times New Roman"/>
        <family val="1"/>
      </rPr>
      <t>за 2022 год</t>
    </r>
  </si>
  <si>
    <t xml:space="preserve"> (тыс. руб.)</t>
  </si>
  <si>
    <t>Рз.Пр.</t>
  </si>
  <si>
    <t xml:space="preserve">    Муниципальная программа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</t>
  </si>
  <si>
    <t>6100000000</t>
  </si>
  <si>
    <t xml:space="preserve">      Подпрограмма "Комплексное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годы"</t>
  </si>
  <si>
    <t>6110000000</t>
  </si>
  <si>
    <t xml:space="preserve">        Основное мероприятие "Дорожная деятельность в отношении автомобильных дорог местного значения"</t>
  </si>
  <si>
    <t>6110100000</t>
  </si>
  <si>
    <t xml:space="preserve">          Осуществление целевых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</si>
  <si>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</si>
  <si>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</si>
  <si>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</si>
  <si>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</si>
  <si>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Подпрограмма "Обеспечение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на 2022-2026 годы"</t>
  </si>
  <si>
    <t>6120000000</t>
  </si>
  <si>
    <t xml:space="preserve">        Основное мероприятие "Участие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</si>
  <si>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6120100000</t>
  </si>
  <si>
    <t xml:space="preserve">          Резервный фонд местной администрации</t>
  </si>
  <si>
    <t xml:space="preserve">              Иные бюджетные ассигнования</t>
  </si>
  <si>
    <t>800</t>
  </si>
  <si>
    <t xml:space="preserve">        Основное мероприятие "Обеспечение первичных мер пожарной безопасности в границах населенных пунктов поселения"</t>
  </si>
  <si>
    <t>6120300000</t>
  </si>
  <si>
    <t xml:space="preserve">          Осуществление мероприятий в области обеспечения первичных мер пожарной безопасности</t>
  </si>
  <si>
    <t xml:space="preserve">        Основное мероприятие "Содержание гидротехнических сооружений"</t>
  </si>
  <si>
    <t>6120500000</t>
  </si>
  <si>
    <t xml:space="preserve">          Расходы на изготовление технической и проектно-сметной документации для капитального ремонта, ремонта гидротехнических сооружений</t>
  </si>
  <si>
    <t xml:space="preserve">        Основное мероприятие "Мероприятия по профилактике терроризма и экстремизма на территории поселения"</t>
  </si>
  <si>
    <t>6120600000</t>
  </si>
  <si>
    <t xml:space="preserve">          Профилактика терроризма и экстремизма на территории поселения</t>
  </si>
  <si>
    <t xml:space="preserve">        Основное мероприятие "Мобилизационная и вневойсковая подготовка в поселении"</t>
  </si>
  <si>
    <t>6120800000</t>
  </si>
  <si>
    <t xml:space="preserve">  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</si>
  <si>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</si>
  <si>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</si>
  <si>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Подпрограмма "Реализация мероприятия по эффективному использованию земель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годы"</t>
  </si>
  <si>
    <t>6130000000</t>
  </si>
  <si>
    <t xml:space="preserve">    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</si>
  <si>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>6130200000</t>
  </si>
  <si>
    <t xml:space="preserve">          Проведение мероприятий по обеспечению рыночной оценки объектов недвижимости</t>
  </si>
  <si>
    <t xml:space="preserve">          Утверждение генеральных планов поселений, правил землепользования и застройки</t>
  </si>
  <si>
    <t xml:space="preserve">      Подпрограмма "Комплексное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</si>
  <si>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6150000000</t>
  </si>
  <si>
    <t xml:space="preserve">        Основное мероприятие "Реализация мероприятий в области жилищного хозяйства"</t>
  </si>
  <si>
    <t>6150100000</t>
  </si>
  <si>
    <t xml:space="preserve">          Расходы местных бюджетов по уплате взносов на капитальный ремонт общего имущества в многоквартирных домах по социальному найму</t>
  </si>
  <si>
    <t xml:space="preserve">        Основное мероприятие "Благоустройство территорий поселения"</t>
  </si>
  <si>
    <t>6150400000</t>
  </si>
  <si>
    <t xml:space="preserve">          Уличное освещение в населенных пунктах поселения</t>
  </si>
  <si>
    <t xml:space="preserve">          Озеленение территории поселения</t>
  </si>
  <si>
    <t xml:space="preserve">          Организация ритуальных услуг и содержание мест захоронения</t>
  </si>
  <si>
    <t xml:space="preserve">          Прочие мероприятия по благоустройству территории поселения</t>
  </si>
  <si>
    <t xml:space="preserve">  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</si>
  <si>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6150500000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</si>
  <si>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"Монышко корно" - ремонт автомобильной дороги в дер. Ивская Вершина</t>
  </si>
  <si>
    <t xml:space="preserve">          Прочие расходы по общегосударственным расходам</t>
  </si>
  <si>
    <t xml:space="preserve">          Прочие расходы по реализации региональных проектов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</si>
  <si>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"Монышко корно" - ремонт автомобильной дороги в дер. Ивская Вершина</t>
  </si>
  <si>
    <t xml:space="preserve">      Подпрограмма "Комплексное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годы"</t>
  </si>
  <si>
    <t>6160000000</t>
  </si>
  <si>
    <t xml:space="preserve">        Основное мероприятие "Осуществление мероприятий социальной политики и мер социальной поддержки населения"</t>
  </si>
  <si>
    <t>6160100000</t>
  </si>
  <si>
    <t xml:space="preserve">          Пенсия за выслугу лет лицам, замещающим муниципальные должности и должности муниципальной службы</t>
  </si>
  <si>
    <t xml:space="preserve">              Социальное обеспечение и иные выплаты населению</t>
  </si>
  <si>
    <t>300</t>
  </si>
  <si>
    <t xml:space="preserve">      Подпрограмма "Муниципальное управление, противодействие коррупции в Хлебниковском сельском поселении Мари-Турекского муниципального района Республики Марий Эл на 2022-2026 годы"</t>
  </si>
  <si>
    <t>6170000000</t>
  </si>
  <si>
    <t xml:space="preserve">        Основное мероприятие "Обеспечение деятельности по осуществлению общих функций органа местного самоуправления"</t>
  </si>
  <si>
    <t>6170100000</t>
  </si>
  <si>
    <t xml:space="preserve">          Расходы на обеспечение выполнения функций органов местного самоуправления</t>
  </si>
  <si>
    <t xml:space="preserve">          Глава местной администрации (исполнительно-распорядительного органа муниципального образования)</t>
  </si>
  <si>
    <t xml:space="preserve">   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</si>
  <si>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 xml:space="preserve">          Прочие расходы по общегосударственным вопросам</t>
  </si>
  <si>
    <t xml:space="preserve">        Основное мероприятие "Развитие муниципального управления и противодействие коррупции в границах поселения"</t>
  </si>
  <si>
    <t>6170200000</t>
  </si>
  <si>
    <t xml:space="preserve">          Повышение квалификации, профессиональная переподготовка муниципальных служащих</t>
  </si>
  <si>
    <t xml:space="preserve">   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</t>
  </si>
  <si>
    <t>6170400000</t>
  </si>
  <si>
    <t xml:space="preserve">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</si>
  <si>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 xml:space="preserve">              Межбюджетные трансферты</t>
  </si>
  <si>
    <t>500</t>
  </si>
  <si>
    <t xml:space="preserve">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</si>
  <si>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 xml:space="preserve">    Непрограммные расходы</t>
  </si>
  <si>
    <t>9900000000</t>
  </si>
  <si>
    <t xml:space="preserve">      Непрограммные расходы органов исполнительной власти</t>
  </si>
  <si>
    <t>9990000000</t>
  </si>
  <si>
    <t xml:space="preserve">                                                                                        ПРИЛОЖЕНИЕ №5</t>
  </si>
  <si>
    <t>Исполнение источников финансирования дефицита бюджета</t>
  </si>
  <si>
    <t>Хлебниковского сельского поселения  Мари-Турекского муниципального района Республики Марий Эл на  2022 год</t>
  </si>
  <si>
    <t xml:space="preserve"> Наименование показателя</t>
  </si>
  <si>
    <t>Код стро- ки</t>
  </si>
  <si>
    <t xml:space="preserve">Код источника по бюджетной классификации </t>
  </si>
  <si>
    <t xml:space="preserve"> Уточненный план план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</si>
  <si>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</si>
  <si>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</si>
  <si>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</si>
  <si>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</si>
  <si>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</si>
  <si>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</si>
  <si>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</si>
  <si>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</si>
  <si>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</si>
  <si>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</si>
  <si>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</si>
  <si>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</si>
  <si>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</si>
  <si>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</si>
  <si>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</si>
  <si>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</si>
  <si>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>510</t>
  </si>
  <si>
    <t xml:space="preserve"> 000 0105020100 0000 510</t>
  </si>
  <si>
    <t xml:space="preserve">  Увеличение прочих остатков денежных средств  бюджетов сельских поселений</t>
  </si>
  <si>
    <t xml:space="preserve"> 000 0105020110 0000 510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</si>
  <si>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</si>
  <si>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</si>
  <si>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</si>
  <si>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</si>
  <si>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</si>
  <si>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>610</t>
  </si>
  <si>
    <t xml:space="preserve"> 000 0105020100 0000 610</t>
  </si>
  <si>
    <t>Уменьшение остатков денежных средств бюджетов сельских  поселений</t>
  </si>
  <si>
    <t xml:space="preserve"> 000 0105020110 0000 610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</si>
</sst>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#,##0.0_ ;\-#,##0.0\ "/>
  </numFmts>
  <fonts count="66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CG Times"/>
      <family val="1"/>
    </font>
    <font>
      <sz val="10"/>
      <name val="CG Times"/>
      <family val="0"/>
    </font>
    <font>
      <sz val="7"/>
      <name val="Arial Cyr"/>
      <family val="0"/>
    </font>
    <font>
      <b/>
      <sz val="12"/>
      <name val="CG Times"/>
      <family val="1"/>
    </font>
    <font>
      <b/>
      <sz val="11"/>
      <name val="Arial Cyr"/>
      <family val="2"/>
    </font>
    <font>
      <b/>
      <sz val="11"/>
      <name val="CG Times"/>
      <family val="0"/>
    </font>
    <font>
      <sz val="11"/>
      <name val="CG Times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" fillId="20" borderId="1">
      <alignment horizontal="right" vertical="top" shrinkToFit="1"/>
      <protection/>
    </xf>
    <xf numFmtId="164" fontId="2" fillId="21" borderId="1">
      <alignment horizontal="right" vertical="top" shrinkToFit="1"/>
      <protection/>
    </xf>
    <xf numFmtId="164" fontId="3" fillId="0" borderId="1">
      <alignment horizontal="right" vertical="top" shrinkToFit="1"/>
      <protection/>
    </xf>
    <xf numFmtId="0" fontId="4" fillId="22" borderId="2">
      <alignment/>
      <protection/>
    </xf>
    <xf numFmtId="49" fontId="5" fillId="0" borderId="3">
      <alignment horizontal="center" shrinkToFit="1"/>
      <protection/>
    </xf>
    <xf numFmtId="49" fontId="5" fillId="0" borderId="4">
      <alignment horizontal="center" shrinkToFit="1"/>
      <protection/>
    </xf>
    <xf numFmtId="49" fontId="5" fillId="0" borderId="5">
      <alignment/>
      <protection/>
    </xf>
    <xf numFmtId="49" fontId="5" fillId="0" borderId="1">
      <alignment horizontal="center" vertical="center" wrapText="1"/>
      <protection/>
    </xf>
    <xf numFmtId="4" fontId="5" fillId="0" borderId="4">
      <alignment horizontal="right"/>
      <protection/>
    </xf>
    <xf numFmtId="49" fontId="5" fillId="0" borderId="5">
      <alignment horizontal="right"/>
      <protection/>
    </xf>
    <xf numFmtId="49" fontId="5" fillId="0" borderId="6">
      <alignment horizontal="center" vertical="center" wrapText="1"/>
      <protection/>
    </xf>
    <xf numFmtId="0" fontId="5" fillId="0" borderId="7">
      <alignment horizontal="left" wrapText="1" indent="2"/>
      <protection/>
    </xf>
    <xf numFmtId="0" fontId="5" fillId="0" borderId="8">
      <alignment horizontal="center"/>
      <protection/>
    </xf>
    <xf numFmtId="0" fontId="6" fillId="0" borderId="0">
      <alignment/>
      <protection/>
    </xf>
    <xf numFmtId="0" fontId="3" fillId="0" borderId="1">
      <alignment horizontal="center" vertical="center" wrapText="1"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 horizontal="center"/>
      <protection/>
    </xf>
    <xf numFmtId="0" fontId="3" fillId="0" borderId="1">
      <alignment horizontal="center" vertical="center" wrapText="1"/>
      <protection/>
    </xf>
    <xf numFmtId="0" fontId="2" fillId="0" borderId="1">
      <alignment horizontal="left"/>
      <protection/>
    </xf>
    <xf numFmtId="0" fontId="3" fillId="0" borderId="1">
      <alignment horizontal="center" vertical="center" wrapText="1"/>
      <protection/>
    </xf>
    <xf numFmtId="0" fontId="5" fillId="0" borderId="9">
      <alignment horizontal="center" vertical="center"/>
      <protection/>
    </xf>
    <xf numFmtId="0" fontId="3" fillId="0" borderId="1">
      <alignment horizontal="center" vertical="center" wrapText="1"/>
      <protection/>
    </xf>
    <xf numFmtId="0" fontId="5" fillId="0" borderId="10">
      <alignment horizontal="left" wrapText="1"/>
      <protection/>
    </xf>
    <xf numFmtId="0" fontId="3" fillId="0" borderId="1">
      <alignment horizontal="center" vertical="center" wrapText="1"/>
      <protection/>
    </xf>
    <xf numFmtId="10" fontId="2" fillId="20" borderId="1">
      <alignment horizontal="right" vertical="top" shrinkToFit="1"/>
      <protection/>
    </xf>
    <xf numFmtId="49" fontId="5" fillId="0" borderId="0">
      <alignment/>
      <protection/>
    </xf>
    <xf numFmtId="0" fontId="8" fillId="0" borderId="0">
      <alignment horizontal="center" wrapText="1"/>
      <protection/>
    </xf>
    <xf numFmtId="0" fontId="2" fillId="0" borderId="1">
      <alignment vertical="top" wrapText="1"/>
      <protection/>
    </xf>
    <xf numFmtId="10" fontId="2" fillId="21" borderId="1">
      <alignment horizontal="right" vertical="top" shrinkToFit="1"/>
      <protection/>
    </xf>
    <xf numFmtId="0" fontId="5" fillId="0" borderId="1">
      <alignment horizontal="center" vertical="center" wrapText="1"/>
      <protection/>
    </xf>
    <xf numFmtId="0" fontId="5" fillId="0" borderId="11">
      <alignment horizontal="center" vertical="center"/>
      <protection/>
    </xf>
    <xf numFmtId="0" fontId="3" fillId="0" borderId="0">
      <alignment wrapText="1"/>
      <protection/>
    </xf>
    <xf numFmtId="0" fontId="3" fillId="0" borderId="1">
      <alignment horizontal="center" vertical="center" wrapText="1"/>
      <protection/>
    </xf>
    <xf numFmtId="49" fontId="5" fillId="0" borderId="12">
      <alignment horizontal="center" wrapText="1"/>
      <protection/>
    </xf>
    <xf numFmtId="49" fontId="5" fillId="0" borderId="13">
      <alignment horizontal="center" shrinkToFit="1"/>
      <protection/>
    </xf>
    <xf numFmtId="49" fontId="5" fillId="0" borderId="14">
      <alignment horizontal="center" shrinkToFit="1"/>
      <protection/>
    </xf>
    <xf numFmtId="0" fontId="3" fillId="0" borderId="1">
      <alignment horizontal="center" vertical="center" wrapText="1"/>
      <protection/>
    </xf>
    <xf numFmtId="49" fontId="5" fillId="0" borderId="1">
      <alignment horizontal="center" vertical="center" wrapText="1"/>
      <protection/>
    </xf>
    <xf numFmtId="4" fontId="5" fillId="0" borderId="15">
      <alignment horizontal="right"/>
      <protection/>
    </xf>
    <xf numFmtId="49" fontId="5" fillId="0" borderId="14">
      <alignment horizontal="center"/>
      <protection/>
    </xf>
    <xf numFmtId="0" fontId="3" fillId="0" borderId="0">
      <alignment horizontal="right"/>
      <protection/>
    </xf>
    <xf numFmtId="49" fontId="5" fillId="0" borderId="16">
      <alignment horizontal="center"/>
      <protection/>
    </xf>
    <xf numFmtId="0" fontId="9" fillId="0" borderId="17">
      <alignment/>
      <protection/>
    </xf>
    <xf numFmtId="0" fontId="7" fillId="0" borderId="5">
      <alignment horizontal="center"/>
      <protection/>
    </xf>
    <xf numFmtId="0" fontId="5" fillId="0" borderId="18">
      <alignment horizontal="left" wrapText="1" indent="1"/>
      <protection/>
    </xf>
    <xf numFmtId="49" fontId="5" fillId="0" borderId="19">
      <alignment horizontal="center" shrinkToFit="1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20" applyNumberFormat="0" applyAlignment="0" applyProtection="0"/>
    <xf numFmtId="0" fontId="52" fillId="30" borderId="21" applyNumberFormat="0" applyAlignment="0" applyProtection="0"/>
    <xf numFmtId="0" fontId="53" fillId="30" borderId="2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31" borderId="26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27" applyNumberFormat="0" applyFont="0" applyAlignment="0" applyProtection="0"/>
    <xf numFmtId="9" fontId="32" fillId="0" borderId="0" applyFill="0" applyBorder="0" applyAlignment="0" applyProtection="0"/>
    <xf numFmtId="9" fontId="0" fillId="0" borderId="0" applyFill="0" applyBorder="0" applyAlignment="0" applyProtection="0"/>
    <xf numFmtId="0" fontId="63" fillId="0" borderId="2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5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2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99">
      <alignment/>
      <protection/>
    </xf>
    <xf numFmtId="0" fontId="13" fillId="36" borderId="29" xfId="0" applyFont="1" applyFill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 locked="0"/>
    </xf>
    <xf numFmtId="164" fontId="13" fillId="36" borderId="29" xfId="0" applyNumberFormat="1" applyFont="1" applyFill="1" applyBorder="1" applyAlignment="1">
      <alignment/>
    </xf>
    <xf numFmtId="165" fontId="13" fillId="36" borderId="29" xfId="0" applyNumberFormat="1" applyFont="1" applyFill="1" applyBorder="1" applyAlignment="1">
      <alignment/>
    </xf>
    <xf numFmtId="0" fontId="13" fillId="0" borderId="29" xfId="0" applyFont="1" applyBorder="1" applyAlignment="1">
      <alignment/>
    </xf>
    <xf numFmtId="165" fontId="13" fillId="0" borderId="29" xfId="0" applyNumberFormat="1" applyFont="1" applyBorder="1" applyAlignment="1">
      <alignment/>
    </xf>
    <xf numFmtId="0" fontId="11" fillId="0" borderId="29" xfId="0" applyFont="1" applyBorder="1" applyAlignment="1">
      <alignment/>
    </xf>
    <xf numFmtId="1" fontId="11" fillId="0" borderId="29" xfId="0" applyNumberFormat="1" applyFont="1" applyBorder="1" applyAlignment="1" applyProtection="1">
      <alignment/>
      <protection locked="0"/>
    </xf>
    <xf numFmtId="165" fontId="11" fillId="0" borderId="29" xfId="0" applyNumberFormat="1" applyFont="1" applyBorder="1" applyAlignment="1">
      <alignment/>
    </xf>
    <xf numFmtId="165" fontId="11" fillId="36" borderId="29" xfId="0" applyNumberFormat="1" applyFont="1" applyFill="1" applyBorder="1" applyAlignment="1">
      <alignment/>
    </xf>
    <xf numFmtId="0" fontId="11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justify" vertical="center" wrapText="1"/>
    </xf>
    <xf numFmtId="0" fontId="13" fillId="0" borderId="29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 applyProtection="1">
      <alignment/>
      <protection locked="0"/>
    </xf>
    <xf numFmtId="0" fontId="13" fillId="0" borderId="29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vertical="center" wrapText="1"/>
    </xf>
    <xf numFmtId="164" fontId="13" fillId="0" borderId="29" xfId="0" applyNumberFormat="1" applyFont="1" applyBorder="1" applyAlignment="1">
      <alignment/>
    </xf>
    <xf numFmtId="0" fontId="11" fillId="0" borderId="29" xfId="0" applyFont="1" applyBorder="1" applyAlignment="1">
      <alignment vertical="center" wrapText="1"/>
    </xf>
    <xf numFmtId="164" fontId="11" fillId="0" borderId="29" xfId="0" applyNumberFormat="1" applyFont="1" applyBorder="1" applyAlignment="1">
      <alignment/>
    </xf>
    <xf numFmtId="2" fontId="11" fillId="0" borderId="29" xfId="0" applyNumberFormat="1" applyFont="1" applyFill="1" applyBorder="1" applyAlignment="1" applyProtection="1">
      <alignment vertical="center" wrapText="1"/>
      <protection locked="0"/>
    </xf>
    <xf numFmtId="49" fontId="11" fillId="0" borderId="29" xfId="0" applyNumberFormat="1" applyFont="1" applyFill="1" applyBorder="1" applyAlignment="1">
      <alignment horizontal="left" shrinkToFit="1"/>
    </xf>
    <xf numFmtId="2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Border="1" applyAlignment="1">
      <alignment horizontal="left" shrinkToFit="1"/>
    </xf>
    <xf numFmtId="2" fontId="11" fillId="0" borderId="29" xfId="0" applyNumberFormat="1" applyFont="1" applyFill="1" applyBorder="1" applyAlignment="1" applyProtection="1">
      <alignment horizontal="justify" wrapText="1"/>
      <protection locked="0"/>
    </xf>
    <xf numFmtId="49" fontId="11" fillId="0" borderId="29" xfId="0" applyNumberFormat="1" applyFont="1" applyBorder="1" applyAlignment="1">
      <alignment horizontal="left" shrinkToFit="1"/>
    </xf>
    <xf numFmtId="0" fontId="15" fillId="0" borderId="0" xfId="100" applyFont="1" applyProtection="1">
      <alignment/>
      <protection locked="0"/>
    </xf>
    <xf numFmtId="0" fontId="18" fillId="0" borderId="1" xfId="47" applyNumberFormat="1" applyFont="1" applyBorder="1" applyAlignment="1" applyProtection="1">
      <alignment horizontal="center" vertical="center" wrapText="1"/>
      <protection/>
    </xf>
    <xf numFmtId="0" fontId="18" fillId="0" borderId="1" xfId="51" applyNumberFormat="1" applyFont="1" applyBorder="1" applyAlignment="1" applyProtection="1">
      <alignment horizontal="center" vertical="center" wrapText="1"/>
      <protection/>
    </xf>
    <xf numFmtId="0" fontId="18" fillId="0" borderId="1" xfId="53" applyNumberFormat="1" applyFont="1" applyBorder="1" applyAlignment="1" applyProtection="1">
      <alignment horizontal="center" vertical="center" wrapText="1"/>
      <protection/>
    </xf>
    <xf numFmtId="0" fontId="18" fillId="0" borderId="1" xfId="55" applyNumberFormat="1" applyFont="1" applyBorder="1" applyAlignment="1" applyProtection="1">
      <alignment horizontal="center" vertical="center" wrapText="1"/>
      <protection/>
    </xf>
    <xf numFmtId="0" fontId="18" fillId="0" borderId="1" xfId="57" applyNumberFormat="1" applyFont="1" applyBorder="1" applyAlignment="1" applyProtection="1">
      <alignment horizontal="center" vertical="center" wrapText="1"/>
      <protection/>
    </xf>
    <xf numFmtId="0" fontId="18" fillId="0" borderId="1" xfId="66" applyNumberFormat="1" applyFont="1" applyBorder="1" applyAlignment="1" applyProtection="1">
      <alignment horizontal="center" vertical="center" wrapText="1"/>
      <protection/>
    </xf>
    <xf numFmtId="0" fontId="18" fillId="0" borderId="1" xfId="70" applyNumberFormat="1" applyFont="1" applyBorder="1" applyAlignment="1" applyProtection="1">
      <alignment horizontal="center" vertical="center" wrapText="1"/>
      <protection/>
    </xf>
    <xf numFmtId="0" fontId="17" fillId="0" borderId="1" xfId="61" applyNumberFormat="1" applyFont="1" applyFill="1" applyAlignment="1" applyProtection="1">
      <alignment vertical="top" wrapText="1"/>
      <protection/>
    </xf>
    <xf numFmtId="1" fontId="17" fillId="0" borderId="1" xfId="50" applyNumberFormat="1" applyFont="1" applyFill="1" applyBorder="1" applyAlignment="1" applyProtection="1">
      <alignment horizontal="center" vertical="top"/>
      <protection/>
    </xf>
    <xf numFmtId="164" fontId="17" fillId="0" borderId="1" xfId="34" applyNumberFormat="1" applyFont="1" applyFill="1" applyAlignment="1" applyProtection="1">
      <alignment horizontal="right" vertical="top" shrinkToFit="1"/>
      <protection/>
    </xf>
    <xf numFmtId="166" fontId="17" fillId="0" borderId="1" xfId="62" applyNumberFormat="1" applyFont="1" applyFill="1" applyAlignment="1" applyProtection="1">
      <alignment horizontal="right" vertical="top" shrinkToFit="1"/>
      <protection/>
    </xf>
    <xf numFmtId="0" fontId="17" fillId="0" borderId="1" xfId="52" applyNumberFormat="1" applyFont="1" applyFill="1" applyBorder="1" applyAlignment="1" applyProtection="1">
      <alignment horizontal="left" vertical="top"/>
      <protection/>
    </xf>
    <xf numFmtId="164" fontId="17" fillId="0" borderId="1" xfId="33" applyNumberFormat="1" applyFont="1" applyFill="1" applyAlignment="1" applyProtection="1">
      <alignment horizontal="right" vertical="top" shrinkToFit="1"/>
      <protection/>
    </xf>
    <xf numFmtId="166" fontId="17" fillId="0" borderId="1" xfId="58" applyNumberFormat="1" applyFont="1" applyFill="1" applyAlignment="1" applyProtection="1">
      <alignment horizontal="right" vertical="top" shrinkToFit="1"/>
      <protection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1" xfId="70" applyNumberFormat="1" applyFont="1" applyBorder="1" applyProtection="1">
      <alignment horizontal="center" vertical="center" wrapText="1"/>
      <protection/>
    </xf>
    <xf numFmtId="0" fontId="3" fillId="0" borderId="0" xfId="49" applyNumberFormat="1" applyProtection="1">
      <alignment/>
      <protection/>
    </xf>
    <xf numFmtId="0" fontId="10" fillId="0" borderId="0" xfId="100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1" xfId="0" applyNumberFormat="1" applyFont="1" applyFill="1" applyBorder="1" applyAlignment="1">
      <alignment horizontal="left" wrapText="1"/>
    </xf>
    <xf numFmtId="1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right" shrinkToFit="1"/>
    </xf>
    <xf numFmtId="166" fontId="19" fillId="0" borderId="30" xfId="0" applyNumberFormat="1" applyFont="1" applyFill="1" applyBorder="1" applyAlignment="1">
      <alignment horizontal="right" shrinkToFit="1"/>
    </xf>
    <xf numFmtId="0" fontId="0" fillId="0" borderId="0" xfId="0" applyNumberFormat="1" applyFill="1" applyAlignment="1">
      <alignment/>
    </xf>
    <xf numFmtId="49" fontId="19" fillId="0" borderId="31" xfId="0" applyNumberFormat="1" applyFont="1" applyFill="1" applyBorder="1" applyAlignment="1">
      <alignment horizontal="center"/>
    </xf>
    <xf numFmtId="167" fontId="19" fillId="0" borderId="31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20" fillId="0" borderId="1" xfId="0" applyNumberFormat="1" applyFont="1" applyFill="1" applyBorder="1" applyAlignment="1">
      <alignment horizontal="left" wrapText="1"/>
    </xf>
    <xf numFmtId="49" fontId="20" fillId="0" borderId="31" xfId="0" applyNumberFormat="1" applyFont="1" applyFill="1" applyBorder="1" applyAlignment="1">
      <alignment horizontal="center"/>
    </xf>
    <xf numFmtId="167" fontId="20" fillId="0" borderId="31" xfId="0" applyNumberFormat="1" applyFont="1" applyFill="1" applyBorder="1" applyAlignment="1">
      <alignment horizontal="right" shrinkToFit="1"/>
    </xf>
    <xf numFmtId="0" fontId="24" fillId="0" borderId="1" xfId="0" applyNumberFormat="1" applyFont="1" applyFill="1" applyBorder="1" applyAlignment="1">
      <alignment wrapText="1"/>
    </xf>
    <xf numFmtId="49" fontId="24" fillId="0" borderId="31" xfId="0" applyNumberFormat="1" applyFont="1" applyFill="1" applyBorder="1" applyAlignment="1">
      <alignment horizontal="center"/>
    </xf>
    <xf numFmtId="167" fontId="19" fillId="0" borderId="31" xfId="0" applyNumberFormat="1" applyFont="1" applyFill="1" applyBorder="1" applyAlignment="1">
      <alignment horizontal="right" shrinkToFit="1"/>
    </xf>
    <xf numFmtId="0" fontId="25" fillId="0" borderId="1" xfId="0" applyNumberFormat="1" applyFont="1" applyFill="1" applyBorder="1" applyAlignment="1">
      <alignment horizontal="left" wrapText="1" indent="2"/>
    </xf>
    <xf numFmtId="49" fontId="25" fillId="0" borderId="31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left" wrapText="1"/>
    </xf>
    <xf numFmtId="49" fontId="20" fillId="0" borderId="31" xfId="0" applyNumberFormat="1" applyFont="1" applyFill="1" applyBorder="1" applyAlignment="1">
      <alignment horizontal="center"/>
    </xf>
    <xf numFmtId="167" fontId="20" fillId="0" borderId="31" xfId="0" applyNumberFormat="1" applyFont="1" applyFill="1" applyBorder="1" applyAlignment="1">
      <alignment horizontal="right" shrinkToFit="1"/>
    </xf>
    <xf numFmtId="0" fontId="19" fillId="0" borderId="1" xfId="0" applyNumberFormat="1" applyFont="1" applyFill="1" applyBorder="1" applyAlignment="1">
      <alignment horizontal="left" wrapText="1" indent="2"/>
    </xf>
    <xf numFmtId="0" fontId="26" fillId="0" borderId="0" xfId="0" applyFont="1" applyFill="1" applyAlignment="1">
      <alignment/>
    </xf>
    <xf numFmtId="166" fontId="27" fillId="0" borderId="1" xfId="0" applyNumberFormat="1" applyFont="1" applyFill="1" applyBorder="1" applyAlignment="1">
      <alignment/>
    </xf>
    <xf numFmtId="0" fontId="20" fillId="0" borderId="1" xfId="0" applyNumberFormat="1" applyFont="1" applyFill="1" applyBorder="1" applyAlignment="1">
      <alignment horizontal="left" wrapText="1" indent="2"/>
    </xf>
    <xf numFmtId="0" fontId="28" fillId="0" borderId="1" xfId="0" applyFont="1" applyFill="1" applyBorder="1" applyAlignment="1">
      <alignment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center" vertical="center"/>
    </xf>
    <xf numFmtId="0" fontId="11" fillId="36" borderId="0" xfId="56" applyNumberFormat="1" applyFont="1" applyFill="1" applyBorder="1" applyProtection="1">
      <alignment horizontal="left" wrapText="1"/>
      <protection/>
    </xf>
    <xf numFmtId="0" fontId="11" fillId="36" borderId="0" xfId="56" applyFont="1" applyFill="1" applyBorder="1">
      <alignment horizontal="left" wrapText="1"/>
      <protection/>
    </xf>
    <xf numFmtId="0" fontId="15" fillId="0" borderId="0" xfId="100" applyFont="1" applyBorder="1" applyAlignment="1" applyProtection="1">
      <alignment horizontal="center"/>
      <protection locked="0"/>
    </xf>
    <xf numFmtId="0" fontId="17" fillId="0" borderId="0" xfId="65" applyNumberFormat="1" applyFont="1" applyBorder="1" applyAlignment="1" applyProtection="1">
      <alignment horizontal="center" vertical="center" wrapText="1"/>
      <protection/>
    </xf>
    <xf numFmtId="0" fontId="17" fillId="0" borderId="0" xfId="65" applyFont="1" applyBorder="1" applyAlignment="1">
      <alignment horizontal="center" wrapText="1"/>
      <protection/>
    </xf>
    <xf numFmtId="0" fontId="3" fillId="36" borderId="0" xfId="60" applyNumberFormat="1" applyFont="1" applyFill="1" applyBorder="1" applyAlignment="1" applyProtection="1">
      <alignment horizontal="right" wrapText="1"/>
      <protection/>
    </xf>
    <xf numFmtId="0" fontId="11" fillId="36" borderId="0" xfId="48" applyNumberFormat="1" applyFont="1" applyFill="1" applyProtection="1">
      <alignment/>
      <protection/>
    </xf>
    <xf numFmtId="0" fontId="17" fillId="36" borderId="0" xfId="60" applyNumberFormat="1" applyFont="1" applyFill="1" applyBorder="1" applyAlignment="1" applyProtection="1">
      <alignment horizontal="right" wrapText="1"/>
      <protection/>
    </xf>
    <xf numFmtId="0" fontId="30" fillId="36" borderId="1" xfId="46" applyNumberFormat="1" applyFont="1" applyFill="1" applyBorder="1" applyAlignment="1" applyProtection="1">
      <alignment horizontal="center" vertical="center"/>
      <protection/>
    </xf>
    <xf numFmtId="0" fontId="30" fillId="0" borderId="1" xfId="55" applyNumberFormat="1" applyFont="1" applyBorder="1" applyAlignment="1" applyProtection="1">
      <alignment horizontal="center" vertical="center" wrapText="1"/>
      <protection/>
    </xf>
    <xf numFmtId="0" fontId="30" fillId="0" borderId="1" xfId="57" applyNumberFormat="1" applyFont="1" applyBorder="1" applyAlignment="1" applyProtection="1">
      <alignment horizontal="center" vertical="center" wrapText="1"/>
      <protection/>
    </xf>
    <xf numFmtId="0" fontId="30" fillId="0" borderId="1" xfId="66" applyNumberFormat="1" applyFont="1" applyBorder="1" applyAlignment="1" applyProtection="1">
      <alignment horizontal="center" vertical="center" wrapText="1"/>
      <protection/>
    </xf>
    <xf numFmtId="0" fontId="30" fillId="0" borderId="1" xfId="70" applyNumberFormat="1" applyFont="1" applyBorder="1" applyAlignment="1" applyProtection="1">
      <alignment horizontal="center" vertical="center" wrapText="1"/>
      <protection/>
    </xf>
    <xf numFmtId="1" fontId="31" fillId="0" borderId="1" xfId="50" applyNumberFormat="1" applyFont="1" applyFill="1" applyBorder="1" applyAlignment="1" applyProtection="1">
      <alignment horizontal="center" vertical="top"/>
      <protection/>
    </xf>
    <xf numFmtId="0" fontId="17" fillId="0" borderId="1" xfId="52" applyFont="1" applyFill="1" applyAlignment="1">
      <alignment horizontal="left" vertical="top"/>
      <protection/>
    </xf>
    <xf numFmtId="0" fontId="17" fillId="0" borderId="0" xfId="0" applyFont="1" applyAlignment="1" applyProtection="1">
      <alignment/>
      <protection locked="0"/>
    </xf>
    <xf numFmtId="0" fontId="27" fillId="0" borderId="0" xfId="75" applyNumberFormat="1" applyFont="1" applyBorder="1" applyAlignment="1" applyProtection="1">
      <alignment horizontal="left" wrapText="1"/>
      <protection/>
    </xf>
    <xf numFmtId="0" fontId="27" fillId="0" borderId="0" xfId="41" applyNumberFormat="1" applyFont="1" applyBorder="1" applyAlignment="1" applyProtection="1">
      <alignment horizontal="center" wrapText="1"/>
      <protection/>
    </xf>
    <xf numFmtId="49" fontId="27" fillId="0" borderId="0" xfId="77" applyNumberFormat="1" applyFont="1" applyBorder="1" applyAlignment="1" applyProtection="1">
      <alignment horizontal="center" wrapText="1"/>
      <protection/>
    </xf>
    <xf numFmtId="49" fontId="27" fillId="0" borderId="0" xfId="78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 locked="0"/>
    </xf>
    <xf numFmtId="49" fontId="11" fillId="0" borderId="0" xfId="78" applyNumberFormat="1" applyFont="1" applyBorder="1" applyAlignment="1" applyProtection="1">
      <alignment/>
      <protection/>
    </xf>
    <xf numFmtId="0" fontId="20" fillId="0" borderId="0" xfId="0" applyFont="1" applyFill="1" applyBorder="1" applyAlignment="1">
      <alignment horizontal="left" wrapText="1"/>
    </xf>
    <xf numFmtId="0" fontId="18" fillId="0" borderId="0" xfId="46" applyNumberFormat="1" applyFont="1" applyAlignment="1" applyProtection="1">
      <alignment wrapText="1"/>
      <protection locked="0"/>
    </xf>
    <xf numFmtId="0" fontId="11" fillId="0" borderId="1" xfId="54" applyNumberFormat="1" applyFont="1" applyBorder="1" applyAlignment="1" applyProtection="1">
      <alignment horizontal="center" vertical="center" wrapText="1"/>
      <protection/>
    </xf>
    <xf numFmtId="0" fontId="11" fillId="0" borderId="1" xfId="63" applyNumberFormat="1" applyFont="1" applyBorder="1" applyAlignment="1" applyProtection="1">
      <alignment horizontal="center" vertical="center" wrapText="1"/>
      <protection/>
    </xf>
    <xf numFmtId="0" fontId="11" fillId="36" borderId="1" xfId="63" applyNumberFormat="1" applyFont="1" applyFill="1" applyBorder="1" applyAlignment="1" applyProtection="1">
      <alignment horizontal="center" vertical="center" wrapText="1"/>
      <protection/>
    </xf>
    <xf numFmtId="0" fontId="11" fillId="0" borderId="1" xfId="56" applyNumberFormat="1" applyFont="1" applyBorder="1" applyAlignment="1" applyProtection="1">
      <alignment horizontal="center" vertical="center"/>
      <protection/>
    </xf>
    <xf numFmtId="0" fontId="11" fillId="0" borderId="1" xfId="64" applyNumberFormat="1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/>
      <protection locked="0"/>
    </xf>
    <xf numFmtId="0" fontId="13" fillId="0" borderId="1" xfId="76" applyNumberFormat="1" applyFont="1" applyBorder="1" applyAlignment="1" applyProtection="1">
      <alignment horizontal="left" wrapText="1"/>
      <protection/>
    </xf>
    <xf numFmtId="49" fontId="13" fillId="0" borderId="1" xfId="67" applyNumberFormat="1" applyFont="1" applyBorder="1" applyProtection="1">
      <alignment horizontal="center" wrapText="1"/>
      <protection/>
    </xf>
    <xf numFmtId="49" fontId="13" fillId="0" borderId="1" xfId="71" applyNumberFormat="1" applyFont="1" applyBorder="1" applyAlignment="1" applyProtection="1">
      <alignment horizontal="center"/>
      <protection/>
    </xf>
    <xf numFmtId="4" fontId="16" fillId="0" borderId="1" xfId="73" applyNumberFormat="1" applyFont="1" applyBorder="1" applyAlignment="1" applyProtection="1">
      <alignment horizontal="right"/>
      <protection/>
    </xf>
    <xf numFmtId="166" fontId="16" fillId="0" borderId="1" xfId="104" applyNumberFormat="1" applyFont="1" applyFill="1" applyBorder="1" applyAlignment="1" applyProtection="1">
      <alignment/>
      <protection locked="0"/>
    </xf>
    <xf numFmtId="0" fontId="11" fillId="0" borderId="1" xfId="37" applyNumberFormat="1" applyFont="1" applyBorder="1" applyAlignment="1" applyProtection="1">
      <alignment horizontal="left" wrapText="1"/>
      <protection/>
    </xf>
    <xf numFmtId="49" fontId="11" fillId="0" borderId="1" xfId="68" applyNumberFormat="1" applyFont="1" applyBorder="1" applyAlignment="1" applyProtection="1">
      <alignment horizontal="center" wrapText="1"/>
      <protection/>
    </xf>
    <xf numFmtId="49" fontId="11" fillId="0" borderId="1" xfId="72" applyNumberFormat="1" applyFont="1" applyBorder="1" applyAlignment="1" applyProtection="1">
      <alignment horizontal="center"/>
      <protection/>
    </xf>
    <xf numFmtId="49" fontId="18" fillId="0" borderId="1" xfId="69" applyNumberFormat="1" applyFont="1" applyBorder="1" applyAlignment="1" applyProtection="1">
      <alignment horizontal="center"/>
      <protection/>
    </xf>
    <xf numFmtId="0" fontId="18" fillId="0" borderId="1" xfId="45" applyNumberFormat="1" applyFont="1" applyBorder="1" applyAlignment="1" applyProtection="1">
      <alignment/>
      <protection/>
    </xf>
    <xf numFmtId="166" fontId="18" fillId="0" borderId="1" xfId="104" applyNumberFormat="1" applyFont="1" applyFill="1" applyBorder="1" applyAlignment="1" applyProtection="1">
      <alignment/>
      <protection locked="0"/>
    </xf>
    <xf numFmtId="0" fontId="13" fillId="0" borderId="1" xfId="38" applyNumberFormat="1" applyFont="1" applyBorder="1" applyAlignment="1" applyProtection="1">
      <alignment horizontal="left" wrapText="1" indent="1"/>
      <protection/>
    </xf>
    <xf numFmtId="49" fontId="13" fillId="0" borderId="1" xfId="42" applyNumberFormat="1" applyFont="1" applyBorder="1" applyAlignment="1" applyProtection="1">
      <alignment horizontal="center" wrapText="1"/>
      <protection/>
    </xf>
    <xf numFmtId="49" fontId="13" fillId="0" borderId="1" xfId="79" applyNumberFormat="1" applyFont="1" applyBorder="1" applyAlignment="1" applyProtection="1">
      <alignment horizontal="center"/>
      <protection/>
    </xf>
    <xf numFmtId="4" fontId="16" fillId="0" borderId="1" xfId="36" applyNumberFormat="1" applyFont="1" applyFill="1" applyBorder="1" applyAlignment="1" applyProtection="1">
      <alignment horizontal="right"/>
      <protection/>
    </xf>
    <xf numFmtId="0" fontId="11" fillId="0" borderId="1" xfId="39" applyNumberFormat="1" applyFont="1" applyBorder="1" applyAlignment="1" applyProtection="1">
      <alignment horizontal="left" wrapText="1" indent="2"/>
      <protection/>
    </xf>
    <xf numFmtId="49" fontId="18" fillId="0" borderId="1" xfId="69" applyNumberFormat="1" applyFont="1" applyFill="1" applyBorder="1" applyAlignment="1" applyProtection="1">
      <alignment horizontal="center"/>
      <protection/>
    </xf>
    <xf numFmtId="164" fontId="18" fillId="0" borderId="1" xfId="69" applyNumberFormat="1" applyFont="1" applyFill="1" applyBorder="1" applyAlignment="1" applyProtection="1">
      <alignment horizontal="center"/>
      <protection/>
    </xf>
    <xf numFmtId="49" fontId="16" fillId="0" borderId="1" xfId="69" applyNumberFormat="1" applyFont="1" applyFill="1" applyBorder="1" applyAlignment="1" applyProtection="1">
      <alignment horizontal="center"/>
      <protection/>
    </xf>
    <xf numFmtId="164" fontId="16" fillId="0" borderId="1" xfId="69" applyNumberFormat="1" applyFont="1" applyFill="1" applyBorder="1" applyAlignment="1" applyProtection="1">
      <alignment horizontal="center"/>
      <protection/>
    </xf>
    <xf numFmtId="4" fontId="18" fillId="0" borderId="1" xfId="36" applyNumberFormat="1" applyFont="1" applyFill="1" applyBorder="1" applyAlignment="1" applyProtection="1">
      <alignment horizontal="right"/>
      <protection/>
    </xf>
    <xf numFmtId="164" fontId="18" fillId="0" borderId="1" xfId="36" applyNumberFormat="1" applyFont="1" applyFill="1" applyBorder="1" applyAlignment="1" applyProtection="1">
      <alignment horizontal="right"/>
      <protection/>
    </xf>
    <xf numFmtId="164" fontId="16" fillId="0" borderId="1" xfId="36" applyNumberFormat="1" applyFont="1" applyFill="1" applyBorder="1" applyAlignment="1" applyProtection="1">
      <alignment horizontal="right"/>
      <protection/>
    </xf>
    <xf numFmtId="0" fontId="11" fillId="0" borderId="1" xfId="40" applyNumberFormat="1" applyFont="1" applyBorder="1" applyAlignment="1" applyProtection="1">
      <alignment horizontal="left" wrapText="1" indent="2"/>
      <protection/>
    </xf>
    <xf numFmtId="49" fontId="11" fillId="0" borderId="1" xfId="43" applyNumberFormat="1" applyFont="1" applyBorder="1" applyAlignment="1" applyProtection="1">
      <alignment horizontal="center" shrinkToFit="1"/>
      <protection/>
    </xf>
    <xf numFmtId="49" fontId="11" fillId="0" borderId="1" xfId="44" applyNumberFormat="1" applyFont="1" applyBorder="1" applyAlignment="1" applyProtection="1">
      <alignment horizontal="center" shrinkToFit="1"/>
      <protection/>
    </xf>
    <xf numFmtId="0" fontId="11" fillId="0" borderId="14" xfId="40" applyNumberFormat="1" applyFont="1" applyBorder="1" applyAlignment="1" applyProtection="1">
      <alignment horizontal="left" wrapText="1" indent="2"/>
      <protection/>
    </xf>
    <xf numFmtId="0" fontId="13" fillId="0" borderId="1" xfId="0" applyFont="1" applyFill="1" applyBorder="1" applyAlignment="1">
      <alignment horizontal="justify" vertical="top" wrapText="1"/>
    </xf>
    <xf numFmtId="49" fontId="13" fillId="0" borderId="9" xfId="42" applyNumberFormat="1" applyFont="1" applyBorder="1" applyAlignment="1" applyProtection="1">
      <alignment horizontal="center" wrapText="1"/>
      <protection/>
    </xf>
    <xf numFmtId="0" fontId="11" fillId="0" borderId="1" xfId="0" applyFont="1" applyFill="1" applyBorder="1" applyAlignment="1">
      <alignment horizontal="justify" vertical="top" wrapText="1"/>
    </xf>
    <xf numFmtId="49" fontId="11" fillId="0" borderId="9" xfId="43" applyNumberFormat="1" applyFont="1" applyBorder="1" applyAlignment="1" applyProtection="1">
      <alignment horizontal="center" shrinkToFit="1"/>
      <protection/>
    </xf>
    <xf numFmtId="49" fontId="18" fillId="0" borderId="1" xfId="0" applyNumberFormat="1" applyFont="1" applyFill="1" applyBorder="1" applyAlignment="1">
      <alignment horizontal="justify" vertical="top" wrapText="1"/>
    </xf>
    <xf numFmtId="0" fontId="27" fillId="0" borderId="0" xfId="48" applyNumberFormat="1" applyFont="1" applyAlignment="1" applyProtection="1">
      <alignment horizontal="left"/>
      <protection/>
    </xf>
    <xf numFmtId="0" fontId="27" fillId="0" borderId="0" xfId="50" applyNumberFormat="1" applyFont="1" applyAlignment="1" applyProtection="1">
      <alignment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100" applyFont="1" applyBorder="1" applyAlignment="1" applyProtection="1">
      <alignment horizontal="center"/>
      <protection locked="0"/>
    </xf>
    <xf numFmtId="0" fontId="15" fillId="0" borderId="0" xfId="100" applyFont="1" applyBorder="1" applyAlignment="1" applyProtection="1">
      <alignment horizontal="center" vertical="center" wrapText="1"/>
      <protection locked="0"/>
    </xf>
    <xf numFmtId="0" fontId="16" fillId="0" borderId="0" xfId="49" applyNumberFormat="1" applyFont="1" applyBorder="1" applyAlignment="1" applyProtection="1">
      <alignment horizontal="center" wrapText="1"/>
      <protection/>
    </xf>
    <xf numFmtId="0" fontId="16" fillId="0" borderId="0" xfId="51" applyNumberFormat="1" applyFont="1" applyBorder="1" applyAlignment="1" applyProtection="1">
      <alignment horizontal="center"/>
      <protection/>
    </xf>
    <xf numFmtId="0" fontId="17" fillId="0" borderId="0" xfId="74" applyNumberFormat="1" applyFont="1" applyBorder="1" applyProtection="1">
      <alignment horizontal="right"/>
      <protection/>
    </xf>
    <xf numFmtId="0" fontId="17" fillId="0" borderId="1" xfId="52" applyNumberFormat="1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100" applyFont="1" applyBorder="1" applyAlignment="1" applyProtection="1">
      <alignment horizontal="center" vertical="center"/>
      <protection locked="0"/>
    </xf>
    <xf numFmtId="0" fontId="17" fillId="0" borderId="0" xfId="65" applyNumberFormat="1" applyFont="1" applyBorder="1" applyAlignment="1" applyProtection="1">
      <alignment horizontal="center" vertical="center" wrapText="1"/>
      <protection/>
    </xf>
    <xf numFmtId="0" fontId="17" fillId="0" borderId="0" xfId="65" applyFont="1" applyBorder="1" applyAlignment="1">
      <alignment horizontal="center" vertical="center" wrapText="1"/>
      <protection/>
    </xf>
    <xf numFmtId="0" fontId="13" fillId="36" borderId="0" xfId="59" applyNumberFormat="1" applyFont="1" applyFill="1" applyBorder="1" applyAlignment="1" applyProtection="1">
      <alignment horizontal="center" vertical="center" wrapText="1"/>
      <protection/>
    </xf>
    <xf numFmtId="49" fontId="11" fillId="0" borderId="0" xfId="78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9" fontId="11" fillId="0" borderId="0" xfId="78" applyNumberFormat="1" applyFont="1" applyBorder="1" applyAlignment="1" applyProtection="1">
      <alignment horizontal="righ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4" xfId="33"/>
    <cellStyle name="st25" xfId="34"/>
    <cellStyle name="st26" xfId="35"/>
    <cellStyle name="xl105" xfId="36"/>
    <cellStyle name="xl110" xfId="37"/>
    <cellStyle name="xl111" xfId="38"/>
    <cellStyle name="xl112" xfId="39"/>
    <cellStyle name="xl113" xfId="40"/>
    <cellStyle name="xl117" xfId="41"/>
    <cellStyle name="xl119" xfId="42"/>
    <cellStyle name="xl121" xfId="43"/>
    <cellStyle name="xl126" xfId="44"/>
    <cellStyle name="xl133" xfId="45"/>
    <cellStyle name="xl22" xfId="46"/>
    <cellStyle name="xl22 2" xfId="47"/>
    <cellStyle name="xl24" xfId="48"/>
    <cellStyle name="xl24 2" xfId="49"/>
    <cellStyle name="xl25" xfId="50"/>
    <cellStyle name="xl25 2" xfId="51"/>
    <cellStyle name="xl26" xfId="52"/>
    <cellStyle name="xl27 2" xfId="53"/>
    <cellStyle name="xl28" xfId="54"/>
    <cellStyle name="xl28 2" xfId="55"/>
    <cellStyle name="xl29" xfId="56"/>
    <cellStyle name="xl29 2" xfId="57"/>
    <cellStyle name="xl32" xfId="58"/>
    <cellStyle name="xl33" xfId="59"/>
    <cellStyle name="xl35" xfId="60"/>
    <cellStyle name="xl37" xfId="61"/>
    <cellStyle name="xl39" xfId="62"/>
    <cellStyle name="xl40" xfId="63"/>
    <cellStyle name="xl41" xfId="64"/>
    <cellStyle name="xl41 2" xfId="65"/>
    <cellStyle name="xl42 2" xfId="66"/>
    <cellStyle name="xl43" xfId="67"/>
    <cellStyle name="xl44" xfId="68"/>
    <cellStyle name="xl51" xfId="69"/>
    <cellStyle name="xl52 2" xfId="70"/>
    <cellStyle name="xl54" xfId="71"/>
    <cellStyle name="xl55" xfId="72"/>
    <cellStyle name="xl56" xfId="73"/>
    <cellStyle name="xl58 2" xfId="74"/>
    <cellStyle name="xl84" xfId="75"/>
    <cellStyle name="xl86" xfId="76"/>
    <cellStyle name="xl90" xfId="77"/>
    <cellStyle name="xl96" xfId="78"/>
    <cellStyle name="xl99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3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2.75"/>
  <cols>
    <col min="1" max="1" width="55.00390625" style="0" customWidth="1"/>
    <col min="2" max="2" width="32.375" style="0" customWidth="1"/>
    <col min="3" max="3" width="26.50390625" style="0" customWidth="1"/>
    <col min="4" max="4" width="23.50390625" style="0" customWidth="1"/>
    <col min="5" max="5" width="20.00390625" style="0" customWidth="1"/>
  </cols>
  <sheetData>
    <row r="1" spans="3:5" ht="24" customHeight="1">
      <c r="C1" s="159" t="s">
        <v>0</v>
      </c>
      <c r="D1" s="159"/>
      <c r="E1" s="159"/>
    </row>
    <row r="2" spans="3:5" ht="87" customHeight="1">
      <c r="C2" s="160" t="s">
        <v>1</v>
      </c>
      <c r="D2" s="160"/>
      <c r="E2" s="160"/>
    </row>
    <row r="3" spans="3:5" ht="12.75">
      <c r="C3" s="1"/>
      <c r="D3" s="2"/>
      <c r="E3" s="2"/>
    </row>
    <row r="4" spans="1:5" ht="28.5" customHeight="1">
      <c r="A4" s="161" t="s">
        <v>2</v>
      </c>
      <c r="B4" s="161"/>
      <c r="C4" s="161"/>
      <c r="D4" s="161"/>
      <c r="E4" s="161"/>
    </row>
    <row r="5" spans="1:5" ht="12.75" customHeight="1">
      <c r="A5" s="3"/>
      <c r="B5" s="4"/>
      <c r="C5" s="3"/>
      <c r="D5" s="3"/>
      <c r="E5" s="3"/>
    </row>
    <row r="6" spans="1:5" ht="15">
      <c r="A6" s="5"/>
      <c r="B6" s="5"/>
      <c r="C6" s="5"/>
      <c r="D6" s="5"/>
      <c r="E6" s="6" t="s">
        <v>3</v>
      </c>
    </row>
    <row r="7" spans="1:64" ht="31.5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/>
      <c r="G7" s="9"/>
      <c r="H7" s="9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5" ht="21.75" customHeight="1">
      <c r="A8" s="11" t="s">
        <v>9</v>
      </c>
      <c r="B8" s="12" t="s">
        <v>10</v>
      </c>
      <c r="C8" s="13">
        <f>C9+C11+C13+C16+C18+C20+C23</f>
        <v>1377</v>
      </c>
      <c r="D8" s="13">
        <f>D9+D11+D13+D16+D18+D20+D23</f>
        <v>1461.2</v>
      </c>
      <c r="E8" s="14">
        <f aca="true" t="shared" si="0" ref="E8:E17">D8/C8*100</f>
        <v>106.11474219317356</v>
      </c>
    </row>
    <row r="9" spans="1:5" ht="22.5" customHeight="1">
      <c r="A9" s="15" t="s">
        <v>11</v>
      </c>
      <c r="B9" s="12" t="s">
        <v>12</v>
      </c>
      <c r="C9" s="16">
        <f>C10</f>
        <v>286</v>
      </c>
      <c r="D9" s="16">
        <f>D10</f>
        <v>319.3</v>
      </c>
      <c r="E9" s="14">
        <f t="shared" si="0"/>
        <v>111.64335664335665</v>
      </c>
    </row>
    <row r="10" spans="1:5" ht="23.25" customHeight="1">
      <c r="A10" s="17" t="s">
        <v>13</v>
      </c>
      <c r="B10" s="18" t="s">
        <v>14</v>
      </c>
      <c r="C10" s="19">
        <v>286</v>
      </c>
      <c r="D10" s="20">
        <v>319.3</v>
      </c>
      <c r="E10" s="20">
        <f t="shared" si="0"/>
        <v>111.64335664335665</v>
      </c>
    </row>
    <row r="11" spans="1:5" ht="21.75" customHeight="1">
      <c r="A11" s="15" t="s">
        <v>15</v>
      </c>
      <c r="B11" s="12" t="s">
        <v>16</v>
      </c>
      <c r="C11" s="16">
        <f>C12</f>
        <v>80</v>
      </c>
      <c r="D11" s="16">
        <f>D12</f>
        <v>108.3</v>
      </c>
      <c r="E11" s="14">
        <f t="shared" si="0"/>
        <v>135.375</v>
      </c>
    </row>
    <row r="12" spans="1:5" ht="24.75" customHeight="1">
      <c r="A12" s="17" t="s">
        <v>17</v>
      </c>
      <c r="B12" s="18" t="s">
        <v>18</v>
      </c>
      <c r="C12" s="19">
        <v>80</v>
      </c>
      <c r="D12" s="20">
        <v>108.3</v>
      </c>
      <c r="E12" s="20">
        <f t="shared" si="0"/>
        <v>135.375</v>
      </c>
    </row>
    <row r="13" spans="1:5" ht="23.25" customHeight="1">
      <c r="A13" s="15" t="s">
        <v>19</v>
      </c>
      <c r="B13" s="12" t="s">
        <v>20</v>
      </c>
      <c r="C13" s="16">
        <f>C14+C15</f>
        <v>649</v>
      </c>
      <c r="D13" s="16">
        <f>D14+D15</f>
        <v>673.9</v>
      </c>
      <c r="E13" s="14">
        <f t="shared" si="0"/>
        <v>103.8366718027735</v>
      </c>
    </row>
    <row r="14" spans="1:5" ht="22.5" customHeight="1">
      <c r="A14" s="21" t="s">
        <v>21</v>
      </c>
      <c r="B14" s="18" t="s">
        <v>22</v>
      </c>
      <c r="C14" s="19">
        <v>250</v>
      </c>
      <c r="D14" s="20">
        <v>295.7</v>
      </c>
      <c r="E14" s="20">
        <f t="shared" si="0"/>
        <v>118.27999999999999</v>
      </c>
    </row>
    <row r="15" spans="1:5" ht="24.75" customHeight="1">
      <c r="A15" s="17" t="s">
        <v>23</v>
      </c>
      <c r="B15" s="18" t="s">
        <v>24</v>
      </c>
      <c r="C15" s="19">
        <v>399</v>
      </c>
      <c r="D15" s="20">
        <v>378.2</v>
      </c>
      <c r="E15" s="20">
        <f t="shared" si="0"/>
        <v>94.78696741854637</v>
      </c>
    </row>
    <row r="16" spans="1:5" ht="24" customHeight="1">
      <c r="A16" s="15" t="s">
        <v>25</v>
      </c>
      <c r="B16" s="12" t="s">
        <v>26</v>
      </c>
      <c r="C16" s="16">
        <f>C17</f>
        <v>5</v>
      </c>
      <c r="D16" s="16">
        <f>D17</f>
        <v>4.3</v>
      </c>
      <c r="E16" s="14">
        <f t="shared" si="0"/>
        <v>86</v>
      </c>
    </row>
    <row r="17" spans="1:5" ht="54" customHeight="1">
      <c r="A17" s="22" t="s">
        <v>27</v>
      </c>
      <c r="B17" s="18" t="s">
        <v>28</v>
      </c>
      <c r="C17" s="19">
        <v>5</v>
      </c>
      <c r="D17" s="20">
        <v>4.3</v>
      </c>
      <c r="E17" s="20">
        <f t="shared" si="0"/>
        <v>86</v>
      </c>
    </row>
    <row r="18" spans="1:5" ht="30.75" hidden="1">
      <c r="A18" s="23" t="s">
        <v>29</v>
      </c>
      <c r="B18" s="12" t="s">
        <v>30</v>
      </c>
      <c r="C18" s="16">
        <f>C19</f>
        <v>0</v>
      </c>
      <c r="D18" s="16">
        <f>D19</f>
        <v>0</v>
      </c>
      <c r="E18" s="20"/>
    </row>
    <row r="19" spans="1:5" ht="8.25" customHeight="1" hidden="1">
      <c r="A19" s="24" t="s">
        <v>23</v>
      </c>
      <c r="B19" s="25" t="s">
        <v>31</v>
      </c>
      <c r="C19" s="19">
        <v>0</v>
      </c>
      <c r="D19" s="20"/>
      <c r="E19" s="20"/>
    </row>
    <row r="20" spans="1:5" ht="53.25" customHeight="1">
      <c r="A20" s="26" t="s">
        <v>32</v>
      </c>
      <c r="B20" s="12" t="s">
        <v>33</v>
      </c>
      <c r="C20" s="16">
        <f>C21+C22</f>
        <v>240</v>
      </c>
      <c r="D20" s="16">
        <f>D21+D22</f>
        <v>238.4</v>
      </c>
      <c r="E20" s="14">
        <f aca="true" t="shared" si="1" ref="E20:E32">D20/C20*100</f>
        <v>99.33333333333334</v>
      </c>
    </row>
    <row r="21" spans="1:5" ht="90" customHeight="1">
      <c r="A21" s="22" t="s">
        <v>34</v>
      </c>
      <c r="B21" s="25" t="s">
        <v>35</v>
      </c>
      <c r="C21" s="19">
        <v>191</v>
      </c>
      <c r="D21" s="20">
        <v>200.8</v>
      </c>
      <c r="E21" s="20">
        <f t="shared" si="1"/>
        <v>105.13089005235602</v>
      </c>
    </row>
    <row r="22" spans="1:5" ht="98.25" customHeight="1">
      <c r="A22" s="22" t="s">
        <v>36</v>
      </c>
      <c r="B22" s="27" t="s">
        <v>37</v>
      </c>
      <c r="C22" s="19">
        <v>49</v>
      </c>
      <c r="D22" s="20">
        <v>37.6</v>
      </c>
      <c r="E22" s="20">
        <f t="shared" si="1"/>
        <v>76.73469387755102</v>
      </c>
    </row>
    <row r="23" spans="1:5" ht="15">
      <c r="A23" s="28" t="s">
        <v>38</v>
      </c>
      <c r="B23" s="12" t="s">
        <v>39</v>
      </c>
      <c r="C23" s="16">
        <f>C24+C25</f>
        <v>117</v>
      </c>
      <c r="D23" s="16">
        <f>D24</f>
        <v>117</v>
      </c>
      <c r="E23" s="20">
        <f t="shared" si="1"/>
        <v>100</v>
      </c>
    </row>
    <row r="24" spans="1:5" ht="30.75">
      <c r="A24" s="22" t="s">
        <v>40</v>
      </c>
      <c r="B24" s="25" t="s">
        <v>41</v>
      </c>
      <c r="C24" s="19">
        <v>117</v>
      </c>
      <c r="D24" s="20">
        <v>117</v>
      </c>
      <c r="E24" s="20">
        <f t="shared" si="1"/>
        <v>100</v>
      </c>
    </row>
    <row r="25" spans="1:5" ht="62.25" hidden="1">
      <c r="A25" s="21" t="s">
        <v>42</v>
      </c>
      <c r="B25" s="25" t="s">
        <v>43</v>
      </c>
      <c r="C25" s="19"/>
      <c r="D25" s="20"/>
      <c r="E25" s="20" t="e">
        <f t="shared" si="1"/>
        <v>#DIV/0!</v>
      </c>
    </row>
    <row r="26" spans="1:5" ht="30" customHeight="1">
      <c r="A26" s="29" t="s">
        <v>44</v>
      </c>
      <c r="B26" s="12" t="s">
        <v>45</v>
      </c>
      <c r="C26" s="30">
        <f>C27</f>
        <v>7238.3</v>
      </c>
      <c r="D26" s="30">
        <f>D27</f>
        <v>7238.3</v>
      </c>
      <c r="E26" s="14">
        <f t="shared" si="1"/>
        <v>100</v>
      </c>
    </row>
    <row r="27" spans="1:5" ht="36.75" customHeight="1">
      <c r="A27" s="29" t="s">
        <v>46</v>
      </c>
      <c r="B27" s="12" t="s">
        <v>47</v>
      </c>
      <c r="C27" s="30">
        <f>C28+C30+C34+C36</f>
        <v>7238.3</v>
      </c>
      <c r="D27" s="30">
        <f>D28+D30+D34+D36</f>
        <v>7238.3</v>
      </c>
      <c r="E27" s="14">
        <f t="shared" si="1"/>
        <v>100</v>
      </c>
    </row>
    <row r="28" spans="1:5" ht="27.75" customHeight="1">
      <c r="A28" s="29" t="s">
        <v>48</v>
      </c>
      <c r="B28" s="23" t="s">
        <v>49</v>
      </c>
      <c r="C28" s="30">
        <v>2080.3</v>
      </c>
      <c r="D28" s="30">
        <v>2080.3</v>
      </c>
      <c r="E28" s="16">
        <f t="shared" si="1"/>
        <v>100</v>
      </c>
    </row>
    <row r="29" spans="1:5" ht="30.75" hidden="1">
      <c r="A29" s="31" t="s">
        <v>50</v>
      </c>
      <c r="B29" s="24" t="s">
        <v>51</v>
      </c>
      <c r="C29" s="32">
        <v>0</v>
      </c>
      <c r="D29" s="32">
        <v>0</v>
      </c>
      <c r="E29" s="20" t="e">
        <f t="shared" si="1"/>
        <v>#DIV/0!</v>
      </c>
    </row>
    <row r="30" spans="1:5" ht="36" customHeight="1">
      <c r="A30" s="29" t="s">
        <v>52</v>
      </c>
      <c r="B30" s="23" t="s">
        <v>53</v>
      </c>
      <c r="C30" s="30">
        <v>700.2</v>
      </c>
      <c r="D30" s="30">
        <v>700.2</v>
      </c>
      <c r="E30" s="14">
        <f t="shared" si="1"/>
        <v>100</v>
      </c>
    </row>
    <row r="31" spans="1:5" ht="62.25" hidden="1">
      <c r="A31" s="33" t="s">
        <v>54</v>
      </c>
      <c r="B31" s="34" t="s">
        <v>55</v>
      </c>
      <c r="C31" s="32"/>
      <c r="D31" s="32"/>
      <c r="E31" s="20" t="e">
        <f t="shared" si="1"/>
        <v>#DIV/0!</v>
      </c>
    </row>
    <row r="32" spans="1:5" ht="46.5" customHeight="1" hidden="1">
      <c r="A32" s="33" t="s">
        <v>56</v>
      </c>
      <c r="B32" s="24" t="s">
        <v>57</v>
      </c>
      <c r="C32" s="32"/>
      <c r="D32" s="32"/>
      <c r="E32" s="20" t="e">
        <f t="shared" si="1"/>
        <v>#DIV/0!</v>
      </c>
    </row>
    <row r="33" spans="1:5" ht="58.5" customHeight="1" hidden="1">
      <c r="A33" s="33" t="s">
        <v>56</v>
      </c>
      <c r="B33" s="24" t="s">
        <v>57</v>
      </c>
      <c r="C33" s="32"/>
      <c r="D33" s="32"/>
      <c r="E33" s="20">
        <v>7</v>
      </c>
    </row>
    <row r="34" spans="1:5" ht="41.25" customHeight="1">
      <c r="A34" s="35" t="s">
        <v>58</v>
      </c>
      <c r="B34" s="23" t="s">
        <v>59</v>
      </c>
      <c r="C34" s="30">
        <v>247.8</v>
      </c>
      <c r="D34" s="30">
        <v>247.8</v>
      </c>
      <c r="E34" s="14">
        <f aca="true" t="shared" si="2" ref="E34:E40">D34/C34*100</f>
        <v>100</v>
      </c>
    </row>
    <row r="35" spans="1:5" ht="47.25" customHeight="1" hidden="1">
      <c r="A35" s="31" t="s">
        <v>60</v>
      </c>
      <c r="B35" s="24" t="s">
        <v>61</v>
      </c>
      <c r="C35" s="32"/>
      <c r="D35" s="32"/>
      <c r="E35" s="20" t="e">
        <f t="shared" si="2"/>
        <v>#DIV/0!</v>
      </c>
    </row>
    <row r="36" spans="1:5" ht="38.25" customHeight="1">
      <c r="A36" s="35" t="s">
        <v>62</v>
      </c>
      <c r="B36" s="36" t="s">
        <v>63</v>
      </c>
      <c r="C36" s="30">
        <v>4210</v>
      </c>
      <c r="D36" s="30">
        <v>4210</v>
      </c>
      <c r="E36" s="14">
        <f t="shared" si="2"/>
        <v>100</v>
      </c>
    </row>
    <row r="37" spans="1:5" ht="75" customHeight="1" hidden="1">
      <c r="A37" s="37" t="s">
        <v>64</v>
      </c>
      <c r="B37" s="38" t="s">
        <v>65</v>
      </c>
      <c r="C37" s="32"/>
      <c r="D37" s="32"/>
      <c r="E37" s="20" t="e">
        <f t="shared" si="2"/>
        <v>#DIV/0!</v>
      </c>
    </row>
    <row r="38" spans="1:5" ht="27.75" customHeight="1" hidden="1">
      <c r="A38" s="37" t="s">
        <v>66</v>
      </c>
      <c r="B38" s="38" t="s">
        <v>67</v>
      </c>
      <c r="C38" s="32"/>
      <c r="D38" s="32"/>
      <c r="E38" s="20" t="e">
        <f t="shared" si="2"/>
        <v>#DIV/0!</v>
      </c>
    </row>
    <row r="39" spans="1:5" ht="108" customHeight="1" hidden="1">
      <c r="A39" s="37" t="s">
        <v>68</v>
      </c>
      <c r="B39" s="38" t="s">
        <v>69</v>
      </c>
      <c r="C39" s="32"/>
      <c r="D39" s="32"/>
      <c r="E39" s="20" t="e">
        <f t="shared" si="2"/>
        <v>#DIV/0!</v>
      </c>
    </row>
    <row r="40" spans="1:5" ht="25.5" customHeight="1">
      <c r="A40" s="15" t="s">
        <v>70</v>
      </c>
      <c r="B40" s="15"/>
      <c r="C40" s="30">
        <f>C8+C26</f>
        <v>8615.3</v>
      </c>
      <c r="D40" s="30">
        <f>D8+D26</f>
        <v>8699.5</v>
      </c>
      <c r="E40" s="14">
        <f t="shared" si="2"/>
        <v>100.9773310273583</v>
      </c>
    </row>
  </sheetData>
  <sheetProtection selectLockedCells="1" selectUnlockedCells="1"/>
  <mergeCells count="3">
    <mergeCell ref="C1:E1"/>
    <mergeCell ref="C2:E2"/>
    <mergeCell ref="A4:E4"/>
  </mergeCells>
  <printOptions/>
  <pageMargins left="1.1812500000000001" right="0.5902777777777778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46.125" style="0" customWidth="1"/>
    <col min="2" max="2" width="6.625" style="0" customWidth="1"/>
    <col min="3" max="3" width="5.875" style="0" customWidth="1"/>
    <col min="4" max="4" width="11.625" style="0" customWidth="1"/>
    <col min="5" max="5" width="6.625" style="0" customWidth="1"/>
    <col min="6" max="6" width="15.875" style="0" customWidth="1"/>
    <col min="7" max="7" width="14.00390625" style="0" customWidth="1"/>
    <col min="8" max="8" width="13.375" style="0" customWidth="1"/>
  </cols>
  <sheetData>
    <row r="1" spans="1:8" ht="13.5">
      <c r="A1" s="39"/>
      <c r="B1" s="39"/>
      <c r="C1" s="39"/>
      <c r="D1" s="39"/>
      <c r="E1" s="39"/>
      <c r="F1" s="162" t="s">
        <v>71</v>
      </c>
      <c r="G1" s="162"/>
      <c r="H1" s="162"/>
    </row>
    <row r="2" spans="1:8" ht="90" customHeight="1">
      <c r="A2" s="39"/>
      <c r="B2" s="39"/>
      <c r="C2" s="39"/>
      <c r="D2" s="163" t="s">
        <v>72</v>
      </c>
      <c r="E2" s="163"/>
      <c r="F2" s="163"/>
      <c r="G2" s="163"/>
      <c r="H2" s="163"/>
    </row>
    <row r="3" spans="1:8" ht="13.5" customHeight="1">
      <c r="A3" s="39"/>
      <c r="B3" s="39"/>
      <c r="C3" s="39"/>
      <c r="D3" s="162"/>
      <c r="E3" s="162"/>
      <c r="F3" s="162"/>
      <c r="G3" s="162"/>
      <c r="H3" s="162"/>
    </row>
    <row r="4" spans="1:8" ht="38.25" customHeight="1">
      <c r="A4" s="164" t="s">
        <v>73</v>
      </c>
      <c r="B4" s="164"/>
      <c r="C4" s="164"/>
      <c r="D4" s="164"/>
      <c r="E4" s="164"/>
      <c r="F4" s="164"/>
      <c r="G4" s="164"/>
      <c r="H4" s="164"/>
    </row>
    <row r="5" spans="1:8" ht="11.25" customHeight="1">
      <c r="A5" s="165"/>
      <c r="B5" s="165"/>
      <c r="C5" s="165"/>
      <c r="D5" s="165"/>
      <c r="E5" s="165"/>
      <c r="F5" s="165"/>
      <c r="G5" s="165"/>
      <c r="H5" s="165"/>
    </row>
    <row r="6" spans="1:8" ht="12.75">
      <c r="A6" s="166" t="s">
        <v>74</v>
      </c>
      <c r="B6" s="166"/>
      <c r="C6" s="166"/>
      <c r="D6" s="166"/>
      <c r="E6" s="166"/>
      <c r="F6" s="166"/>
      <c r="G6" s="166"/>
      <c r="H6" s="166"/>
    </row>
    <row r="7" spans="1:8" ht="30.75">
      <c r="A7" s="40" t="s">
        <v>4</v>
      </c>
      <c r="B7" s="41" t="s">
        <v>75</v>
      </c>
      <c r="C7" s="42" t="s">
        <v>76</v>
      </c>
      <c r="D7" s="43" t="s">
        <v>77</v>
      </c>
      <c r="E7" s="44" t="s">
        <v>78</v>
      </c>
      <c r="F7" s="45" t="s">
        <v>79</v>
      </c>
      <c r="G7" s="46" t="s">
        <v>80</v>
      </c>
      <c r="H7" s="46" t="s">
        <v>81</v>
      </c>
    </row>
    <row r="8" spans="1:8" ht="52.5">
      <c r="A8" s="47" t="s">
        <v>82</v>
      </c>
      <c r="B8" s="48" t="s">
        <v>83</v>
      </c>
      <c r="C8" s="48" t="s">
        <v>84</v>
      </c>
      <c r="D8" s="48" t="s">
        <v>85</v>
      </c>
      <c r="E8" s="48" t="s">
        <v>86</v>
      </c>
      <c r="F8" s="49">
        <v>8662.1387</v>
      </c>
      <c r="G8" s="49">
        <v>8656.6104</v>
      </c>
      <c r="H8" s="50">
        <v>0.9993617857908463</v>
      </c>
    </row>
    <row r="9" spans="1:8" ht="12.75">
      <c r="A9" s="47" t="s">
        <v>87</v>
      </c>
      <c r="B9" s="48" t="s">
        <v>83</v>
      </c>
      <c r="C9" s="48" t="s">
        <v>88</v>
      </c>
      <c r="D9" s="48" t="s">
        <v>85</v>
      </c>
      <c r="E9" s="48" t="s">
        <v>86</v>
      </c>
      <c r="F9" s="49">
        <v>3591.4795</v>
      </c>
      <c r="G9" s="49">
        <v>3588.4029</v>
      </c>
      <c r="H9" s="50">
        <v>0.9991433613918721</v>
      </c>
    </row>
    <row r="10" spans="1:8" ht="52.5">
      <c r="A10" s="47" t="s">
        <v>89</v>
      </c>
      <c r="B10" s="48" t="s">
        <v>83</v>
      </c>
      <c r="C10" s="48" t="s">
        <v>90</v>
      </c>
      <c r="D10" s="48" t="s">
        <v>85</v>
      </c>
      <c r="E10" s="48" t="s">
        <v>86</v>
      </c>
      <c r="F10" s="49">
        <v>2411.5142</v>
      </c>
      <c r="G10" s="49">
        <v>2408.7376</v>
      </c>
      <c r="H10" s="50">
        <v>0.9988486072360677</v>
      </c>
    </row>
    <row r="11" spans="1:8" ht="26.25">
      <c r="A11" s="47" t="s">
        <v>91</v>
      </c>
      <c r="B11" s="48" t="s">
        <v>83</v>
      </c>
      <c r="C11" s="48" t="s">
        <v>90</v>
      </c>
      <c r="D11" s="48" t="s">
        <v>92</v>
      </c>
      <c r="E11" s="48" t="s">
        <v>86</v>
      </c>
      <c r="F11" s="49">
        <v>1680.807</v>
      </c>
      <c r="G11" s="49">
        <v>1678.0304</v>
      </c>
      <c r="H11" s="50">
        <v>0.9983480554281366</v>
      </c>
    </row>
    <row r="12" spans="1:8" ht="26.25">
      <c r="A12" s="47" t="s">
        <v>93</v>
      </c>
      <c r="B12" s="48" t="s">
        <v>83</v>
      </c>
      <c r="C12" s="48" t="s">
        <v>90</v>
      </c>
      <c r="D12" s="48" t="s">
        <v>92</v>
      </c>
      <c r="E12" s="48" t="s">
        <v>94</v>
      </c>
      <c r="F12" s="49">
        <v>1030.4618</v>
      </c>
      <c r="G12" s="49">
        <v>1030.4618</v>
      </c>
      <c r="H12" s="50">
        <v>1</v>
      </c>
    </row>
    <row r="13" spans="1:8" ht="52.5">
      <c r="A13" s="47" t="s">
        <v>95</v>
      </c>
      <c r="B13" s="48" t="s">
        <v>83</v>
      </c>
      <c r="C13" s="48" t="s">
        <v>90</v>
      </c>
      <c r="D13" s="48" t="s">
        <v>92</v>
      </c>
      <c r="E13" s="48" t="s">
        <v>96</v>
      </c>
      <c r="F13" s="49">
        <v>305.7477</v>
      </c>
      <c r="G13" s="49">
        <v>305.7477</v>
      </c>
      <c r="H13" s="50">
        <v>1</v>
      </c>
    </row>
    <row r="14" spans="1:8" ht="12.75">
      <c r="A14" s="47" t="s">
        <v>97</v>
      </c>
      <c r="B14" s="48" t="s">
        <v>83</v>
      </c>
      <c r="C14" s="48" t="s">
        <v>90</v>
      </c>
      <c r="D14" s="48" t="s">
        <v>92</v>
      </c>
      <c r="E14" s="48" t="s">
        <v>98</v>
      </c>
      <c r="F14" s="49">
        <v>337.6942</v>
      </c>
      <c r="G14" s="49">
        <v>334.9176</v>
      </c>
      <c r="H14" s="50">
        <v>0.9917777681701374</v>
      </c>
    </row>
    <row r="15" spans="1:8" ht="39">
      <c r="A15" s="47" t="s">
        <v>99</v>
      </c>
      <c r="B15" s="48" t="s">
        <v>83</v>
      </c>
      <c r="C15" s="48" t="s">
        <v>90</v>
      </c>
      <c r="D15" s="48" t="s">
        <v>92</v>
      </c>
      <c r="E15" s="48" t="s">
        <v>100</v>
      </c>
      <c r="F15" s="49">
        <v>1</v>
      </c>
      <c r="G15" s="49">
        <v>1</v>
      </c>
      <c r="H15" s="50">
        <v>1</v>
      </c>
    </row>
    <row r="16" spans="1:8" ht="12.75">
      <c r="A16" s="47" t="s">
        <v>101</v>
      </c>
      <c r="B16" s="48" t="s">
        <v>83</v>
      </c>
      <c r="C16" s="48" t="s">
        <v>90</v>
      </c>
      <c r="D16" s="48" t="s">
        <v>92</v>
      </c>
      <c r="E16" s="48" t="s">
        <v>102</v>
      </c>
      <c r="F16" s="49">
        <v>5.104</v>
      </c>
      <c r="G16" s="49">
        <v>5.104</v>
      </c>
      <c r="H16" s="50">
        <v>1</v>
      </c>
    </row>
    <row r="17" spans="1:8" ht="12.75">
      <c r="A17" s="47" t="s">
        <v>103</v>
      </c>
      <c r="B17" s="48" t="s">
        <v>83</v>
      </c>
      <c r="C17" s="48" t="s">
        <v>90</v>
      </c>
      <c r="D17" s="48" t="s">
        <v>92</v>
      </c>
      <c r="E17" s="48" t="s">
        <v>104</v>
      </c>
      <c r="F17" s="49">
        <v>0.7993</v>
      </c>
      <c r="G17" s="49">
        <v>0.7993</v>
      </c>
      <c r="H17" s="50">
        <v>1</v>
      </c>
    </row>
    <row r="18" spans="1:8" ht="39">
      <c r="A18" s="47" t="s">
        <v>105</v>
      </c>
      <c r="B18" s="48" t="s">
        <v>83</v>
      </c>
      <c r="C18" s="48" t="s">
        <v>90</v>
      </c>
      <c r="D18" s="48" t="s">
        <v>106</v>
      </c>
      <c r="E18" s="48" t="s">
        <v>86</v>
      </c>
      <c r="F18" s="49">
        <v>681.864</v>
      </c>
      <c r="G18" s="49">
        <v>681.864</v>
      </c>
      <c r="H18" s="50">
        <v>1</v>
      </c>
    </row>
    <row r="19" spans="1:8" ht="26.25">
      <c r="A19" s="47" t="s">
        <v>93</v>
      </c>
      <c r="B19" s="48" t="s">
        <v>83</v>
      </c>
      <c r="C19" s="48" t="s">
        <v>90</v>
      </c>
      <c r="D19" s="48" t="s">
        <v>106</v>
      </c>
      <c r="E19" s="48" t="s">
        <v>94</v>
      </c>
      <c r="F19" s="49">
        <v>524.6328</v>
      </c>
      <c r="G19" s="49">
        <v>524.6328</v>
      </c>
      <c r="H19" s="50">
        <v>1</v>
      </c>
    </row>
    <row r="20" spans="1:8" ht="52.5">
      <c r="A20" s="47" t="s">
        <v>95</v>
      </c>
      <c r="B20" s="48" t="s">
        <v>83</v>
      </c>
      <c r="C20" s="48" t="s">
        <v>90</v>
      </c>
      <c r="D20" s="48" t="s">
        <v>106</v>
      </c>
      <c r="E20" s="48" t="s">
        <v>96</v>
      </c>
      <c r="F20" s="49">
        <v>157.2312</v>
      </c>
      <c r="G20" s="49">
        <v>157.2312</v>
      </c>
      <c r="H20" s="50">
        <v>1</v>
      </c>
    </row>
    <row r="21" spans="1:8" ht="66">
      <c r="A21" s="47" t="s">
        <v>107</v>
      </c>
      <c r="B21" s="48" t="s">
        <v>83</v>
      </c>
      <c r="C21" s="48" t="s">
        <v>90</v>
      </c>
      <c r="D21" s="48" t="s">
        <v>108</v>
      </c>
      <c r="E21" s="48" t="s">
        <v>86</v>
      </c>
      <c r="F21" s="49">
        <v>48.8432</v>
      </c>
      <c r="G21" s="49">
        <v>48.8432</v>
      </c>
      <c r="H21" s="50">
        <v>1</v>
      </c>
    </row>
    <row r="22" spans="1:8" ht="26.25">
      <c r="A22" s="47" t="s">
        <v>93</v>
      </c>
      <c r="B22" s="48" t="s">
        <v>83</v>
      </c>
      <c r="C22" s="48" t="s">
        <v>90</v>
      </c>
      <c r="D22" s="48" t="s">
        <v>108</v>
      </c>
      <c r="E22" s="48" t="s">
        <v>94</v>
      </c>
      <c r="F22" s="49">
        <v>37.514</v>
      </c>
      <c r="G22" s="49">
        <v>37.514</v>
      </c>
      <c r="H22" s="50">
        <v>1</v>
      </c>
    </row>
    <row r="23" spans="1:8" ht="52.5">
      <c r="A23" s="47" t="s">
        <v>95</v>
      </c>
      <c r="B23" s="48" t="s">
        <v>83</v>
      </c>
      <c r="C23" s="48" t="s">
        <v>90</v>
      </c>
      <c r="D23" s="48" t="s">
        <v>108</v>
      </c>
      <c r="E23" s="48" t="s">
        <v>96</v>
      </c>
      <c r="F23" s="49">
        <v>11.3292</v>
      </c>
      <c r="G23" s="49">
        <v>11.3292</v>
      </c>
      <c r="H23" s="50">
        <v>1</v>
      </c>
    </row>
    <row r="24" spans="1:8" ht="12.75">
      <c r="A24" s="47" t="s">
        <v>109</v>
      </c>
      <c r="B24" s="48" t="s">
        <v>83</v>
      </c>
      <c r="C24" s="48" t="s">
        <v>110</v>
      </c>
      <c r="D24" s="48" t="s">
        <v>85</v>
      </c>
      <c r="E24" s="48" t="s">
        <v>86</v>
      </c>
      <c r="F24" s="49">
        <v>0</v>
      </c>
      <c r="G24" s="49">
        <v>0</v>
      </c>
      <c r="H24" s="50">
        <v>0</v>
      </c>
    </row>
    <row r="25" spans="1:8" ht="12.75">
      <c r="A25" s="47" t="s">
        <v>111</v>
      </c>
      <c r="B25" s="48" t="s">
        <v>83</v>
      </c>
      <c r="C25" s="48" t="s">
        <v>110</v>
      </c>
      <c r="D25" s="48" t="s">
        <v>112</v>
      </c>
      <c r="E25" s="48" t="s">
        <v>86</v>
      </c>
      <c r="F25" s="49">
        <v>0</v>
      </c>
      <c r="G25" s="49">
        <v>0</v>
      </c>
      <c r="H25" s="50">
        <v>0</v>
      </c>
    </row>
    <row r="26" spans="1:8" ht="12.75">
      <c r="A26" s="47" t="s">
        <v>113</v>
      </c>
      <c r="B26" s="48" t="s">
        <v>83</v>
      </c>
      <c r="C26" s="48" t="s">
        <v>110</v>
      </c>
      <c r="D26" s="48" t="s">
        <v>112</v>
      </c>
      <c r="E26" s="48" t="s">
        <v>114</v>
      </c>
      <c r="F26" s="49">
        <v>0</v>
      </c>
      <c r="G26" s="49">
        <v>0</v>
      </c>
      <c r="H26" s="50">
        <v>0</v>
      </c>
    </row>
    <row r="27" spans="1:8" ht="12.75">
      <c r="A27" s="47" t="s">
        <v>115</v>
      </c>
      <c r="B27" s="48" t="s">
        <v>83</v>
      </c>
      <c r="C27" s="48" t="s">
        <v>116</v>
      </c>
      <c r="D27" s="48" t="s">
        <v>85</v>
      </c>
      <c r="E27" s="48" t="s">
        <v>86</v>
      </c>
      <c r="F27" s="49">
        <v>1179.9653</v>
      </c>
      <c r="G27" s="49">
        <v>1179.6653</v>
      </c>
      <c r="H27" s="50">
        <v>0.9997457552353446</v>
      </c>
    </row>
    <row r="28" spans="1:8" ht="26.25">
      <c r="A28" s="47" t="s">
        <v>117</v>
      </c>
      <c r="B28" s="48" t="s">
        <v>83</v>
      </c>
      <c r="C28" s="48" t="s">
        <v>116</v>
      </c>
      <c r="D28" s="48" t="s">
        <v>118</v>
      </c>
      <c r="E28" s="48" t="s">
        <v>86</v>
      </c>
      <c r="F28" s="49">
        <v>1</v>
      </c>
      <c r="G28" s="49">
        <v>1</v>
      </c>
      <c r="H28" s="50">
        <v>1</v>
      </c>
    </row>
    <row r="29" spans="1:8" ht="12.75">
      <c r="A29" s="47" t="s">
        <v>97</v>
      </c>
      <c r="B29" s="48" t="s">
        <v>83</v>
      </c>
      <c r="C29" s="48" t="s">
        <v>116</v>
      </c>
      <c r="D29" s="48" t="s">
        <v>118</v>
      </c>
      <c r="E29" s="48" t="s">
        <v>98</v>
      </c>
      <c r="F29" s="49">
        <v>1</v>
      </c>
      <c r="G29" s="49">
        <v>1</v>
      </c>
      <c r="H29" s="50">
        <v>1</v>
      </c>
    </row>
    <row r="30" spans="1:8" ht="26.25">
      <c r="A30" s="47" t="s">
        <v>119</v>
      </c>
      <c r="B30" s="48" t="s">
        <v>83</v>
      </c>
      <c r="C30" s="48" t="s">
        <v>116</v>
      </c>
      <c r="D30" s="48" t="s">
        <v>120</v>
      </c>
      <c r="E30" s="48" t="s">
        <v>86</v>
      </c>
      <c r="F30" s="49">
        <v>4</v>
      </c>
      <c r="G30" s="49">
        <v>4</v>
      </c>
      <c r="H30" s="50">
        <v>1</v>
      </c>
    </row>
    <row r="31" spans="1:8" ht="12.75">
      <c r="A31" s="47" t="s">
        <v>97</v>
      </c>
      <c r="B31" s="48" t="s">
        <v>83</v>
      </c>
      <c r="C31" s="48" t="s">
        <v>116</v>
      </c>
      <c r="D31" s="48" t="s">
        <v>120</v>
      </c>
      <c r="E31" s="48" t="s">
        <v>98</v>
      </c>
      <c r="F31" s="49">
        <v>4</v>
      </c>
      <c r="G31" s="49">
        <v>4</v>
      </c>
      <c r="H31" s="50">
        <v>1</v>
      </c>
    </row>
    <row r="32" spans="1:8" ht="26.25">
      <c r="A32" s="47" t="s">
        <v>121</v>
      </c>
      <c r="B32" s="48" t="s">
        <v>83</v>
      </c>
      <c r="C32" s="48" t="s">
        <v>116</v>
      </c>
      <c r="D32" s="48" t="s">
        <v>122</v>
      </c>
      <c r="E32" s="48" t="s">
        <v>86</v>
      </c>
      <c r="F32" s="49">
        <v>1.3</v>
      </c>
      <c r="G32" s="49">
        <v>1.3</v>
      </c>
      <c r="H32" s="50">
        <v>1</v>
      </c>
    </row>
    <row r="33" spans="1:8" ht="12.75">
      <c r="A33" s="47" t="s">
        <v>97</v>
      </c>
      <c r="B33" s="48" t="s">
        <v>83</v>
      </c>
      <c r="C33" s="48" t="s">
        <v>116</v>
      </c>
      <c r="D33" s="48" t="s">
        <v>122</v>
      </c>
      <c r="E33" s="48" t="s">
        <v>98</v>
      </c>
      <c r="F33" s="49">
        <v>1.3</v>
      </c>
      <c r="G33" s="49">
        <v>1.3</v>
      </c>
      <c r="H33" s="50">
        <v>1</v>
      </c>
    </row>
    <row r="34" spans="1:8" ht="26.25">
      <c r="A34" s="47" t="s">
        <v>123</v>
      </c>
      <c r="B34" s="48" t="s">
        <v>83</v>
      </c>
      <c r="C34" s="48" t="s">
        <v>116</v>
      </c>
      <c r="D34" s="48" t="s">
        <v>124</v>
      </c>
      <c r="E34" s="48" t="s">
        <v>86</v>
      </c>
      <c r="F34" s="49">
        <v>69.4153</v>
      </c>
      <c r="G34" s="49">
        <v>69.4153</v>
      </c>
      <c r="H34" s="50">
        <v>1</v>
      </c>
    </row>
    <row r="35" spans="1:8" ht="12.75">
      <c r="A35" s="47" t="s">
        <v>97</v>
      </c>
      <c r="B35" s="48" t="s">
        <v>83</v>
      </c>
      <c r="C35" s="48" t="s">
        <v>116</v>
      </c>
      <c r="D35" s="48" t="s">
        <v>124</v>
      </c>
      <c r="E35" s="48" t="s">
        <v>98</v>
      </c>
      <c r="F35" s="49">
        <v>45.6653</v>
      </c>
      <c r="G35" s="49">
        <v>45.6653</v>
      </c>
      <c r="H35" s="50">
        <v>1</v>
      </c>
    </row>
    <row r="36" spans="1:8" ht="12.75">
      <c r="A36" s="47" t="s">
        <v>101</v>
      </c>
      <c r="B36" s="48" t="s">
        <v>83</v>
      </c>
      <c r="C36" s="48" t="s">
        <v>116</v>
      </c>
      <c r="D36" s="48" t="s">
        <v>124</v>
      </c>
      <c r="E36" s="48" t="s">
        <v>102</v>
      </c>
      <c r="F36" s="49">
        <v>3.75</v>
      </c>
      <c r="G36" s="49">
        <v>3.75</v>
      </c>
      <c r="H36" s="50">
        <v>1</v>
      </c>
    </row>
    <row r="37" spans="1:8" ht="12.75">
      <c r="A37" s="47" t="s">
        <v>103</v>
      </c>
      <c r="B37" s="48" t="s">
        <v>83</v>
      </c>
      <c r="C37" s="48" t="s">
        <v>116</v>
      </c>
      <c r="D37" s="48" t="s">
        <v>124</v>
      </c>
      <c r="E37" s="48" t="s">
        <v>104</v>
      </c>
      <c r="F37" s="49">
        <v>20</v>
      </c>
      <c r="G37" s="49">
        <v>20</v>
      </c>
      <c r="H37" s="50">
        <v>1</v>
      </c>
    </row>
    <row r="38" spans="1:8" ht="66">
      <c r="A38" s="47" t="s">
        <v>125</v>
      </c>
      <c r="B38" s="48" t="s">
        <v>83</v>
      </c>
      <c r="C38" s="48" t="s">
        <v>116</v>
      </c>
      <c r="D38" s="48" t="s">
        <v>126</v>
      </c>
      <c r="E38" s="48" t="s">
        <v>86</v>
      </c>
      <c r="F38" s="49">
        <v>0.6</v>
      </c>
      <c r="G38" s="49">
        <v>0.6</v>
      </c>
      <c r="H38" s="50">
        <v>1</v>
      </c>
    </row>
    <row r="39" spans="1:8" ht="12.75">
      <c r="A39" s="47" t="s">
        <v>127</v>
      </c>
      <c r="B39" s="48" t="s">
        <v>83</v>
      </c>
      <c r="C39" s="48" t="s">
        <v>116</v>
      </c>
      <c r="D39" s="48" t="s">
        <v>126</v>
      </c>
      <c r="E39" s="48" t="s">
        <v>128</v>
      </c>
      <c r="F39" s="49">
        <v>0.6</v>
      </c>
      <c r="G39" s="49">
        <v>0.6</v>
      </c>
      <c r="H39" s="50">
        <v>1</v>
      </c>
    </row>
    <row r="40" spans="1:8" ht="78.75">
      <c r="A40" s="47" t="s">
        <v>129</v>
      </c>
      <c r="B40" s="48" t="s">
        <v>83</v>
      </c>
      <c r="C40" s="48" t="s">
        <v>116</v>
      </c>
      <c r="D40" s="48" t="s">
        <v>130</v>
      </c>
      <c r="E40" s="48" t="s">
        <v>86</v>
      </c>
      <c r="F40" s="49">
        <v>0.2</v>
      </c>
      <c r="G40" s="49">
        <v>0.2</v>
      </c>
      <c r="H40" s="50">
        <v>1</v>
      </c>
    </row>
    <row r="41" spans="1:8" ht="12.75">
      <c r="A41" s="47" t="s">
        <v>127</v>
      </c>
      <c r="B41" s="48" t="s">
        <v>83</v>
      </c>
      <c r="C41" s="48" t="s">
        <v>116</v>
      </c>
      <c r="D41" s="48" t="s">
        <v>130</v>
      </c>
      <c r="E41" s="48" t="s">
        <v>128</v>
      </c>
      <c r="F41" s="49">
        <v>0.2</v>
      </c>
      <c r="G41" s="49">
        <v>0.2</v>
      </c>
      <c r="H41" s="50">
        <v>1</v>
      </c>
    </row>
    <row r="42" spans="1:8" ht="26.25">
      <c r="A42" s="47" t="s">
        <v>123</v>
      </c>
      <c r="B42" s="48" t="s">
        <v>83</v>
      </c>
      <c r="C42" s="48" t="s">
        <v>116</v>
      </c>
      <c r="D42" s="48" t="s">
        <v>131</v>
      </c>
      <c r="E42" s="48" t="s">
        <v>86</v>
      </c>
      <c r="F42" s="49">
        <v>1103.45</v>
      </c>
      <c r="G42" s="49">
        <v>1103.15</v>
      </c>
      <c r="H42" s="50">
        <v>0.999728125424804</v>
      </c>
    </row>
    <row r="43" spans="1:8" ht="26.25">
      <c r="A43" s="47" t="s">
        <v>132</v>
      </c>
      <c r="B43" s="48" t="s">
        <v>83</v>
      </c>
      <c r="C43" s="48" t="s">
        <v>116</v>
      </c>
      <c r="D43" s="48" t="s">
        <v>131</v>
      </c>
      <c r="E43" s="48" t="s">
        <v>133</v>
      </c>
      <c r="F43" s="49">
        <v>3.45</v>
      </c>
      <c r="G43" s="49">
        <v>3.15</v>
      </c>
      <c r="H43" s="50">
        <v>0.9130434782608695</v>
      </c>
    </row>
    <row r="44" spans="1:8" ht="12.75">
      <c r="A44" s="47" t="s">
        <v>97</v>
      </c>
      <c r="B44" s="48" t="s">
        <v>83</v>
      </c>
      <c r="C44" s="48" t="s">
        <v>116</v>
      </c>
      <c r="D44" s="48" t="s">
        <v>131</v>
      </c>
      <c r="E44" s="48" t="s">
        <v>98</v>
      </c>
      <c r="F44" s="49">
        <v>0</v>
      </c>
      <c r="G44" s="49">
        <v>0</v>
      </c>
      <c r="H44" s="50">
        <v>0</v>
      </c>
    </row>
    <row r="45" spans="1:8" ht="39">
      <c r="A45" s="47" t="s">
        <v>99</v>
      </c>
      <c r="B45" s="48" t="s">
        <v>83</v>
      </c>
      <c r="C45" s="48" t="s">
        <v>116</v>
      </c>
      <c r="D45" s="48" t="s">
        <v>131</v>
      </c>
      <c r="E45" s="48" t="s">
        <v>100</v>
      </c>
      <c r="F45" s="49">
        <v>100</v>
      </c>
      <c r="G45" s="49">
        <v>100</v>
      </c>
      <c r="H45" s="50">
        <v>1</v>
      </c>
    </row>
    <row r="46" spans="1:8" ht="12.75">
      <c r="A46" s="47" t="s">
        <v>103</v>
      </c>
      <c r="B46" s="48" t="s">
        <v>83</v>
      </c>
      <c r="C46" s="48" t="s">
        <v>116</v>
      </c>
      <c r="D46" s="48" t="s">
        <v>131</v>
      </c>
      <c r="E46" s="48" t="s">
        <v>104</v>
      </c>
      <c r="F46" s="49">
        <v>1000</v>
      </c>
      <c r="G46" s="49">
        <v>1000</v>
      </c>
      <c r="H46" s="50">
        <v>1</v>
      </c>
    </row>
    <row r="47" spans="1:8" ht="12.75">
      <c r="A47" s="47" t="s">
        <v>113</v>
      </c>
      <c r="B47" s="48" t="s">
        <v>83</v>
      </c>
      <c r="C47" s="48" t="s">
        <v>116</v>
      </c>
      <c r="D47" s="48" t="s">
        <v>131</v>
      </c>
      <c r="E47" s="48" t="s">
        <v>114</v>
      </c>
      <c r="F47" s="49">
        <v>0</v>
      </c>
      <c r="G47" s="49">
        <v>0</v>
      </c>
      <c r="H47" s="50">
        <v>0</v>
      </c>
    </row>
    <row r="48" spans="1:8" ht="12.75">
      <c r="A48" s="47" t="s">
        <v>134</v>
      </c>
      <c r="B48" s="48" t="s">
        <v>83</v>
      </c>
      <c r="C48" s="48" t="s">
        <v>135</v>
      </c>
      <c r="D48" s="48" t="s">
        <v>85</v>
      </c>
      <c r="E48" s="48" t="s">
        <v>86</v>
      </c>
      <c r="F48" s="49">
        <v>247.7974</v>
      </c>
      <c r="G48" s="49">
        <v>247.7974</v>
      </c>
      <c r="H48" s="50">
        <v>1</v>
      </c>
    </row>
    <row r="49" spans="1:8" ht="12.75">
      <c r="A49" s="47" t="s">
        <v>136</v>
      </c>
      <c r="B49" s="48" t="s">
        <v>83</v>
      </c>
      <c r="C49" s="48" t="s">
        <v>137</v>
      </c>
      <c r="D49" s="48" t="s">
        <v>85</v>
      </c>
      <c r="E49" s="48" t="s">
        <v>86</v>
      </c>
      <c r="F49" s="49">
        <v>247.7974</v>
      </c>
      <c r="G49" s="49">
        <v>247.7974</v>
      </c>
      <c r="H49" s="50">
        <v>1</v>
      </c>
    </row>
    <row r="50" spans="1:8" ht="52.5">
      <c r="A50" s="47" t="s">
        <v>138</v>
      </c>
      <c r="B50" s="48" t="s">
        <v>83</v>
      </c>
      <c r="C50" s="48" t="s">
        <v>137</v>
      </c>
      <c r="D50" s="48" t="s">
        <v>139</v>
      </c>
      <c r="E50" s="48" t="s">
        <v>86</v>
      </c>
      <c r="F50" s="49">
        <v>247.7974</v>
      </c>
      <c r="G50" s="49">
        <v>247.7974</v>
      </c>
      <c r="H50" s="50">
        <v>1</v>
      </c>
    </row>
    <row r="51" spans="1:8" ht="26.25">
      <c r="A51" s="47" t="s">
        <v>93</v>
      </c>
      <c r="B51" s="48" t="s">
        <v>83</v>
      </c>
      <c r="C51" s="48" t="s">
        <v>137</v>
      </c>
      <c r="D51" s="48" t="s">
        <v>139</v>
      </c>
      <c r="E51" s="48" t="s">
        <v>94</v>
      </c>
      <c r="F51" s="49">
        <v>187.8766</v>
      </c>
      <c r="G51" s="49">
        <v>187.8766</v>
      </c>
      <c r="H51" s="50">
        <v>1</v>
      </c>
    </row>
    <row r="52" spans="1:8" ht="52.5">
      <c r="A52" s="47" t="s">
        <v>95</v>
      </c>
      <c r="B52" s="48" t="s">
        <v>83</v>
      </c>
      <c r="C52" s="48" t="s">
        <v>137</v>
      </c>
      <c r="D52" s="48" t="s">
        <v>139</v>
      </c>
      <c r="E52" s="48" t="s">
        <v>96</v>
      </c>
      <c r="F52" s="49">
        <v>55.5308</v>
      </c>
      <c r="G52" s="49">
        <v>55.5308</v>
      </c>
      <c r="H52" s="50">
        <v>1</v>
      </c>
    </row>
    <row r="53" spans="1:8" ht="12.75">
      <c r="A53" s="47" t="s">
        <v>97</v>
      </c>
      <c r="B53" s="48" t="s">
        <v>83</v>
      </c>
      <c r="C53" s="48" t="s">
        <v>137</v>
      </c>
      <c r="D53" s="48" t="s">
        <v>139</v>
      </c>
      <c r="E53" s="48" t="s">
        <v>98</v>
      </c>
      <c r="F53" s="49">
        <v>4.39</v>
      </c>
      <c r="G53" s="49">
        <v>4.39</v>
      </c>
      <c r="H53" s="50">
        <v>1</v>
      </c>
    </row>
    <row r="54" spans="1:8" ht="26.25">
      <c r="A54" s="47" t="s">
        <v>140</v>
      </c>
      <c r="B54" s="48" t="s">
        <v>83</v>
      </c>
      <c r="C54" s="48" t="s">
        <v>141</v>
      </c>
      <c r="D54" s="48" t="s">
        <v>85</v>
      </c>
      <c r="E54" s="48" t="s">
        <v>86</v>
      </c>
      <c r="F54" s="49">
        <v>94.2097</v>
      </c>
      <c r="G54" s="49">
        <v>94.2097</v>
      </c>
      <c r="H54" s="50">
        <v>1</v>
      </c>
    </row>
    <row r="55" spans="1:8" ht="39">
      <c r="A55" s="47" t="s">
        <v>142</v>
      </c>
      <c r="B55" s="48" t="s">
        <v>83</v>
      </c>
      <c r="C55" s="48" t="s">
        <v>143</v>
      </c>
      <c r="D55" s="48" t="s">
        <v>85</v>
      </c>
      <c r="E55" s="48" t="s">
        <v>86</v>
      </c>
      <c r="F55" s="49">
        <v>94.2097</v>
      </c>
      <c r="G55" s="49">
        <v>94.2097</v>
      </c>
      <c r="H55" s="50">
        <v>1</v>
      </c>
    </row>
    <row r="56" spans="1:8" ht="26.25">
      <c r="A56" s="47" t="s">
        <v>144</v>
      </c>
      <c r="B56" s="48" t="s">
        <v>83</v>
      </c>
      <c r="C56" s="48" t="s">
        <v>143</v>
      </c>
      <c r="D56" s="48" t="s">
        <v>145</v>
      </c>
      <c r="E56" s="48" t="s">
        <v>86</v>
      </c>
      <c r="F56" s="49">
        <v>94.2097</v>
      </c>
      <c r="G56" s="49">
        <v>94.2097</v>
      </c>
      <c r="H56" s="50">
        <v>1</v>
      </c>
    </row>
    <row r="57" spans="1:8" ht="12.75">
      <c r="A57" s="47" t="s">
        <v>97</v>
      </c>
      <c r="B57" s="48" t="s">
        <v>83</v>
      </c>
      <c r="C57" s="48" t="s">
        <v>143</v>
      </c>
      <c r="D57" s="48" t="s">
        <v>145</v>
      </c>
      <c r="E57" s="48" t="s">
        <v>98</v>
      </c>
      <c r="F57" s="49">
        <v>94.2097</v>
      </c>
      <c r="G57" s="49">
        <v>94.2097</v>
      </c>
      <c r="H57" s="50">
        <v>1</v>
      </c>
    </row>
    <row r="58" spans="1:8" ht="12.75">
      <c r="A58" s="47" t="s">
        <v>146</v>
      </c>
      <c r="B58" s="48" t="s">
        <v>83</v>
      </c>
      <c r="C58" s="48" t="s">
        <v>147</v>
      </c>
      <c r="D58" s="48" t="s">
        <v>85</v>
      </c>
      <c r="E58" s="48" t="s">
        <v>86</v>
      </c>
      <c r="F58" s="49">
        <v>4099.2849</v>
      </c>
      <c r="G58" s="49">
        <v>4099.2849</v>
      </c>
      <c r="H58" s="50">
        <v>1</v>
      </c>
    </row>
    <row r="59" spans="1:8" ht="12.75">
      <c r="A59" s="47" t="s">
        <v>148</v>
      </c>
      <c r="B59" s="48" t="s">
        <v>83</v>
      </c>
      <c r="C59" s="48" t="s">
        <v>149</v>
      </c>
      <c r="D59" s="48" t="s">
        <v>85</v>
      </c>
      <c r="E59" s="48" t="s">
        <v>86</v>
      </c>
      <c r="F59" s="49">
        <v>924.1</v>
      </c>
      <c r="G59" s="49">
        <v>924.1</v>
      </c>
      <c r="H59" s="50">
        <v>1</v>
      </c>
    </row>
    <row r="60" spans="1:8" ht="39">
      <c r="A60" s="47" t="s">
        <v>150</v>
      </c>
      <c r="B60" s="48" t="s">
        <v>83</v>
      </c>
      <c r="C60" s="48" t="s">
        <v>149</v>
      </c>
      <c r="D60" s="48" t="s">
        <v>151</v>
      </c>
      <c r="E60" s="48" t="s">
        <v>86</v>
      </c>
      <c r="F60" s="49">
        <v>924.1</v>
      </c>
      <c r="G60" s="49">
        <v>924.1</v>
      </c>
      <c r="H60" s="50">
        <v>1</v>
      </c>
    </row>
    <row r="61" spans="1:8" ht="39">
      <c r="A61" s="47" t="s">
        <v>152</v>
      </c>
      <c r="B61" s="48" t="s">
        <v>83</v>
      </c>
      <c r="C61" s="48" t="s">
        <v>149</v>
      </c>
      <c r="D61" s="48" t="s">
        <v>151</v>
      </c>
      <c r="E61" s="48" t="s">
        <v>153</v>
      </c>
      <c r="F61" s="49">
        <v>879.1</v>
      </c>
      <c r="G61" s="49">
        <v>879.1</v>
      </c>
      <c r="H61" s="50">
        <v>1</v>
      </c>
    </row>
    <row r="62" spans="1:8" ht="12.75">
      <c r="A62" s="47" t="s">
        <v>97</v>
      </c>
      <c r="B62" s="48" t="s">
        <v>83</v>
      </c>
      <c r="C62" s="48" t="s">
        <v>149</v>
      </c>
      <c r="D62" s="48" t="s">
        <v>151</v>
      </c>
      <c r="E62" s="48" t="s">
        <v>98</v>
      </c>
      <c r="F62" s="49">
        <v>45</v>
      </c>
      <c r="G62" s="49">
        <v>45</v>
      </c>
      <c r="H62" s="50">
        <v>1</v>
      </c>
    </row>
    <row r="63" spans="1:8" ht="12.75">
      <c r="A63" s="47" t="s">
        <v>154</v>
      </c>
      <c r="B63" s="48" t="s">
        <v>83</v>
      </c>
      <c r="C63" s="48" t="s">
        <v>155</v>
      </c>
      <c r="D63" s="48" t="s">
        <v>85</v>
      </c>
      <c r="E63" s="48" t="s">
        <v>86</v>
      </c>
      <c r="F63" s="49">
        <v>1592.9</v>
      </c>
      <c r="G63" s="49">
        <v>1592.9</v>
      </c>
      <c r="H63" s="50">
        <v>1</v>
      </c>
    </row>
    <row r="64" spans="1:8" ht="78.75">
      <c r="A64" s="47" t="s">
        <v>156</v>
      </c>
      <c r="B64" s="48" t="s">
        <v>83</v>
      </c>
      <c r="C64" s="48" t="s">
        <v>155</v>
      </c>
      <c r="D64" s="48" t="s">
        <v>157</v>
      </c>
      <c r="E64" s="48" t="s">
        <v>86</v>
      </c>
      <c r="F64" s="49">
        <v>540</v>
      </c>
      <c r="G64" s="49">
        <v>540</v>
      </c>
      <c r="H64" s="50">
        <v>1</v>
      </c>
    </row>
    <row r="65" spans="1:8" ht="12.75">
      <c r="A65" s="47" t="s">
        <v>97</v>
      </c>
      <c r="B65" s="48" t="s">
        <v>83</v>
      </c>
      <c r="C65" s="48" t="s">
        <v>155</v>
      </c>
      <c r="D65" s="48" t="s">
        <v>157</v>
      </c>
      <c r="E65" s="48" t="s">
        <v>98</v>
      </c>
      <c r="F65" s="49">
        <v>540</v>
      </c>
      <c r="G65" s="49">
        <v>540</v>
      </c>
      <c r="H65" s="50">
        <v>1</v>
      </c>
    </row>
    <row r="66" spans="1:8" ht="105">
      <c r="A66" s="47" t="s">
        <v>158</v>
      </c>
      <c r="B66" s="48" t="s">
        <v>83</v>
      </c>
      <c r="C66" s="48" t="s">
        <v>155</v>
      </c>
      <c r="D66" s="48" t="s">
        <v>159</v>
      </c>
      <c r="E66" s="48" t="s">
        <v>86</v>
      </c>
      <c r="F66" s="49">
        <v>377.7</v>
      </c>
      <c r="G66" s="49">
        <v>377.7</v>
      </c>
      <c r="H66" s="50">
        <v>1</v>
      </c>
    </row>
    <row r="67" spans="1:8" ht="12.75">
      <c r="A67" s="47" t="s">
        <v>97</v>
      </c>
      <c r="B67" s="48" t="s">
        <v>83</v>
      </c>
      <c r="C67" s="48" t="s">
        <v>155</v>
      </c>
      <c r="D67" s="48" t="s">
        <v>159</v>
      </c>
      <c r="E67" s="48" t="s">
        <v>98</v>
      </c>
      <c r="F67" s="49">
        <v>377.7</v>
      </c>
      <c r="G67" s="49">
        <v>377.7</v>
      </c>
      <c r="H67" s="50">
        <v>1</v>
      </c>
    </row>
    <row r="68" spans="1:8" ht="118.5">
      <c r="A68" s="47" t="s">
        <v>160</v>
      </c>
      <c r="B68" s="48" t="s">
        <v>83</v>
      </c>
      <c r="C68" s="48" t="s">
        <v>155</v>
      </c>
      <c r="D68" s="48" t="s">
        <v>161</v>
      </c>
      <c r="E68" s="48" t="s">
        <v>86</v>
      </c>
      <c r="F68" s="49">
        <v>675.2</v>
      </c>
      <c r="G68" s="49">
        <v>675.2</v>
      </c>
      <c r="H68" s="50">
        <v>1</v>
      </c>
    </row>
    <row r="69" spans="1:8" ht="12.75">
      <c r="A69" s="47" t="s">
        <v>97</v>
      </c>
      <c r="B69" s="48" t="s">
        <v>83</v>
      </c>
      <c r="C69" s="48" t="s">
        <v>155</v>
      </c>
      <c r="D69" s="48" t="s">
        <v>161</v>
      </c>
      <c r="E69" s="48" t="s">
        <v>98</v>
      </c>
      <c r="F69" s="49">
        <v>675.2</v>
      </c>
      <c r="G69" s="49">
        <v>675.2</v>
      </c>
      <c r="H69" s="50">
        <v>1</v>
      </c>
    </row>
    <row r="70" spans="1:8" ht="26.25">
      <c r="A70" s="47" t="s">
        <v>162</v>
      </c>
      <c r="B70" s="48" t="s">
        <v>83</v>
      </c>
      <c r="C70" s="48" t="s">
        <v>163</v>
      </c>
      <c r="D70" s="48" t="s">
        <v>85</v>
      </c>
      <c r="E70" s="48" t="s">
        <v>86</v>
      </c>
      <c r="F70" s="49">
        <v>1582.2849</v>
      </c>
      <c r="G70" s="49">
        <v>1582.2849</v>
      </c>
      <c r="H70" s="50">
        <v>1</v>
      </c>
    </row>
    <row r="71" spans="1:8" ht="26.25">
      <c r="A71" s="47" t="s">
        <v>164</v>
      </c>
      <c r="B71" s="48" t="s">
        <v>83</v>
      </c>
      <c r="C71" s="48" t="s">
        <v>163</v>
      </c>
      <c r="D71" s="48" t="s">
        <v>165</v>
      </c>
      <c r="E71" s="48" t="s">
        <v>86</v>
      </c>
      <c r="F71" s="49">
        <v>661.599</v>
      </c>
      <c r="G71" s="49">
        <v>661.599</v>
      </c>
      <c r="H71" s="50">
        <v>1</v>
      </c>
    </row>
    <row r="72" spans="1:8" ht="12.75">
      <c r="A72" s="47" t="s">
        <v>97</v>
      </c>
      <c r="B72" s="48" t="s">
        <v>83</v>
      </c>
      <c r="C72" s="48" t="s">
        <v>163</v>
      </c>
      <c r="D72" s="48" t="s">
        <v>165</v>
      </c>
      <c r="E72" s="48" t="s">
        <v>98</v>
      </c>
      <c r="F72" s="49">
        <v>661.599</v>
      </c>
      <c r="G72" s="49">
        <v>661.599</v>
      </c>
      <c r="H72" s="50">
        <v>1</v>
      </c>
    </row>
    <row r="73" spans="1:8" ht="78.75">
      <c r="A73" s="47" t="s">
        <v>166</v>
      </c>
      <c r="B73" s="48" t="s">
        <v>83</v>
      </c>
      <c r="C73" s="48" t="s">
        <v>163</v>
      </c>
      <c r="D73" s="48" t="s">
        <v>167</v>
      </c>
      <c r="E73" s="48" t="s">
        <v>86</v>
      </c>
      <c r="F73" s="49">
        <v>117</v>
      </c>
      <c r="G73" s="49">
        <v>117</v>
      </c>
      <c r="H73" s="50">
        <v>1</v>
      </c>
    </row>
    <row r="74" spans="1:8" ht="12.75">
      <c r="A74" s="47" t="s">
        <v>97</v>
      </c>
      <c r="B74" s="48" t="s">
        <v>83</v>
      </c>
      <c r="C74" s="48" t="s">
        <v>163</v>
      </c>
      <c r="D74" s="48" t="s">
        <v>167</v>
      </c>
      <c r="E74" s="48" t="s">
        <v>98</v>
      </c>
      <c r="F74" s="49">
        <v>117</v>
      </c>
      <c r="G74" s="49">
        <v>117</v>
      </c>
      <c r="H74" s="50">
        <v>1</v>
      </c>
    </row>
    <row r="75" spans="1:8" ht="26.25">
      <c r="A75" s="47" t="s">
        <v>168</v>
      </c>
      <c r="B75" s="48" t="s">
        <v>83</v>
      </c>
      <c r="C75" s="48" t="s">
        <v>163</v>
      </c>
      <c r="D75" s="48" t="s">
        <v>169</v>
      </c>
      <c r="E75" s="48" t="s">
        <v>86</v>
      </c>
      <c r="F75" s="49">
        <v>15</v>
      </c>
      <c r="G75" s="49">
        <v>15</v>
      </c>
      <c r="H75" s="50">
        <v>1</v>
      </c>
    </row>
    <row r="76" spans="1:8" ht="12.75">
      <c r="A76" s="47" t="s">
        <v>97</v>
      </c>
      <c r="B76" s="48" t="s">
        <v>83</v>
      </c>
      <c r="C76" s="48" t="s">
        <v>163</v>
      </c>
      <c r="D76" s="48" t="s">
        <v>169</v>
      </c>
      <c r="E76" s="48" t="s">
        <v>98</v>
      </c>
      <c r="F76" s="49">
        <v>15</v>
      </c>
      <c r="G76" s="49">
        <v>15</v>
      </c>
      <c r="H76" s="50">
        <v>1</v>
      </c>
    </row>
    <row r="77" spans="1:8" ht="66">
      <c r="A77" s="47" t="s">
        <v>170</v>
      </c>
      <c r="B77" s="48" t="s">
        <v>83</v>
      </c>
      <c r="C77" s="48" t="s">
        <v>163</v>
      </c>
      <c r="D77" s="48" t="s">
        <v>171</v>
      </c>
      <c r="E77" s="48" t="s">
        <v>86</v>
      </c>
      <c r="F77" s="49">
        <v>788.6859</v>
      </c>
      <c r="G77" s="49">
        <v>788.6859</v>
      </c>
      <c r="H77" s="50">
        <v>1</v>
      </c>
    </row>
    <row r="78" spans="1:8" ht="12.75">
      <c r="A78" s="47" t="s">
        <v>97</v>
      </c>
      <c r="B78" s="48" t="s">
        <v>83</v>
      </c>
      <c r="C78" s="48" t="s">
        <v>163</v>
      </c>
      <c r="D78" s="48" t="s">
        <v>171</v>
      </c>
      <c r="E78" s="48" t="s">
        <v>98</v>
      </c>
      <c r="F78" s="49">
        <v>788.6859</v>
      </c>
      <c r="G78" s="49">
        <v>788.6859</v>
      </c>
      <c r="H78" s="50">
        <v>1</v>
      </c>
    </row>
    <row r="79" spans="1:8" ht="12.75">
      <c r="A79" s="47" t="s">
        <v>172</v>
      </c>
      <c r="B79" s="48" t="s">
        <v>83</v>
      </c>
      <c r="C79" s="48" t="s">
        <v>173</v>
      </c>
      <c r="D79" s="48" t="s">
        <v>85</v>
      </c>
      <c r="E79" s="48" t="s">
        <v>86</v>
      </c>
      <c r="F79" s="49">
        <v>365.0855</v>
      </c>
      <c r="G79" s="49">
        <v>362.6338</v>
      </c>
      <c r="H79" s="50">
        <v>0.9932845867611834</v>
      </c>
    </row>
    <row r="80" spans="1:8" ht="12.75">
      <c r="A80" s="47" t="s">
        <v>174</v>
      </c>
      <c r="B80" s="48" t="s">
        <v>83</v>
      </c>
      <c r="C80" s="48" t="s">
        <v>175</v>
      </c>
      <c r="D80" s="48" t="s">
        <v>85</v>
      </c>
      <c r="E80" s="48" t="s">
        <v>86</v>
      </c>
      <c r="F80" s="49">
        <v>31.8715</v>
      </c>
      <c r="G80" s="49">
        <v>29.4198</v>
      </c>
      <c r="H80" s="50">
        <v>0.9230754749541126</v>
      </c>
    </row>
    <row r="81" spans="1:8" ht="39">
      <c r="A81" s="47" t="s">
        <v>176</v>
      </c>
      <c r="B81" s="48" t="s">
        <v>83</v>
      </c>
      <c r="C81" s="48" t="s">
        <v>175</v>
      </c>
      <c r="D81" s="48" t="s">
        <v>177</v>
      </c>
      <c r="E81" s="48" t="s">
        <v>86</v>
      </c>
      <c r="F81" s="49">
        <v>31.8715</v>
      </c>
      <c r="G81" s="49">
        <v>29.4198</v>
      </c>
      <c r="H81" s="50">
        <v>0.9230754749541126</v>
      </c>
    </row>
    <row r="82" spans="1:8" ht="12.75">
      <c r="A82" s="47" t="s">
        <v>97</v>
      </c>
      <c r="B82" s="48" t="s">
        <v>83</v>
      </c>
      <c r="C82" s="48" t="s">
        <v>175</v>
      </c>
      <c r="D82" s="48" t="s">
        <v>177</v>
      </c>
      <c r="E82" s="48" t="s">
        <v>98</v>
      </c>
      <c r="F82" s="49">
        <v>31.8715</v>
      </c>
      <c r="G82" s="49">
        <v>29.4198</v>
      </c>
      <c r="H82" s="50">
        <v>0.9230754749541126</v>
      </c>
    </row>
    <row r="83" spans="1:8" ht="12.75">
      <c r="A83" s="47" t="s">
        <v>178</v>
      </c>
      <c r="B83" s="48" t="s">
        <v>83</v>
      </c>
      <c r="C83" s="48" t="s">
        <v>179</v>
      </c>
      <c r="D83" s="48" t="s">
        <v>85</v>
      </c>
      <c r="E83" s="48" t="s">
        <v>86</v>
      </c>
      <c r="F83" s="49">
        <v>333.214</v>
      </c>
      <c r="G83" s="49">
        <v>333.214</v>
      </c>
      <c r="H83" s="50">
        <v>1</v>
      </c>
    </row>
    <row r="84" spans="1:8" ht="26.25">
      <c r="A84" s="47" t="s">
        <v>180</v>
      </c>
      <c r="B84" s="48" t="s">
        <v>83</v>
      </c>
      <c r="C84" s="48" t="s">
        <v>179</v>
      </c>
      <c r="D84" s="48" t="s">
        <v>181</v>
      </c>
      <c r="E84" s="48" t="s">
        <v>86</v>
      </c>
      <c r="F84" s="49">
        <v>294.3127</v>
      </c>
      <c r="G84" s="49">
        <v>294.3127</v>
      </c>
      <c r="H84" s="50">
        <v>1</v>
      </c>
    </row>
    <row r="85" spans="1:8" ht="12.75">
      <c r="A85" s="47" t="s">
        <v>97</v>
      </c>
      <c r="B85" s="48" t="s">
        <v>83</v>
      </c>
      <c r="C85" s="48" t="s">
        <v>179</v>
      </c>
      <c r="D85" s="48" t="s">
        <v>181</v>
      </c>
      <c r="E85" s="48" t="s">
        <v>98</v>
      </c>
      <c r="F85" s="49">
        <v>123.2072</v>
      </c>
      <c r="G85" s="49">
        <v>123.2072</v>
      </c>
      <c r="H85" s="50">
        <v>1</v>
      </c>
    </row>
    <row r="86" spans="1:8" ht="12.75">
      <c r="A86" s="47" t="s">
        <v>182</v>
      </c>
      <c r="B86" s="48" t="s">
        <v>83</v>
      </c>
      <c r="C86" s="48" t="s">
        <v>179</v>
      </c>
      <c r="D86" s="48" t="s">
        <v>181</v>
      </c>
      <c r="E86" s="48" t="s">
        <v>183</v>
      </c>
      <c r="F86" s="49">
        <v>171.0784</v>
      </c>
      <c r="G86" s="49">
        <v>171.0784</v>
      </c>
      <c r="H86" s="50">
        <v>1</v>
      </c>
    </row>
    <row r="87" spans="1:8" ht="12.75">
      <c r="A87" s="47" t="s">
        <v>103</v>
      </c>
      <c r="B87" s="48" t="s">
        <v>83</v>
      </c>
      <c r="C87" s="48" t="s">
        <v>179</v>
      </c>
      <c r="D87" s="48" t="s">
        <v>181</v>
      </c>
      <c r="E87" s="48" t="s">
        <v>104</v>
      </c>
      <c r="F87" s="49">
        <v>0.0271</v>
      </c>
      <c r="G87" s="49">
        <v>0.0271</v>
      </c>
      <c r="H87" s="50">
        <v>1</v>
      </c>
    </row>
    <row r="88" spans="1:8" ht="12.75">
      <c r="A88" s="47" t="s">
        <v>184</v>
      </c>
      <c r="B88" s="48" t="s">
        <v>83</v>
      </c>
      <c r="C88" s="48" t="s">
        <v>179</v>
      </c>
      <c r="D88" s="48" t="s">
        <v>185</v>
      </c>
      <c r="E88" s="48" t="s">
        <v>86</v>
      </c>
      <c r="F88" s="49">
        <v>7.2</v>
      </c>
      <c r="G88" s="49">
        <v>7.2</v>
      </c>
      <c r="H88" s="50">
        <v>1</v>
      </c>
    </row>
    <row r="89" spans="1:8" ht="12.75">
      <c r="A89" s="47" t="s">
        <v>97</v>
      </c>
      <c r="B89" s="48" t="s">
        <v>83</v>
      </c>
      <c r="C89" s="48" t="s">
        <v>179</v>
      </c>
      <c r="D89" s="48" t="s">
        <v>185</v>
      </c>
      <c r="E89" s="48" t="s">
        <v>98</v>
      </c>
      <c r="F89" s="49">
        <v>7.2</v>
      </c>
      <c r="G89" s="49">
        <v>7.2</v>
      </c>
      <c r="H89" s="50">
        <v>1</v>
      </c>
    </row>
    <row r="90" spans="1:8" ht="26.25">
      <c r="A90" s="47" t="s">
        <v>186</v>
      </c>
      <c r="B90" s="48" t="s">
        <v>83</v>
      </c>
      <c r="C90" s="48" t="s">
        <v>179</v>
      </c>
      <c r="D90" s="48" t="s">
        <v>187</v>
      </c>
      <c r="E90" s="48" t="s">
        <v>86</v>
      </c>
      <c r="F90" s="49">
        <v>7.2</v>
      </c>
      <c r="G90" s="49">
        <v>7.2</v>
      </c>
      <c r="H90" s="50">
        <v>1</v>
      </c>
    </row>
    <row r="91" spans="1:8" ht="12.75">
      <c r="A91" s="47" t="s">
        <v>97</v>
      </c>
      <c r="B91" s="48" t="s">
        <v>83</v>
      </c>
      <c r="C91" s="48" t="s">
        <v>179</v>
      </c>
      <c r="D91" s="48" t="s">
        <v>187</v>
      </c>
      <c r="E91" s="48" t="s">
        <v>98</v>
      </c>
      <c r="F91" s="49">
        <v>7.2</v>
      </c>
      <c r="G91" s="49">
        <v>7.2</v>
      </c>
      <c r="H91" s="50">
        <v>1</v>
      </c>
    </row>
    <row r="92" spans="1:8" ht="26.25">
      <c r="A92" s="47" t="s">
        <v>188</v>
      </c>
      <c r="B92" s="48" t="s">
        <v>83</v>
      </c>
      <c r="C92" s="48" t="s">
        <v>179</v>
      </c>
      <c r="D92" s="48" t="s">
        <v>189</v>
      </c>
      <c r="E92" s="48" t="s">
        <v>86</v>
      </c>
      <c r="F92" s="49">
        <v>24.5013</v>
      </c>
      <c r="G92" s="49">
        <v>24.5013</v>
      </c>
      <c r="H92" s="50">
        <v>1</v>
      </c>
    </row>
    <row r="93" spans="1:8" ht="12.75">
      <c r="A93" s="47" t="s">
        <v>97</v>
      </c>
      <c r="B93" s="48" t="s">
        <v>83</v>
      </c>
      <c r="C93" s="48" t="s">
        <v>179</v>
      </c>
      <c r="D93" s="48" t="s">
        <v>189</v>
      </c>
      <c r="E93" s="48" t="s">
        <v>98</v>
      </c>
      <c r="F93" s="49">
        <v>24.5013</v>
      </c>
      <c r="G93" s="49">
        <v>24.5013</v>
      </c>
      <c r="H93" s="50">
        <v>1</v>
      </c>
    </row>
    <row r="94" spans="1:8" ht="12.75">
      <c r="A94" s="47" t="s">
        <v>190</v>
      </c>
      <c r="B94" s="48" t="s">
        <v>83</v>
      </c>
      <c r="C94" s="48" t="s">
        <v>191</v>
      </c>
      <c r="D94" s="48" t="s">
        <v>85</v>
      </c>
      <c r="E94" s="48" t="s">
        <v>86</v>
      </c>
      <c r="F94" s="49">
        <v>1</v>
      </c>
      <c r="G94" s="49">
        <v>1</v>
      </c>
      <c r="H94" s="50">
        <v>1</v>
      </c>
    </row>
    <row r="95" spans="1:8" ht="26.25">
      <c r="A95" s="47" t="s">
        <v>192</v>
      </c>
      <c r="B95" s="48" t="s">
        <v>83</v>
      </c>
      <c r="C95" s="48" t="s">
        <v>193</v>
      </c>
      <c r="D95" s="48" t="s">
        <v>85</v>
      </c>
      <c r="E95" s="48" t="s">
        <v>86</v>
      </c>
      <c r="F95" s="49">
        <v>1</v>
      </c>
      <c r="G95" s="49">
        <v>1</v>
      </c>
      <c r="H95" s="50">
        <v>1</v>
      </c>
    </row>
    <row r="96" spans="1:8" ht="26.25">
      <c r="A96" s="47" t="s">
        <v>194</v>
      </c>
      <c r="B96" s="48" t="s">
        <v>83</v>
      </c>
      <c r="C96" s="48" t="s">
        <v>193</v>
      </c>
      <c r="D96" s="48" t="s">
        <v>195</v>
      </c>
      <c r="E96" s="48" t="s">
        <v>86</v>
      </c>
      <c r="F96" s="49">
        <v>1</v>
      </c>
      <c r="G96" s="49">
        <v>1</v>
      </c>
      <c r="H96" s="50">
        <v>1</v>
      </c>
    </row>
    <row r="97" spans="1:8" ht="12.75">
      <c r="A97" s="47" t="s">
        <v>97</v>
      </c>
      <c r="B97" s="48" t="s">
        <v>83</v>
      </c>
      <c r="C97" s="48" t="s">
        <v>193</v>
      </c>
      <c r="D97" s="48" t="s">
        <v>195</v>
      </c>
      <c r="E97" s="48" t="s">
        <v>98</v>
      </c>
      <c r="F97" s="49">
        <v>1</v>
      </c>
      <c r="G97" s="49">
        <v>1</v>
      </c>
      <c r="H97" s="50">
        <v>1</v>
      </c>
    </row>
    <row r="98" spans="1:8" ht="12.75">
      <c r="A98" s="47" t="s">
        <v>196</v>
      </c>
      <c r="B98" s="48" t="s">
        <v>83</v>
      </c>
      <c r="C98" s="48" t="s">
        <v>197</v>
      </c>
      <c r="D98" s="48" t="s">
        <v>85</v>
      </c>
      <c r="E98" s="48" t="s">
        <v>86</v>
      </c>
      <c r="F98" s="49">
        <v>263.2817</v>
      </c>
      <c r="G98" s="49">
        <v>263.2817</v>
      </c>
      <c r="H98" s="50">
        <v>1</v>
      </c>
    </row>
    <row r="99" spans="1:8" ht="12.75">
      <c r="A99" s="47" t="s">
        <v>198</v>
      </c>
      <c r="B99" s="48" t="s">
        <v>83</v>
      </c>
      <c r="C99" s="48" t="s">
        <v>199</v>
      </c>
      <c r="D99" s="48" t="s">
        <v>85</v>
      </c>
      <c r="E99" s="48" t="s">
        <v>86</v>
      </c>
      <c r="F99" s="49">
        <v>263.2817</v>
      </c>
      <c r="G99" s="49">
        <v>263.2817</v>
      </c>
      <c r="H99" s="50">
        <v>1</v>
      </c>
    </row>
    <row r="100" spans="1:8" ht="39">
      <c r="A100" s="47" t="s">
        <v>200</v>
      </c>
      <c r="B100" s="48" t="s">
        <v>83</v>
      </c>
      <c r="C100" s="48" t="s">
        <v>199</v>
      </c>
      <c r="D100" s="48" t="s">
        <v>201</v>
      </c>
      <c r="E100" s="48" t="s">
        <v>86</v>
      </c>
      <c r="F100" s="49">
        <v>263.2817</v>
      </c>
      <c r="G100" s="49">
        <v>263.2817</v>
      </c>
      <c r="H100" s="50">
        <v>1</v>
      </c>
    </row>
    <row r="101" spans="1:8" ht="12.75">
      <c r="A101" s="47" t="s">
        <v>202</v>
      </c>
      <c r="B101" s="48" t="s">
        <v>83</v>
      </c>
      <c r="C101" s="48" t="s">
        <v>199</v>
      </c>
      <c r="D101" s="48" t="s">
        <v>201</v>
      </c>
      <c r="E101" s="48" t="s">
        <v>203</v>
      </c>
      <c r="F101" s="49">
        <v>263.2817</v>
      </c>
      <c r="G101" s="49">
        <v>263.2817</v>
      </c>
      <c r="H101" s="50">
        <v>1</v>
      </c>
    </row>
    <row r="102" spans="1:8" ht="12.75">
      <c r="A102" s="167" t="s">
        <v>204</v>
      </c>
      <c r="B102" s="167"/>
      <c r="C102" s="167"/>
      <c r="D102" s="167"/>
      <c r="E102" s="167"/>
      <c r="F102" s="52">
        <v>8662.1387</v>
      </c>
      <c r="G102" s="52">
        <v>8656.6104</v>
      </c>
      <c r="H102" s="53">
        <v>0.9993617857908463</v>
      </c>
    </row>
  </sheetData>
  <sheetProtection selectLockedCells="1" selectUnlockedCells="1"/>
  <mergeCells count="7">
    <mergeCell ref="A102:E102"/>
    <mergeCell ref="F1:H1"/>
    <mergeCell ref="D2:H2"/>
    <mergeCell ref="D3:H3"/>
    <mergeCell ref="A4:H4"/>
    <mergeCell ref="A5:H5"/>
    <mergeCell ref="A6:H6"/>
  </mergeCells>
  <printOptions/>
  <pageMargins left="1.1812500000000001" right="0.5902777777777778" top="0.7875" bottom="0.7875" header="0.5118110236220472" footer="0.5118110236220472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43.50390625" style="0" customWidth="1"/>
    <col min="2" max="2" width="10.375" style="0" customWidth="1"/>
    <col min="3" max="3" width="14.25390625" style="0" customWidth="1"/>
    <col min="4" max="4" width="14.625" style="0" customWidth="1"/>
    <col min="5" max="5" width="13.25390625" style="0" customWidth="1"/>
    <col min="6" max="6" width="5.875" style="0" customWidth="1"/>
    <col min="7" max="7" width="3.375" style="0" customWidth="1"/>
  </cols>
  <sheetData>
    <row r="1" spans="1:5" ht="25.5" customHeight="1">
      <c r="A1" s="54"/>
      <c r="B1" s="54"/>
      <c r="C1" s="168" t="s">
        <v>205</v>
      </c>
      <c r="D1" s="168"/>
      <c r="E1" s="168"/>
    </row>
    <row r="2" spans="1:7" ht="93" customHeight="1">
      <c r="A2" s="55"/>
      <c r="B2" s="55"/>
      <c r="C2" s="169" t="s">
        <v>206</v>
      </c>
      <c r="D2" s="169"/>
      <c r="E2" s="169"/>
      <c r="F2" s="55"/>
      <c r="G2" s="55"/>
    </row>
    <row r="3" spans="1:5" ht="12.75" customHeight="1">
      <c r="A3" s="170"/>
      <c r="B3" s="170"/>
      <c r="C3" s="170"/>
      <c r="D3" s="170"/>
      <c r="E3" s="170"/>
    </row>
    <row r="4" spans="1:5" ht="15.75" customHeight="1">
      <c r="A4" s="56"/>
      <c r="B4" s="57"/>
      <c r="C4" s="57"/>
      <c r="D4" s="57"/>
      <c r="E4" s="57"/>
    </row>
    <row r="5" spans="1:5" ht="48" customHeight="1">
      <c r="A5" s="171" t="s">
        <v>207</v>
      </c>
      <c r="B5" s="171"/>
      <c r="C5" s="171"/>
      <c r="D5" s="171"/>
      <c r="E5" s="171"/>
    </row>
    <row r="6" spans="1:5" ht="15.75" customHeight="1">
      <c r="A6" s="57"/>
      <c r="C6" s="57"/>
      <c r="D6" s="57"/>
      <c r="E6" s="57"/>
    </row>
    <row r="7" spans="1:7" ht="13.5">
      <c r="A7" s="58"/>
      <c r="B7" s="58"/>
      <c r="C7" s="58"/>
      <c r="D7" s="58"/>
      <c r="E7" s="59" t="s">
        <v>3</v>
      </c>
      <c r="F7" s="58"/>
      <c r="G7" s="58"/>
    </row>
    <row r="8" spans="1:64" s="63" customFormat="1" ht="36" customHeight="1">
      <c r="A8" s="60" t="s">
        <v>4</v>
      </c>
      <c r="B8" s="60" t="s">
        <v>208</v>
      </c>
      <c r="C8" s="60" t="s">
        <v>79</v>
      </c>
      <c r="D8" s="60" t="s">
        <v>7</v>
      </c>
      <c r="E8" s="60" t="s">
        <v>81</v>
      </c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5" s="68" customFormat="1" ht="12.75">
      <c r="A9" s="64" t="s">
        <v>209</v>
      </c>
      <c r="B9" s="65" t="s">
        <v>210</v>
      </c>
      <c r="C9" s="66">
        <v>8662.1</v>
      </c>
      <c r="D9" s="66">
        <f>D10+D13+D15+D17+D21+D24+D26</f>
        <v>8656.599999999999</v>
      </c>
      <c r="E9" s="67">
        <f aca="true" t="shared" si="0" ref="E9:E27">D9/C9</f>
        <v>0.9993650500456007</v>
      </c>
    </row>
    <row r="10" spans="1:5" s="71" customFormat="1" ht="12.75">
      <c r="A10" s="64" t="s">
        <v>211</v>
      </c>
      <c r="B10" s="69" t="s">
        <v>88</v>
      </c>
      <c r="C10" s="70">
        <f>C11+C12</f>
        <v>3591.5</v>
      </c>
      <c r="D10" s="70">
        <f>D11+D12</f>
        <v>3588.3999999999996</v>
      </c>
      <c r="E10" s="67">
        <f t="shared" si="0"/>
        <v>0.9991368508979535</v>
      </c>
    </row>
    <row r="11" spans="1:5" s="71" customFormat="1" ht="56.25" customHeight="1">
      <c r="A11" s="72" t="s">
        <v>212</v>
      </c>
      <c r="B11" s="73" t="s">
        <v>90</v>
      </c>
      <c r="C11" s="74">
        <v>2411.5</v>
      </c>
      <c r="D11" s="74">
        <v>2408.7</v>
      </c>
      <c r="E11" s="67">
        <f t="shared" si="0"/>
        <v>0.9988388969521044</v>
      </c>
    </row>
    <row r="12" spans="1:5" s="71" customFormat="1" ht="12.75">
      <c r="A12" s="72" t="s">
        <v>213</v>
      </c>
      <c r="B12" s="73" t="s">
        <v>116</v>
      </c>
      <c r="C12" s="74">
        <v>1180</v>
      </c>
      <c r="D12" s="74">
        <v>1179.7</v>
      </c>
      <c r="E12" s="67">
        <f t="shared" si="0"/>
        <v>0.9997457627118644</v>
      </c>
    </row>
    <row r="13" spans="1:5" s="71" customFormat="1" ht="12.75">
      <c r="A13" s="64" t="s">
        <v>214</v>
      </c>
      <c r="B13" s="69" t="s">
        <v>135</v>
      </c>
      <c r="C13" s="70">
        <f>C14</f>
        <v>247.8</v>
      </c>
      <c r="D13" s="70">
        <f>D14</f>
        <v>247.8</v>
      </c>
      <c r="E13" s="67">
        <f t="shared" si="0"/>
        <v>1</v>
      </c>
    </row>
    <row r="14" spans="1:5" s="71" customFormat="1" ht="12.75">
      <c r="A14" s="72" t="s">
        <v>215</v>
      </c>
      <c r="B14" s="73" t="s">
        <v>137</v>
      </c>
      <c r="C14" s="74">
        <v>247.8</v>
      </c>
      <c r="D14" s="74">
        <v>247.8</v>
      </c>
      <c r="E14" s="67">
        <f t="shared" si="0"/>
        <v>1</v>
      </c>
    </row>
    <row r="15" spans="1:5" s="71" customFormat="1" ht="40.5" customHeight="1">
      <c r="A15" s="75" t="s">
        <v>216</v>
      </c>
      <c r="B15" s="76" t="s">
        <v>141</v>
      </c>
      <c r="C15" s="77">
        <f>C16</f>
        <v>94.2</v>
      </c>
      <c r="D15" s="77">
        <f>D16</f>
        <v>94.2</v>
      </c>
      <c r="E15" s="67">
        <f t="shared" si="0"/>
        <v>1</v>
      </c>
    </row>
    <row r="16" spans="1:5" s="71" customFormat="1" ht="54.75">
      <c r="A16" s="78" t="s">
        <v>217</v>
      </c>
      <c r="B16" s="79" t="s">
        <v>143</v>
      </c>
      <c r="C16" s="74">
        <v>94.2</v>
      </c>
      <c r="D16" s="74">
        <v>94.2</v>
      </c>
      <c r="E16" s="67">
        <f t="shared" si="0"/>
        <v>1</v>
      </c>
    </row>
    <row r="17" spans="1:5" s="71" customFormat="1" ht="12.75">
      <c r="A17" s="64" t="s">
        <v>218</v>
      </c>
      <c r="B17" s="80" t="s">
        <v>147</v>
      </c>
      <c r="C17" s="77">
        <f>C18+C19+C20</f>
        <v>4099.3</v>
      </c>
      <c r="D17" s="77">
        <f>D18+D19+D20</f>
        <v>4099.3</v>
      </c>
      <c r="E17" s="67">
        <f t="shared" si="0"/>
        <v>1</v>
      </c>
    </row>
    <row r="18" spans="1:5" s="71" customFormat="1" ht="12.75">
      <c r="A18" s="72" t="s">
        <v>219</v>
      </c>
      <c r="B18" s="73" t="s">
        <v>149</v>
      </c>
      <c r="C18" s="74">
        <v>924.1</v>
      </c>
      <c r="D18" s="74">
        <v>924.1</v>
      </c>
      <c r="E18" s="67">
        <f t="shared" si="0"/>
        <v>1</v>
      </c>
    </row>
    <row r="19" spans="1:5" s="71" customFormat="1" ht="12.75">
      <c r="A19" s="72" t="s">
        <v>220</v>
      </c>
      <c r="B19" s="73" t="s">
        <v>155</v>
      </c>
      <c r="C19" s="74">
        <v>1592.9</v>
      </c>
      <c r="D19" s="74">
        <v>1592.9</v>
      </c>
      <c r="E19" s="67">
        <f t="shared" si="0"/>
        <v>1</v>
      </c>
    </row>
    <row r="20" spans="1:5" s="71" customFormat="1" ht="24" customHeight="1">
      <c r="A20" s="81" t="s">
        <v>221</v>
      </c>
      <c r="B20" s="73" t="s">
        <v>163</v>
      </c>
      <c r="C20" s="74">
        <v>1582.3</v>
      </c>
      <c r="D20" s="74">
        <v>1582.3</v>
      </c>
      <c r="E20" s="67">
        <f t="shared" si="0"/>
        <v>1</v>
      </c>
    </row>
    <row r="21" spans="1:5" s="71" customFormat="1" ht="26.25">
      <c r="A21" s="64" t="s">
        <v>222</v>
      </c>
      <c r="B21" s="69" t="s">
        <v>173</v>
      </c>
      <c r="C21" s="70">
        <f>C22+C23</f>
        <v>365.09999999999997</v>
      </c>
      <c r="D21" s="70">
        <f>D22+D23</f>
        <v>362.59999999999997</v>
      </c>
      <c r="E21" s="67">
        <f t="shared" si="0"/>
        <v>0.9931525609422076</v>
      </c>
    </row>
    <row r="22" spans="1:5" s="71" customFormat="1" ht="12.75">
      <c r="A22" s="82" t="s">
        <v>223</v>
      </c>
      <c r="B22" s="83" t="s">
        <v>175</v>
      </c>
      <c r="C22" s="84">
        <v>31.9</v>
      </c>
      <c r="D22" s="84">
        <v>29.4</v>
      </c>
      <c r="E22" s="67">
        <f t="shared" si="0"/>
        <v>0.9216300940438872</v>
      </c>
    </row>
    <row r="23" spans="1:5" s="71" customFormat="1" ht="12.75">
      <c r="A23" s="72" t="s">
        <v>224</v>
      </c>
      <c r="B23" s="73" t="s">
        <v>179</v>
      </c>
      <c r="C23" s="74">
        <v>333.2</v>
      </c>
      <c r="D23" s="74">
        <v>333.2</v>
      </c>
      <c r="E23" s="67">
        <f t="shared" si="0"/>
        <v>1</v>
      </c>
    </row>
    <row r="24" spans="1:9" s="71" customFormat="1" ht="12.75">
      <c r="A24" s="85" t="s">
        <v>225</v>
      </c>
      <c r="B24" s="69" t="s">
        <v>191</v>
      </c>
      <c r="C24" s="70">
        <f>C25</f>
        <v>1</v>
      </c>
      <c r="D24" s="70">
        <f>D25</f>
        <v>1</v>
      </c>
      <c r="E24" s="67">
        <f t="shared" si="0"/>
        <v>1</v>
      </c>
      <c r="F24" s="86"/>
      <c r="G24" s="86"/>
      <c r="H24" s="86"/>
      <c r="I24" s="87"/>
    </row>
    <row r="25" spans="1:9" s="71" customFormat="1" ht="26.25">
      <c r="A25" s="88" t="s">
        <v>226</v>
      </c>
      <c r="B25" s="73" t="s">
        <v>193</v>
      </c>
      <c r="C25" s="74">
        <v>1</v>
      </c>
      <c r="D25" s="74">
        <v>1</v>
      </c>
      <c r="E25" s="67">
        <f t="shared" si="0"/>
        <v>1</v>
      </c>
      <c r="I25" s="87"/>
    </row>
    <row r="26" spans="1:5" s="92" customFormat="1" ht="12.75">
      <c r="A26" s="89" t="s">
        <v>227</v>
      </c>
      <c r="B26" s="90">
        <v>1000</v>
      </c>
      <c r="C26" s="91">
        <f>C27</f>
        <v>263.3</v>
      </c>
      <c r="D26" s="91">
        <f>D27</f>
        <v>263.3</v>
      </c>
      <c r="E26" s="67">
        <f t="shared" si="0"/>
        <v>1</v>
      </c>
    </row>
    <row r="27" spans="1:5" ht="12.75">
      <c r="A27" s="93" t="s">
        <v>228</v>
      </c>
      <c r="B27" s="94">
        <v>1001</v>
      </c>
      <c r="C27" s="93">
        <v>263.3</v>
      </c>
      <c r="D27" s="93">
        <v>263.3</v>
      </c>
      <c r="E27" s="67">
        <f t="shared" si="0"/>
        <v>1</v>
      </c>
    </row>
  </sheetData>
  <sheetProtection selectLockedCells="1" selectUnlockedCells="1"/>
  <mergeCells count="4">
    <mergeCell ref="C1:E1"/>
    <mergeCell ref="C2:E2"/>
    <mergeCell ref="A3:E3"/>
    <mergeCell ref="A5:E5"/>
  </mergeCells>
  <printOptions/>
  <pageMargins left="1.1812500000000001" right="0.5902777777777778" top="0.7875" bottom="0.7875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="85" zoomScaleNormal="85" zoomScalePageLayoutView="0" workbookViewId="0" topLeftCell="A79">
      <selection activeCell="J2" sqref="J2"/>
    </sheetView>
  </sheetViews>
  <sheetFormatPr defaultColWidth="9.00390625" defaultRowHeight="12.75"/>
  <cols>
    <col min="1" max="1" width="44.25390625" style="0" customWidth="1"/>
    <col min="2" max="2" width="11.25390625" style="0" customWidth="1"/>
    <col min="3" max="3" width="7.00390625" style="0" customWidth="1"/>
    <col min="4" max="4" width="6.375" style="0" customWidth="1"/>
    <col min="5" max="5" width="13.625" style="0" customWidth="1"/>
    <col min="6" max="6" width="12.125" style="0" customWidth="1"/>
    <col min="7" max="7" width="11.50390625" style="0" customWidth="1"/>
  </cols>
  <sheetData>
    <row r="1" spans="1:7" ht="15" customHeight="1">
      <c r="A1" s="95"/>
      <c r="B1" s="96"/>
      <c r="C1" s="97"/>
      <c r="D1" s="97"/>
      <c r="E1" s="172" t="s">
        <v>229</v>
      </c>
      <c r="F1" s="172"/>
      <c r="G1" s="172"/>
    </row>
    <row r="2" spans="1:7" ht="126.75" customHeight="1">
      <c r="A2" s="95"/>
      <c r="B2" s="96"/>
      <c r="C2" s="98"/>
      <c r="D2" s="98"/>
      <c r="E2" s="173" t="s">
        <v>230</v>
      </c>
      <c r="F2" s="173"/>
      <c r="G2" s="173"/>
    </row>
    <row r="3" spans="1:7" ht="15" customHeight="1">
      <c r="A3" s="95"/>
      <c r="B3" s="96"/>
      <c r="C3" s="99"/>
      <c r="D3" s="99"/>
      <c r="E3" s="174"/>
      <c r="F3" s="174"/>
      <c r="G3" s="174"/>
    </row>
    <row r="4" spans="1:7" ht="51.75" customHeight="1">
      <c r="A4" s="175" t="s">
        <v>231</v>
      </c>
      <c r="B4" s="175"/>
      <c r="C4" s="175"/>
      <c r="D4" s="175"/>
      <c r="E4" s="175"/>
      <c r="F4" s="175"/>
      <c r="G4" s="175"/>
    </row>
    <row r="5" spans="1:7" ht="15">
      <c r="A5" s="100"/>
      <c r="B5" s="100"/>
      <c r="C5" s="100"/>
      <c r="D5" s="100"/>
      <c r="E5" s="100"/>
      <c r="F5" s="101"/>
      <c r="G5" s="102" t="s">
        <v>232</v>
      </c>
    </row>
    <row r="6" spans="1:7" ht="30.75" customHeight="1">
      <c r="A6" s="103" t="s">
        <v>4</v>
      </c>
      <c r="B6" s="104" t="s">
        <v>77</v>
      </c>
      <c r="C6" s="105" t="s">
        <v>78</v>
      </c>
      <c r="D6" s="103" t="s">
        <v>233</v>
      </c>
      <c r="E6" s="106" t="s">
        <v>79</v>
      </c>
      <c r="F6" s="107" t="s">
        <v>80</v>
      </c>
      <c r="G6" s="107" t="s">
        <v>81</v>
      </c>
    </row>
    <row r="7" spans="1:7" ht="66">
      <c r="A7" s="47" t="s">
        <v>234</v>
      </c>
      <c r="B7" s="108" t="s">
        <v>235</v>
      </c>
      <c r="C7" s="108" t="s">
        <v>86</v>
      </c>
      <c r="D7" s="108" t="s">
        <v>84</v>
      </c>
      <c r="E7" s="49">
        <v>7558.6887</v>
      </c>
      <c r="F7" s="49">
        <v>7553.4604</v>
      </c>
      <c r="G7" s="50">
        <v>0.999308305949946</v>
      </c>
    </row>
    <row r="8" spans="1:7" ht="66">
      <c r="A8" s="47" t="s">
        <v>236</v>
      </c>
      <c r="B8" s="108" t="s">
        <v>237</v>
      </c>
      <c r="C8" s="108" t="s">
        <v>86</v>
      </c>
      <c r="D8" s="108" t="s">
        <v>84</v>
      </c>
      <c r="E8" s="49">
        <v>1592.9</v>
      </c>
      <c r="F8" s="49">
        <v>1592.9</v>
      </c>
      <c r="G8" s="50">
        <v>1</v>
      </c>
    </row>
    <row r="9" spans="1:7" ht="39">
      <c r="A9" s="47" t="s">
        <v>238</v>
      </c>
      <c r="B9" s="108" t="s">
        <v>239</v>
      </c>
      <c r="C9" s="108" t="s">
        <v>86</v>
      </c>
      <c r="D9" s="108" t="s">
        <v>84</v>
      </c>
      <c r="E9" s="49">
        <v>1592.9</v>
      </c>
      <c r="F9" s="49">
        <v>1592.9</v>
      </c>
      <c r="G9" s="50">
        <v>1</v>
      </c>
    </row>
    <row r="10" spans="1:7" ht="78.75">
      <c r="A10" s="47" t="s">
        <v>240</v>
      </c>
      <c r="B10" s="108" t="s">
        <v>157</v>
      </c>
      <c r="C10" s="108" t="s">
        <v>86</v>
      </c>
      <c r="D10" s="108" t="s">
        <v>84</v>
      </c>
      <c r="E10" s="49">
        <v>540</v>
      </c>
      <c r="F10" s="49">
        <v>540</v>
      </c>
      <c r="G10" s="50">
        <v>1</v>
      </c>
    </row>
    <row r="11" spans="1:7" ht="39">
      <c r="A11" s="47" t="s">
        <v>241</v>
      </c>
      <c r="B11" s="108" t="s">
        <v>157</v>
      </c>
      <c r="C11" s="108" t="s">
        <v>242</v>
      </c>
      <c r="D11" s="108" t="s">
        <v>155</v>
      </c>
      <c r="E11" s="49">
        <v>540</v>
      </c>
      <c r="F11" s="49">
        <v>540</v>
      </c>
      <c r="G11" s="50">
        <v>1</v>
      </c>
    </row>
    <row r="12" spans="1:7" ht="118.5">
      <c r="A12" s="47" t="s">
        <v>243</v>
      </c>
      <c r="B12" s="108" t="s">
        <v>159</v>
      </c>
      <c r="C12" s="108" t="s">
        <v>86</v>
      </c>
      <c r="D12" s="108" t="s">
        <v>84</v>
      </c>
      <c r="E12" s="49">
        <v>377.7</v>
      </c>
      <c r="F12" s="49">
        <v>377.7</v>
      </c>
      <c r="G12" s="50">
        <v>1</v>
      </c>
    </row>
    <row r="13" spans="1:7" ht="39">
      <c r="A13" s="47" t="s">
        <v>241</v>
      </c>
      <c r="B13" s="108" t="s">
        <v>159</v>
      </c>
      <c r="C13" s="108" t="s">
        <v>242</v>
      </c>
      <c r="D13" s="108" t="s">
        <v>155</v>
      </c>
      <c r="E13" s="49">
        <v>377.7</v>
      </c>
      <c r="F13" s="49">
        <v>377.7</v>
      </c>
      <c r="G13" s="50">
        <v>1</v>
      </c>
    </row>
    <row r="14" spans="1:7" ht="132">
      <c r="A14" s="47" t="s">
        <v>244</v>
      </c>
      <c r="B14" s="108" t="s">
        <v>161</v>
      </c>
      <c r="C14" s="108" t="s">
        <v>86</v>
      </c>
      <c r="D14" s="108" t="s">
        <v>84</v>
      </c>
      <c r="E14" s="49">
        <v>675.2</v>
      </c>
      <c r="F14" s="49">
        <v>675.2</v>
      </c>
      <c r="G14" s="50">
        <v>1</v>
      </c>
    </row>
    <row r="15" spans="1:7" ht="39">
      <c r="A15" s="47" t="s">
        <v>241</v>
      </c>
      <c r="B15" s="108" t="s">
        <v>161</v>
      </c>
      <c r="C15" s="108" t="s">
        <v>242</v>
      </c>
      <c r="D15" s="108" t="s">
        <v>155</v>
      </c>
      <c r="E15" s="49">
        <v>675.2</v>
      </c>
      <c r="F15" s="49">
        <v>675.2</v>
      </c>
      <c r="G15" s="50">
        <v>1</v>
      </c>
    </row>
    <row r="16" spans="1:7" ht="66">
      <c r="A16" s="47" t="s">
        <v>245</v>
      </c>
      <c r="B16" s="108" t="s">
        <v>246</v>
      </c>
      <c r="C16" s="108" t="s">
        <v>86</v>
      </c>
      <c r="D16" s="108" t="s">
        <v>84</v>
      </c>
      <c r="E16" s="49">
        <v>1267.1071</v>
      </c>
      <c r="F16" s="49">
        <v>1267.1071</v>
      </c>
      <c r="G16" s="50">
        <v>1</v>
      </c>
    </row>
    <row r="17" spans="1:7" ht="105">
      <c r="A17" s="47" t="s">
        <v>247</v>
      </c>
      <c r="B17" s="108" t="s">
        <v>248</v>
      </c>
      <c r="C17" s="108" t="s">
        <v>86</v>
      </c>
      <c r="D17" s="108" t="s">
        <v>84</v>
      </c>
      <c r="E17" s="49">
        <v>0</v>
      </c>
      <c r="F17" s="49">
        <v>0</v>
      </c>
      <c r="G17" s="50">
        <v>0</v>
      </c>
    </row>
    <row r="18" spans="1:7" ht="12.75">
      <c r="A18" s="47" t="s">
        <v>249</v>
      </c>
      <c r="B18" s="108" t="s">
        <v>112</v>
      </c>
      <c r="C18" s="108" t="s">
        <v>86</v>
      </c>
      <c r="D18" s="108" t="s">
        <v>84</v>
      </c>
      <c r="E18" s="49">
        <v>0</v>
      </c>
      <c r="F18" s="49">
        <v>0</v>
      </c>
      <c r="G18" s="50">
        <v>0</v>
      </c>
    </row>
    <row r="19" spans="1:7" ht="12.75">
      <c r="A19" s="47" t="s">
        <v>250</v>
      </c>
      <c r="B19" s="108" t="s">
        <v>112</v>
      </c>
      <c r="C19" s="108" t="s">
        <v>251</v>
      </c>
      <c r="D19" s="108" t="s">
        <v>110</v>
      </c>
      <c r="E19" s="49">
        <v>0</v>
      </c>
      <c r="F19" s="49">
        <v>0</v>
      </c>
      <c r="G19" s="50">
        <v>0</v>
      </c>
    </row>
    <row r="20" spans="1:7" ht="39">
      <c r="A20" s="47" t="s">
        <v>252</v>
      </c>
      <c r="B20" s="108" t="s">
        <v>253</v>
      </c>
      <c r="C20" s="108" t="s">
        <v>86</v>
      </c>
      <c r="D20" s="108" t="s">
        <v>84</v>
      </c>
      <c r="E20" s="49">
        <v>94.2097</v>
      </c>
      <c r="F20" s="49">
        <v>94.2097</v>
      </c>
      <c r="G20" s="50">
        <v>1</v>
      </c>
    </row>
    <row r="21" spans="1:7" ht="26.25">
      <c r="A21" s="47" t="s">
        <v>254</v>
      </c>
      <c r="B21" s="108" t="s">
        <v>145</v>
      </c>
      <c r="C21" s="108" t="s">
        <v>86</v>
      </c>
      <c r="D21" s="108" t="s">
        <v>84</v>
      </c>
      <c r="E21" s="49">
        <v>94.2097</v>
      </c>
      <c r="F21" s="49">
        <v>94.2097</v>
      </c>
      <c r="G21" s="50">
        <v>1</v>
      </c>
    </row>
    <row r="22" spans="1:7" ht="39">
      <c r="A22" s="47" t="s">
        <v>241</v>
      </c>
      <c r="B22" s="108" t="s">
        <v>145</v>
      </c>
      <c r="C22" s="108" t="s">
        <v>242</v>
      </c>
      <c r="D22" s="108" t="s">
        <v>143</v>
      </c>
      <c r="E22" s="49">
        <v>94.2097</v>
      </c>
      <c r="F22" s="49">
        <v>94.2097</v>
      </c>
      <c r="G22" s="50">
        <v>1</v>
      </c>
    </row>
    <row r="23" spans="1:7" ht="26.25">
      <c r="A23" s="47" t="s">
        <v>255</v>
      </c>
      <c r="B23" s="108" t="s">
        <v>256</v>
      </c>
      <c r="C23" s="108" t="s">
        <v>86</v>
      </c>
      <c r="D23" s="108" t="s">
        <v>84</v>
      </c>
      <c r="E23" s="49">
        <v>924.1</v>
      </c>
      <c r="F23" s="49">
        <v>924.1</v>
      </c>
      <c r="G23" s="50">
        <v>1</v>
      </c>
    </row>
    <row r="24" spans="1:7" ht="39">
      <c r="A24" s="47" t="s">
        <v>257</v>
      </c>
      <c r="B24" s="108" t="s">
        <v>151</v>
      </c>
      <c r="C24" s="108" t="s">
        <v>86</v>
      </c>
      <c r="D24" s="108" t="s">
        <v>84</v>
      </c>
      <c r="E24" s="49">
        <v>924.1</v>
      </c>
      <c r="F24" s="49">
        <v>924.1</v>
      </c>
      <c r="G24" s="50">
        <v>1</v>
      </c>
    </row>
    <row r="25" spans="1:7" ht="39">
      <c r="A25" s="47" t="s">
        <v>241</v>
      </c>
      <c r="B25" s="108" t="s">
        <v>151</v>
      </c>
      <c r="C25" s="108" t="s">
        <v>242</v>
      </c>
      <c r="D25" s="108" t="s">
        <v>149</v>
      </c>
      <c r="E25" s="49">
        <v>924.1</v>
      </c>
      <c r="F25" s="49">
        <v>924.1</v>
      </c>
      <c r="G25" s="50">
        <v>1</v>
      </c>
    </row>
    <row r="26" spans="1:7" ht="39">
      <c r="A26" s="47" t="s">
        <v>258</v>
      </c>
      <c r="B26" s="108" t="s">
        <v>259</v>
      </c>
      <c r="C26" s="108" t="s">
        <v>86</v>
      </c>
      <c r="D26" s="108" t="s">
        <v>84</v>
      </c>
      <c r="E26" s="49">
        <v>1</v>
      </c>
      <c r="F26" s="49">
        <v>1</v>
      </c>
      <c r="G26" s="50">
        <v>1</v>
      </c>
    </row>
    <row r="27" spans="1:7" ht="26.25">
      <c r="A27" s="47" t="s">
        <v>260</v>
      </c>
      <c r="B27" s="108" t="s">
        <v>118</v>
      </c>
      <c r="C27" s="108" t="s">
        <v>86</v>
      </c>
      <c r="D27" s="108" t="s">
        <v>84</v>
      </c>
      <c r="E27" s="49">
        <v>1</v>
      </c>
      <c r="F27" s="49">
        <v>1</v>
      </c>
      <c r="G27" s="50">
        <v>1</v>
      </c>
    </row>
    <row r="28" spans="1:7" ht="39">
      <c r="A28" s="47" t="s">
        <v>241</v>
      </c>
      <c r="B28" s="108" t="s">
        <v>118</v>
      </c>
      <c r="C28" s="108" t="s">
        <v>242</v>
      </c>
      <c r="D28" s="108" t="s">
        <v>116</v>
      </c>
      <c r="E28" s="49">
        <v>1</v>
      </c>
      <c r="F28" s="49">
        <v>1</v>
      </c>
      <c r="G28" s="50">
        <v>1</v>
      </c>
    </row>
    <row r="29" spans="1:7" ht="26.25">
      <c r="A29" s="47" t="s">
        <v>261</v>
      </c>
      <c r="B29" s="108" t="s">
        <v>262</v>
      </c>
      <c r="C29" s="108" t="s">
        <v>86</v>
      </c>
      <c r="D29" s="108" t="s">
        <v>84</v>
      </c>
      <c r="E29" s="49">
        <v>247.7974</v>
      </c>
      <c r="F29" s="49">
        <v>247.7974</v>
      </c>
      <c r="G29" s="50">
        <v>1</v>
      </c>
    </row>
    <row r="30" spans="1:7" ht="52.5">
      <c r="A30" s="47" t="s">
        <v>263</v>
      </c>
      <c r="B30" s="108" t="s">
        <v>139</v>
      </c>
      <c r="C30" s="108" t="s">
        <v>86</v>
      </c>
      <c r="D30" s="108" t="s">
        <v>84</v>
      </c>
      <c r="E30" s="49">
        <v>247.7974</v>
      </c>
      <c r="F30" s="49">
        <v>247.7974</v>
      </c>
      <c r="G30" s="50">
        <v>1</v>
      </c>
    </row>
    <row r="31" spans="1:7" ht="66">
      <c r="A31" s="47" t="s">
        <v>264</v>
      </c>
      <c r="B31" s="108" t="s">
        <v>139</v>
      </c>
      <c r="C31" s="108" t="s">
        <v>265</v>
      </c>
      <c r="D31" s="108" t="s">
        <v>137</v>
      </c>
      <c r="E31" s="49">
        <v>243.4074</v>
      </c>
      <c r="F31" s="49">
        <v>243.4074</v>
      </c>
      <c r="G31" s="50">
        <v>1</v>
      </c>
    </row>
    <row r="32" spans="1:7" ht="39">
      <c r="A32" s="47" t="s">
        <v>241</v>
      </c>
      <c r="B32" s="108" t="s">
        <v>139</v>
      </c>
      <c r="C32" s="108" t="s">
        <v>242</v>
      </c>
      <c r="D32" s="108" t="s">
        <v>137</v>
      </c>
      <c r="E32" s="49">
        <v>4.39</v>
      </c>
      <c r="F32" s="49">
        <v>4.39</v>
      </c>
      <c r="G32" s="50">
        <v>1</v>
      </c>
    </row>
    <row r="33" spans="1:7" ht="78.75">
      <c r="A33" s="47" t="s">
        <v>266</v>
      </c>
      <c r="B33" s="108" t="s">
        <v>267</v>
      </c>
      <c r="C33" s="108" t="s">
        <v>86</v>
      </c>
      <c r="D33" s="108" t="s">
        <v>84</v>
      </c>
      <c r="E33" s="49">
        <v>665.599</v>
      </c>
      <c r="F33" s="49">
        <v>665.599</v>
      </c>
      <c r="G33" s="50">
        <v>1</v>
      </c>
    </row>
    <row r="34" spans="1:7" ht="52.5">
      <c r="A34" s="47" t="s">
        <v>268</v>
      </c>
      <c r="B34" s="108" t="s">
        <v>269</v>
      </c>
      <c r="C34" s="108" t="s">
        <v>86</v>
      </c>
      <c r="D34" s="108" t="s">
        <v>84</v>
      </c>
      <c r="E34" s="49">
        <v>665.599</v>
      </c>
      <c r="F34" s="49">
        <v>665.599</v>
      </c>
      <c r="G34" s="50">
        <v>1</v>
      </c>
    </row>
    <row r="35" spans="1:7" ht="26.25">
      <c r="A35" s="47" t="s">
        <v>270</v>
      </c>
      <c r="B35" s="108" t="s">
        <v>120</v>
      </c>
      <c r="C35" s="108" t="s">
        <v>86</v>
      </c>
      <c r="D35" s="108" t="s">
        <v>84</v>
      </c>
      <c r="E35" s="49">
        <v>4</v>
      </c>
      <c r="F35" s="49">
        <v>4</v>
      </c>
      <c r="G35" s="50">
        <v>1</v>
      </c>
    </row>
    <row r="36" spans="1:7" ht="39">
      <c r="A36" s="47" t="s">
        <v>241</v>
      </c>
      <c r="B36" s="108" t="s">
        <v>120</v>
      </c>
      <c r="C36" s="108" t="s">
        <v>242</v>
      </c>
      <c r="D36" s="108" t="s">
        <v>116</v>
      </c>
      <c r="E36" s="49">
        <v>4</v>
      </c>
      <c r="F36" s="49">
        <v>4</v>
      </c>
      <c r="G36" s="50">
        <v>1</v>
      </c>
    </row>
    <row r="37" spans="1:7" ht="26.25">
      <c r="A37" s="47" t="s">
        <v>271</v>
      </c>
      <c r="B37" s="108" t="s">
        <v>165</v>
      </c>
      <c r="C37" s="108" t="s">
        <v>86</v>
      </c>
      <c r="D37" s="108" t="s">
        <v>84</v>
      </c>
      <c r="E37" s="49">
        <v>661.599</v>
      </c>
      <c r="F37" s="49">
        <v>661.599</v>
      </c>
      <c r="G37" s="50">
        <v>1</v>
      </c>
    </row>
    <row r="38" spans="1:7" ht="39">
      <c r="A38" s="47" t="s">
        <v>241</v>
      </c>
      <c r="B38" s="108" t="s">
        <v>165</v>
      </c>
      <c r="C38" s="108" t="s">
        <v>242</v>
      </c>
      <c r="D38" s="108" t="s">
        <v>163</v>
      </c>
      <c r="E38" s="49">
        <v>661.599</v>
      </c>
      <c r="F38" s="49">
        <v>661.599</v>
      </c>
      <c r="G38" s="50">
        <v>1</v>
      </c>
    </row>
    <row r="39" spans="1:7" ht="78.75">
      <c r="A39" s="47" t="s">
        <v>272</v>
      </c>
      <c r="B39" s="108" t="s">
        <v>273</v>
      </c>
      <c r="C39" s="108" t="s">
        <v>86</v>
      </c>
      <c r="D39" s="108" t="s">
        <v>84</v>
      </c>
      <c r="E39" s="49">
        <v>1287.0714</v>
      </c>
      <c r="F39" s="49">
        <v>1284.6197</v>
      </c>
      <c r="G39" s="50">
        <v>0.9980951328729704</v>
      </c>
    </row>
    <row r="40" spans="1:7" ht="26.25">
      <c r="A40" s="47" t="s">
        <v>274</v>
      </c>
      <c r="B40" s="108" t="s">
        <v>275</v>
      </c>
      <c r="C40" s="108" t="s">
        <v>86</v>
      </c>
      <c r="D40" s="108" t="s">
        <v>84</v>
      </c>
      <c r="E40" s="49">
        <v>31.8715</v>
      </c>
      <c r="F40" s="49">
        <v>29.4198</v>
      </c>
      <c r="G40" s="50">
        <v>0.9230754749541126</v>
      </c>
    </row>
    <row r="41" spans="1:7" ht="39">
      <c r="A41" s="47" t="s">
        <v>276</v>
      </c>
      <c r="B41" s="108" t="s">
        <v>177</v>
      </c>
      <c r="C41" s="108" t="s">
        <v>86</v>
      </c>
      <c r="D41" s="108" t="s">
        <v>84</v>
      </c>
      <c r="E41" s="49">
        <v>31.8715</v>
      </c>
      <c r="F41" s="49">
        <v>29.4198</v>
      </c>
      <c r="G41" s="50">
        <v>0.9230754749541126</v>
      </c>
    </row>
    <row r="42" spans="1:7" ht="39">
      <c r="A42" s="47" t="s">
        <v>241</v>
      </c>
      <c r="B42" s="108" t="s">
        <v>177</v>
      </c>
      <c r="C42" s="108" t="s">
        <v>242</v>
      </c>
      <c r="D42" s="108" t="s">
        <v>175</v>
      </c>
      <c r="E42" s="49">
        <v>31.8715</v>
      </c>
      <c r="F42" s="49">
        <v>29.4198</v>
      </c>
      <c r="G42" s="50">
        <v>0.9230754749541126</v>
      </c>
    </row>
    <row r="43" spans="1:7" ht="26.25">
      <c r="A43" s="47" t="s">
        <v>277</v>
      </c>
      <c r="B43" s="108" t="s">
        <v>278</v>
      </c>
      <c r="C43" s="108" t="s">
        <v>86</v>
      </c>
      <c r="D43" s="108" t="s">
        <v>84</v>
      </c>
      <c r="E43" s="49">
        <v>333.214</v>
      </c>
      <c r="F43" s="49">
        <v>333.214</v>
      </c>
      <c r="G43" s="50">
        <v>1</v>
      </c>
    </row>
    <row r="44" spans="1:7" ht="26.25">
      <c r="A44" s="47" t="s">
        <v>279</v>
      </c>
      <c r="B44" s="108" t="s">
        <v>181</v>
      </c>
      <c r="C44" s="108" t="s">
        <v>86</v>
      </c>
      <c r="D44" s="108" t="s">
        <v>84</v>
      </c>
      <c r="E44" s="49">
        <v>294.3127</v>
      </c>
      <c r="F44" s="49">
        <v>294.3127</v>
      </c>
      <c r="G44" s="50">
        <v>1</v>
      </c>
    </row>
    <row r="45" spans="1:7" ht="39">
      <c r="A45" s="47" t="s">
        <v>241</v>
      </c>
      <c r="B45" s="108" t="s">
        <v>181</v>
      </c>
      <c r="C45" s="108" t="s">
        <v>242</v>
      </c>
      <c r="D45" s="108" t="s">
        <v>179</v>
      </c>
      <c r="E45" s="49">
        <v>294.2856</v>
      </c>
      <c r="F45" s="49">
        <v>294.2856</v>
      </c>
      <c r="G45" s="50">
        <v>1</v>
      </c>
    </row>
    <row r="46" spans="1:7" ht="12.75">
      <c r="A46" s="47" t="s">
        <v>250</v>
      </c>
      <c r="B46" s="108" t="s">
        <v>181</v>
      </c>
      <c r="C46" s="108" t="s">
        <v>251</v>
      </c>
      <c r="D46" s="108" t="s">
        <v>179</v>
      </c>
      <c r="E46" s="49">
        <v>0.0271</v>
      </c>
      <c r="F46" s="49">
        <v>0.0271</v>
      </c>
      <c r="G46" s="50">
        <v>1</v>
      </c>
    </row>
    <row r="47" spans="1:7" ht="12.75">
      <c r="A47" s="47" t="s">
        <v>280</v>
      </c>
      <c r="B47" s="108" t="s">
        <v>185</v>
      </c>
      <c r="C47" s="108" t="s">
        <v>86</v>
      </c>
      <c r="D47" s="108" t="s">
        <v>84</v>
      </c>
      <c r="E47" s="49">
        <v>7.2</v>
      </c>
      <c r="F47" s="49">
        <v>7.2</v>
      </c>
      <c r="G47" s="50">
        <v>1</v>
      </c>
    </row>
    <row r="48" spans="1:7" ht="39">
      <c r="A48" s="47" t="s">
        <v>241</v>
      </c>
      <c r="B48" s="108" t="s">
        <v>185</v>
      </c>
      <c r="C48" s="108" t="s">
        <v>242</v>
      </c>
      <c r="D48" s="108" t="s">
        <v>179</v>
      </c>
      <c r="E48" s="49">
        <v>7.2</v>
      </c>
      <c r="F48" s="49">
        <v>7.2</v>
      </c>
      <c r="G48" s="50">
        <v>1</v>
      </c>
    </row>
    <row r="49" spans="1:7" ht="26.25">
      <c r="A49" s="47" t="s">
        <v>281</v>
      </c>
      <c r="B49" s="108" t="s">
        <v>187</v>
      </c>
      <c r="C49" s="108" t="s">
        <v>86</v>
      </c>
      <c r="D49" s="108" t="s">
        <v>84</v>
      </c>
      <c r="E49" s="49">
        <v>7.2</v>
      </c>
      <c r="F49" s="49">
        <v>7.2</v>
      </c>
      <c r="G49" s="50">
        <v>1</v>
      </c>
    </row>
    <row r="50" spans="1:7" ht="39">
      <c r="A50" s="47" t="s">
        <v>241</v>
      </c>
      <c r="B50" s="108" t="s">
        <v>187</v>
      </c>
      <c r="C50" s="108" t="s">
        <v>242</v>
      </c>
      <c r="D50" s="108" t="s">
        <v>179</v>
      </c>
      <c r="E50" s="49">
        <v>7.2</v>
      </c>
      <c r="F50" s="49">
        <v>7.2</v>
      </c>
      <c r="G50" s="50">
        <v>1</v>
      </c>
    </row>
    <row r="51" spans="1:7" ht="26.25">
      <c r="A51" s="47" t="s">
        <v>282</v>
      </c>
      <c r="B51" s="108" t="s">
        <v>189</v>
      </c>
      <c r="C51" s="108" t="s">
        <v>86</v>
      </c>
      <c r="D51" s="108" t="s">
        <v>84</v>
      </c>
      <c r="E51" s="49">
        <v>24.5013</v>
      </c>
      <c r="F51" s="49">
        <v>24.5013</v>
      </c>
      <c r="G51" s="50">
        <v>1</v>
      </c>
    </row>
    <row r="52" spans="1:7" ht="39">
      <c r="A52" s="47" t="s">
        <v>241</v>
      </c>
      <c r="B52" s="108" t="s">
        <v>189</v>
      </c>
      <c r="C52" s="108" t="s">
        <v>242</v>
      </c>
      <c r="D52" s="108" t="s">
        <v>179</v>
      </c>
      <c r="E52" s="49">
        <v>24.5013</v>
      </c>
      <c r="F52" s="49">
        <v>24.5013</v>
      </c>
      <c r="G52" s="50">
        <v>1</v>
      </c>
    </row>
    <row r="53" spans="1:7" ht="52.5">
      <c r="A53" s="47" t="s">
        <v>283</v>
      </c>
      <c r="B53" s="108" t="s">
        <v>284</v>
      </c>
      <c r="C53" s="108" t="s">
        <v>86</v>
      </c>
      <c r="D53" s="108" t="s">
        <v>84</v>
      </c>
      <c r="E53" s="49">
        <v>921.9859</v>
      </c>
      <c r="F53" s="49">
        <v>921.9859</v>
      </c>
      <c r="G53" s="50">
        <v>1</v>
      </c>
    </row>
    <row r="54" spans="1:7" ht="78.75">
      <c r="A54" s="47" t="s">
        <v>285</v>
      </c>
      <c r="B54" s="108" t="s">
        <v>167</v>
      </c>
      <c r="C54" s="108" t="s">
        <v>86</v>
      </c>
      <c r="D54" s="108" t="s">
        <v>84</v>
      </c>
      <c r="E54" s="49">
        <v>117</v>
      </c>
      <c r="F54" s="49">
        <v>117</v>
      </c>
      <c r="G54" s="50">
        <v>1</v>
      </c>
    </row>
    <row r="55" spans="1:7" ht="39">
      <c r="A55" s="47" t="s">
        <v>241</v>
      </c>
      <c r="B55" s="108" t="s">
        <v>167</v>
      </c>
      <c r="C55" s="108" t="s">
        <v>242</v>
      </c>
      <c r="D55" s="108" t="s">
        <v>163</v>
      </c>
      <c r="E55" s="49">
        <v>117</v>
      </c>
      <c r="F55" s="49">
        <v>117</v>
      </c>
      <c r="G55" s="50">
        <v>1</v>
      </c>
    </row>
    <row r="56" spans="1:7" ht="26.25">
      <c r="A56" s="47" t="s">
        <v>286</v>
      </c>
      <c r="B56" s="108" t="s">
        <v>169</v>
      </c>
      <c r="C56" s="108" t="s">
        <v>86</v>
      </c>
      <c r="D56" s="108" t="s">
        <v>84</v>
      </c>
      <c r="E56" s="49">
        <v>15</v>
      </c>
      <c r="F56" s="49">
        <v>15</v>
      </c>
      <c r="G56" s="50">
        <v>1</v>
      </c>
    </row>
    <row r="57" spans="1:7" ht="39">
      <c r="A57" s="47" t="s">
        <v>241</v>
      </c>
      <c r="B57" s="108" t="s">
        <v>169</v>
      </c>
      <c r="C57" s="108" t="s">
        <v>242</v>
      </c>
      <c r="D57" s="108" t="s">
        <v>163</v>
      </c>
      <c r="E57" s="49">
        <v>15</v>
      </c>
      <c r="F57" s="49">
        <v>15</v>
      </c>
      <c r="G57" s="50">
        <v>1</v>
      </c>
    </row>
    <row r="58" spans="1:7" ht="26.25">
      <c r="A58" s="47" t="s">
        <v>287</v>
      </c>
      <c r="B58" s="108" t="s">
        <v>122</v>
      </c>
      <c r="C58" s="108" t="s">
        <v>86</v>
      </c>
      <c r="D58" s="108" t="s">
        <v>84</v>
      </c>
      <c r="E58" s="49">
        <v>1.3</v>
      </c>
      <c r="F58" s="49">
        <v>1.3</v>
      </c>
      <c r="G58" s="50">
        <v>1</v>
      </c>
    </row>
    <row r="59" spans="1:7" ht="39">
      <c r="A59" s="47" t="s">
        <v>241</v>
      </c>
      <c r="B59" s="108" t="s">
        <v>122</v>
      </c>
      <c r="C59" s="108" t="s">
        <v>242</v>
      </c>
      <c r="D59" s="108" t="s">
        <v>116</v>
      </c>
      <c r="E59" s="49">
        <v>1.3</v>
      </c>
      <c r="F59" s="49">
        <v>1.3</v>
      </c>
      <c r="G59" s="50">
        <v>1</v>
      </c>
    </row>
    <row r="60" spans="1:7" ht="66">
      <c r="A60" s="47" t="s">
        <v>288</v>
      </c>
      <c r="B60" s="108" t="s">
        <v>171</v>
      </c>
      <c r="C60" s="108" t="s">
        <v>86</v>
      </c>
      <c r="D60" s="108" t="s">
        <v>84</v>
      </c>
      <c r="E60" s="49">
        <v>788.6859</v>
      </c>
      <c r="F60" s="49">
        <v>788.6859</v>
      </c>
      <c r="G60" s="50">
        <v>1</v>
      </c>
    </row>
    <row r="61" spans="1:7" ht="39">
      <c r="A61" s="47" t="s">
        <v>241</v>
      </c>
      <c r="B61" s="108" t="s">
        <v>171</v>
      </c>
      <c r="C61" s="108" t="s">
        <v>242</v>
      </c>
      <c r="D61" s="108" t="s">
        <v>163</v>
      </c>
      <c r="E61" s="49">
        <v>788.6859</v>
      </c>
      <c r="F61" s="49">
        <v>788.6859</v>
      </c>
      <c r="G61" s="50">
        <v>1</v>
      </c>
    </row>
    <row r="62" spans="1:7" ht="66">
      <c r="A62" s="47" t="s">
        <v>289</v>
      </c>
      <c r="B62" s="108" t="s">
        <v>290</v>
      </c>
      <c r="C62" s="108" t="s">
        <v>86</v>
      </c>
      <c r="D62" s="108" t="s">
        <v>84</v>
      </c>
      <c r="E62" s="49">
        <v>263.2817</v>
      </c>
      <c r="F62" s="49">
        <v>263.2817</v>
      </c>
      <c r="G62" s="50">
        <v>1</v>
      </c>
    </row>
    <row r="63" spans="1:7" ht="39">
      <c r="A63" s="47" t="s">
        <v>291</v>
      </c>
      <c r="B63" s="108" t="s">
        <v>292</v>
      </c>
      <c r="C63" s="108" t="s">
        <v>86</v>
      </c>
      <c r="D63" s="108" t="s">
        <v>84</v>
      </c>
      <c r="E63" s="49">
        <v>263.2817</v>
      </c>
      <c r="F63" s="49">
        <v>263.2817</v>
      </c>
      <c r="G63" s="50">
        <v>1</v>
      </c>
    </row>
    <row r="64" spans="1:7" ht="39">
      <c r="A64" s="47" t="s">
        <v>293</v>
      </c>
      <c r="B64" s="108" t="s">
        <v>201</v>
      </c>
      <c r="C64" s="108" t="s">
        <v>86</v>
      </c>
      <c r="D64" s="108" t="s">
        <v>84</v>
      </c>
      <c r="E64" s="49">
        <v>263.2817</v>
      </c>
      <c r="F64" s="49">
        <v>263.2817</v>
      </c>
      <c r="G64" s="50">
        <v>1</v>
      </c>
    </row>
    <row r="65" spans="1:7" ht="26.25">
      <c r="A65" s="47" t="s">
        <v>294</v>
      </c>
      <c r="B65" s="108" t="s">
        <v>201</v>
      </c>
      <c r="C65" s="108" t="s">
        <v>295</v>
      </c>
      <c r="D65" s="108" t="s">
        <v>199</v>
      </c>
      <c r="E65" s="49">
        <v>263.2817</v>
      </c>
      <c r="F65" s="49">
        <v>263.2817</v>
      </c>
      <c r="G65" s="50">
        <v>1</v>
      </c>
    </row>
    <row r="66" spans="1:7" ht="66">
      <c r="A66" s="47" t="s">
        <v>296</v>
      </c>
      <c r="B66" s="108" t="s">
        <v>297</v>
      </c>
      <c r="C66" s="108" t="s">
        <v>86</v>
      </c>
      <c r="D66" s="108" t="s">
        <v>84</v>
      </c>
      <c r="E66" s="49">
        <v>2482.7295</v>
      </c>
      <c r="F66" s="49">
        <v>2479.9529</v>
      </c>
      <c r="G66" s="50">
        <v>0.9988816341047222</v>
      </c>
    </row>
    <row r="67" spans="1:7" ht="39">
      <c r="A67" s="47" t="s">
        <v>298</v>
      </c>
      <c r="B67" s="108" t="s">
        <v>299</v>
      </c>
      <c r="C67" s="108" t="s">
        <v>86</v>
      </c>
      <c r="D67" s="108" t="s">
        <v>84</v>
      </c>
      <c r="E67" s="49">
        <v>2480.9295</v>
      </c>
      <c r="F67" s="49">
        <v>2478.1529</v>
      </c>
      <c r="G67" s="50">
        <v>0.9988808226916565</v>
      </c>
    </row>
    <row r="68" spans="1:7" ht="26.25">
      <c r="A68" s="47" t="s">
        <v>300</v>
      </c>
      <c r="B68" s="108" t="s">
        <v>92</v>
      </c>
      <c r="C68" s="108" t="s">
        <v>86</v>
      </c>
      <c r="D68" s="108" t="s">
        <v>84</v>
      </c>
      <c r="E68" s="49">
        <v>1680.807</v>
      </c>
      <c r="F68" s="49">
        <v>1678.0304</v>
      </c>
      <c r="G68" s="50">
        <v>0.9983480554281366</v>
      </c>
    </row>
    <row r="69" spans="1:7" ht="66">
      <c r="A69" s="47" t="s">
        <v>264</v>
      </c>
      <c r="B69" s="108" t="s">
        <v>92</v>
      </c>
      <c r="C69" s="108" t="s">
        <v>265</v>
      </c>
      <c r="D69" s="108" t="s">
        <v>90</v>
      </c>
      <c r="E69" s="49">
        <v>1336.2095</v>
      </c>
      <c r="F69" s="49">
        <v>1336.2095</v>
      </c>
      <c r="G69" s="50">
        <v>1</v>
      </c>
    </row>
    <row r="70" spans="1:7" ht="39">
      <c r="A70" s="47" t="s">
        <v>241</v>
      </c>
      <c r="B70" s="108" t="s">
        <v>92</v>
      </c>
      <c r="C70" s="108" t="s">
        <v>242</v>
      </c>
      <c r="D70" s="108" t="s">
        <v>90</v>
      </c>
      <c r="E70" s="49">
        <v>337.6942</v>
      </c>
      <c r="F70" s="49">
        <v>334.9176</v>
      </c>
      <c r="G70" s="50">
        <v>0.9917777681701374</v>
      </c>
    </row>
    <row r="71" spans="1:7" ht="12.75">
      <c r="A71" s="47" t="s">
        <v>250</v>
      </c>
      <c r="B71" s="108" t="s">
        <v>92</v>
      </c>
      <c r="C71" s="108" t="s">
        <v>251</v>
      </c>
      <c r="D71" s="108" t="s">
        <v>90</v>
      </c>
      <c r="E71" s="49">
        <v>6.9033</v>
      </c>
      <c r="F71" s="49">
        <v>6.9033</v>
      </c>
      <c r="G71" s="50">
        <v>1</v>
      </c>
    </row>
    <row r="72" spans="1:7" ht="39">
      <c r="A72" s="47" t="s">
        <v>301</v>
      </c>
      <c r="B72" s="108" t="s">
        <v>106</v>
      </c>
      <c r="C72" s="108" t="s">
        <v>86</v>
      </c>
      <c r="D72" s="108" t="s">
        <v>84</v>
      </c>
      <c r="E72" s="49">
        <v>681.864</v>
      </c>
      <c r="F72" s="49">
        <v>681.864</v>
      </c>
      <c r="G72" s="50">
        <v>1</v>
      </c>
    </row>
    <row r="73" spans="1:7" ht="66">
      <c r="A73" s="47" t="s">
        <v>264</v>
      </c>
      <c r="B73" s="108" t="s">
        <v>106</v>
      </c>
      <c r="C73" s="108" t="s">
        <v>265</v>
      </c>
      <c r="D73" s="108" t="s">
        <v>90</v>
      </c>
      <c r="E73" s="49">
        <v>681.864</v>
      </c>
      <c r="F73" s="49">
        <v>681.864</v>
      </c>
      <c r="G73" s="50">
        <v>1</v>
      </c>
    </row>
    <row r="74" spans="1:7" ht="66">
      <c r="A74" s="47" t="s">
        <v>302</v>
      </c>
      <c r="B74" s="108" t="s">
        <v>108</v>
      </c>
      <c r="C74" s="108" t="s">
        <v>86</v>
      </c>
      <c r="D74" s="108" t="s">
        <v>84</v>
      </c>
      <c r="E74" s="49">
        <v>48.8432</v>
      </c>
      <c r="F74" s="49">
        <v>48.8432</v>
      </c>
      <c r="G74" s="50">
        <v>1</v>
      </c>
    </row>
    <row r="75" spans="1:7" ht="66">
      <c r="A75" s="47" t="s">
        <v>264</v>
      </c>
      <c r="B75" s="108" t="s">
        <v>108</v>
      </c>
      <c r="C75" s="108" t="s">
        <v>265</v>
      </c>
      <c r="D75" s="108" t="s">
        <v>90</v>
      </c>
      <c r="E75" s="49">
        <v>48.8432</v>
      </c>
      <c r="F75" s="49">
        <v>48.8432</v>
      </c>
      <c r="G75" s="50">
        <v>1</v>
      </c>
    </row>
    <row r="76" spans="1:7" ht="26.25">
      <c r="A76" s="47" t="s">
        <v>303</v>
      </c>
      <c r="B76" s="108" t="s">
        <v>124</v>
      </c>
      <c r="C76" s="108" t="s">
        <v>86</v>
      </c>
      <c r="D76" s="108" t="s">
        <v>84</v>
      </c>
      <c r="E76" s="49">
        <v>69.4153</v>
      </c>
      <c r="F76" s="49">
        <v>69.4153</v>
      </c>
      <c r="G76" s="50">
        <v>1</v>
      </c>
    </row>
    <row r="77" spans="1:7" ht="39">
      <c r="A77" s="47" t="s">
        <v>241</v>
      </c>
      <c r="B77" s="108" t="s">
        <v>124</v>
      </c>
      <c r="C77" s="108" t="s">
        <v>242</v>
      </c>
      <c r="D77" s="108" t="s">
        <v>116</v>
      </c>
      <c r="E77" s="49">
        <v>45.6653</v>
      </c>
      <c r="F77" s="49">
        <v>45.6653</v>
      </c>
      <c r="G77" s="50">
        <v>1</v>
      </c>
    </row>
    <row r="78" spans="1:7" ht="12.75">
      <c r="A78" s="47" t="s">
        <v>250</v>
      </c>
      <c r="B78" s="108" t="s">
        <v>124</v>
      </c>
      <c r="C78" s="108" t="s">
        <v>251</v>
      </c>
      <c r="D78" s="108" t="s">
        <v>116</v>
      </c>
      <c r="E78" s="49">
        <v>23.75</v>
      </c>
      <c r="F78" s="49">
        <v>23.75</v>
      </c>
      <c r="G78" s="50">
        <v>1</v>
      </c>
    </row>
    <row r="79" spans="1:7" ht="39">
      <c r="A79" s="47" t="s">
        <v>304</v>
      </c>
      <c r="B79" s="108" t="s">
        <v>305</v>
      </c>
      <c r="C79" s="108" t="s">
        <v>86</v>
      </c>
      <c r="D79" s="108" t="s">
        <v>84</v>
      </c>
      <c r="E79" s="49">
        <v>1</v>
      </c>
      <c r="F79" s="49">
        <v>1</v>
      </c>
      <c r="G79" s="50">
        <v>1</v>
      </c>
    </row>
    <row r="80" spans="1:7" ht="26.25">
      <c r="A80" s="47" t="s">
        <v>306</v>
      </c>
      <c r="B80" s="108" t="s">
        <v>195</v>
      </c>
      <c r="C80" s="108" t="s">
        <v>86</v>
      </c>
      <c r="D80" s="108" t="s">
        <v>84</v>
      </c>
      <c r="E80" s="49">
        <v>1</v>
      </c>
      <c r="F80" s="49">
        <v>1</v>
      </c>
      <c r="G80" s="50">
        <v>1</v>
      </c>
    </row>
    <row r="81" spans="1:7" ht="39">
      <c r="A81" s="47" t="s">
        <v>241</v>
      </c>
      <c r="B81" s="108" t="s">
        <v>195</v>
      </c>
      <c r="C81" s="108" t="s">
        <v>242</v>
      </c>
      <c r="D81" s="108" t="s">
        <v>193</v>
      </c>
      <c r="E81" s="49">
        <v>1</v>
      </c>
      <c r="F81" s="49">
        <v>1</v>
      </c>
      <c r="G81" s="50">
        <v>1</v>
      </c>
    </row>
    <row r="82" spans="1:7" ht="52.5">
      <c r="A82" s="47" t="s">
        <v>307</v>
      </c>
      <c r="B82" s="108" t="s">
        <v>308</v>
      </c>
      <c r="C82" s="108" t="s">
        <v>86</v>
      </c>
      <c r="D82" s="108" t="s">
        <v>84</v>
      </c>
      <c r="E82" s="49">
        <v>0.8</v>
      </c>
      <c r="F82" s="49">
        <v>0.8</v>
      </c>
      <c r="G82" s="50">
        <v>1</v>
      </c>
    </row>
    <row r="83" spans="1:7" ht="66">
      <c r="A83" s="47" t="s">
        <v>309</v>
      </c>
      <c r="B83" s="108" t="s">
        <v>126</v>
      </c>
      <c r="C83" s="108" t="s">
        <v>86</v>
      </c>
      <c r="D83" s="108" t="s">
        <v>84</v>
      </c>
      <c r="E83" s="49">
        <v>0.6</v>
      </c>
      <c r="F83" s="49">
        <v>0.6</v>
      </c>
      <c r="G83" s="50">
        <v>1</v>
      </c>
    </row>
    <row r="84" spans="1:7" ht="12.75">
      <c r="A84" s="47" t="s">
        <v>310</v>
      </c>
      <c r="B84" s="108" t="s">
        <v>126</v>
      </c>
      <c r="C84" s="108" t="s">
        <v>311</v>
      </c>
      <c r="D84" s="108" t="s">
        <v>116</v>
      </c>
      <c r="E84" s="49">
        <v>0.6</v>
      </c>
      <c r="F84" s="49">
        <v>0.6</v>
      </c>
      <c r="G84" s="50">
        <v>1</v>
      </c>
    </row>
    <row r="85" spans="1:7" ht="78.75">
      <c r="A85" s="47" t="s">
        <v>312</v>
      </c>
      <c r="B85" s="108" t="s">
        <v>130</v>
      </c>
      <c r="C85" s="108" t="s">
        <v>86</v>
      </c>
      <c r="D85" s="108" t="s">
        <v>84</v>
      </c>
      <c r="E85" s="49">
        <v>0.2</v>
      </c>
      <c r="F85" s="49">
        <v>0.2</v>
      </c>
      <c r="G85" s="50">
        <v>1</v>
      </c>
    </row>
    <row r="86" spans="1:7" ht="12.75">
      <c r="A86" s="47" t="s">
        <v>310</v>
      </c>
      <c r="B86" s="108" t="s">
        <v>130</v>
      </c>
      <c r="C86" s="108" t="s">
        <v>311</v>
      </c>
      <c r="D86" s="108" t="s">
        <v>116</v>
      </c>
      <c r="E86" s="49">
        <v>0.2</v>
      </c>
      <c r="F86" s="49">
        <v>0.2</v>
      </c>
      <c r="G86" s="50">
        <v>1</v>
      </c>
    </row>
    <row r="87" spans="1:7" ht="12.75">
      <c r="A87" s="47" t="s">
        <v>313</v>
      </c>
      <c r="B87" s="108" t="s">
        <v>314</v>
      </c>
      <c r="C87" s="108" t="s">
        <v>86</v>
      </c>
      <c r="D87" s="108" t="s">
        <v>84</v>
      </c>
      <c r="E87" s="49">
        <v>1103.45</v>
      </c>
      <c r="F87" s="49">
        <v>1103.15</v>
      </c>
      <c r="G87" s="50">
        <v>0.999728125424804</v>
      </c>
    </row>
    <row r="88" spans="1:7" ht="26.25">
      <c r="A88" s="47" t="s">
        <v>315</v>
      </c>
      <c r="B88" s="108" t="s">
        <v>316</v>
      </c>
      <c r="C88" s="108" t="s">
        <v>86</v>
      </c>
      <c r="D88" s="108" t="s">
        <v>84</v>
      </c>
      <c r="E88" s="49">
        <v>1103.45</v>
      </c>
      <c r="F88" s="49">
        <v>1103.15</v>
      </c>
      <c r="G88" s="50">
        <v>0.999728125424804</v>
      </c>
    </row>
    <row r="89" spans="1:7" ht="26.25">
      <c r="A89" s="47" t="s">
        <v>303</v>
      </c>
      <c r="B89" s="108" t="s">
        <v>131</v>
      </c>
      <c r="C89" s="108" t="s">
        <v>86</v>
      </c>
      <c r="D89" s="108" t="s">
        <v>84</v>
      </c>
      <c r="E89" s="49">
        <v>1103.45</v>
      </c>
      <c r="F89" s="49">
        <v>1103.15</v>
      </c>
      <c r="G89" s="50">
        <v>0.999728125424804</v>
      </c>
    </row>
    <row r="90" spans="1:7" ht="66">
      <c r="A90" s="47" t="s">
        <v>264</v>
      </c>
      <c r="B90" s="108" t="s">
        <v>131</v>
      </c>
      <c r="C90" s="108" t="s">
        <v>265</v>
      </c>
      <c r="D90" s="108" t="s">
        <v>116</v>
      </c>
      <c r="E90" s="49">
        <v>3.45</v>
      </c>
      <c r="F90" s="49">
        <v>3.15</v>
      </c>
      <c r="G90" s="50">
        <v>0.9130434782608695</v>
      </c>
    </row>
    <row r="91" spans="1:7" ht="39">
      <c r="A91" s="47" t="s">
        <v>241</v>
      </c>
      <c r="B91" s="108" t="s">
        <v>131</v>
      </c>
      <c r="C91" s="108" t="s">
        <v>242</v>
      </c>
      <c r="D91" s="108" t="s">
        <v>116</v>
      </c>
      <c r="E91" s="49">
        <v>0</v>
      </c>
      <c r="F91" s="49">
        <v>0</v>
      </c>
      <c r="G91" s="50">
        <v>0</v>
      </c>
    </row>
    <row r="92" spans="1:7" ht="12.75">
      <c r="A92" s="47" t="s">
        <v>250</v>
      </c>
      <c r="B92" s="108" t="s">
        <v>131</v>
      </c>
      <c r="C92" s="108" t="s">
        <v>251</v>
      </c>
      <c r="D92" s="108" t="s">
        <v>116</v>
      </c>
      <c r="E92" s="49">
        <v>1100</v>
      </c>
      <c r="F92" s="49">
        <v>1100</v>
      </c>
      <c r="G92" s="50">
        <v>1</v>
      </c>
    </row>
    <row r="93" spans="1:7" ht="12.75">
      <c r="A93" s="51" t="s">
        <v>204</v>
      </c>
      <c r="B93" s="109"/>
      <c r="C93" s="109"/>
      <c r="D93" s="109"/>
      <c r="E93" s="52">
        <v>8662.1387</v>
      </c>
      <c r="F93" s="52">
        <v>8656.6104</v>
      </c>
      <c r="G93" s="53">
        <v>0.9993617857908463</v>
      </c>
    </row>
  </sheetData>
  <sheetProtection selectLockedCells="1" selectUnlockedCells="1"/>
  <mergeCells count="4">
    <mergeCell ref="E1:G1"/>
    <mergeCell ref="E2:G2"/>
    <mergeCell ref="E3:G3"/>
    <mergeCell ref="A4:G4"/>
  </mergeCells>
  <printOptions/>
  <pageMargins left="1.1812500000000001" right="0.5902777777777778" top="0.7875" bottom="0.75625" header="0.5118110236220472" footer="0.5118110236220472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zoomScalePageLayoutView="0" workbookViewId="0" topLeftCell="A1">
      <selection activeCell="E23" sqref="E23"/>
    </sheetView>
  </sheetViews>
  <sheetFormatPr defaultColWidth="9.00390625" defaultRowHeight="15.75" customHeight="1"/>
  <cols>
    <col min="1" max="1" width="46.625" style="110" customWidth="1"/>
    <col min="2" max="2" width="7.50390625" style="110" customWidth="1"/>
    <col min="3" max="3" width="20.50390625" style="110" customWidth="1"/>
    <col min="4" max="4" width="14.875" style="110" customWidth="1"/>
    <col min="5" max="5" width="13.00390625" style="110" customWidth="1"/>
    <col min="6" max="6" width="14.00390625" style="110" customWidth="1"/>
    <col min="7" max="239" width="8.875" style="110" customWidth="1"/>
  </cols>
  <sheetData>
    <row r="1" spans="1:6" ht="10.5" customHeight="1">
      <c r="A1" s="111"/>
      <c r="B1" s="112"/>
      <c r="C1" s="113"/>
      <c r="D1" s="114"/>
      <c r="E1" s="114"/>
      <c r="F1" s="115"/>
    </row>
    <row r="2" spans="1:7" ht="21" customHeight="1">
      <c r="A2" s="111"/>
      <c r="B2" s="176" t="s">
        <v>317</v>
      </c>
      <c r="C2" s="176"/>
      <c r="D2" s="176"/>
      <c r="E2" s="176"/>
      <c r="F2" s="176"/>
      <c r="G2" s="116"/>
    </row>
    <row r="3" spans="1:7" ht="101.25" customHeight="1">
      <c r="A3" s="111"/>
      <c r="B3" s="117"/>
      <c r="C3" s="117"/>
      <c r="D3" s="177" t="s">
        <v>206</v>
      </c>
      <c r="E3" s="177"/>
      <c r="F3" s="177"/>
      <c r="G3" s="118"/>
    </row>
    <row r="4" spans="1:6" ht="10.5" customHeight="1">
      <c r="A4" s="111"/>
      <c r="B4" s="112"/>
      <c r="C4" s="113"/>
      <c r="D4" s="114"/>
      <c r="E4" s="114"/>
      <c r="F4" s="115"/>
    </row>
    <row r="5" spans="1:6" ht="25.5" customHeight="1">
      <c r="A5" s="178" t="s">
        <v>318</v>
      </c>
      <c r="B5" s="178"/>
      <c r="C5" s="178"/>
      <c r="D5" s="178"/>
      <c r="E5" s="178"/>
      <c r="F5" s="115"/>
    </row>
    <row r="6" spans="1:6" ht="39" customHeight="1">
      <c r="A6" s="179" t="s">
        <v>319</v>
      </c>
      <c r="B6" s="179"/>
      <c r="C6" s="179"/>
      <c r="D6" s="179"/>
      <c r="E6" s="179"/>
      <c r="F6" s="179"/>
    </row>
    <row r="7" spans="1:6" ht="15.75" customHeight="1">
      <c r="A7" s="111"/>
      <c r="B7" s="112"/>
      <c r="C7" s="113"/>
      <c r="D7" s="114"/>
      <c r="E7" s="114"/>
      <c r="F7" s="115"/>
    </row>
    <row r="8" spans="1:6" ht="12.75" customHeight="1">
      <c r="A8" s="111"/>
      <c r="B8" s="112"/>
      <c r="C8" s="113"/>
      <c r="D8" s="114"/>
      <c r="E8" s="180" t="s">
        <v>3</v>
      </c>
      <c r="F8" s="180"/>
    </row>
    <row r="9" spans="1:6" ht="45.75" customHeight="1">
      <c r="A9" s="119" t="s">
        <v>320</v>
      </c>
      <c r="B9" s="120" t="s">
        <v>321</v>
      </c>
      <c r="C9" s="120" t="s">
        <v>322</v>
      </c>
      <c r="D9" s="121" t="s">
        <v>323</v>
      </c>
      <c r="E9" s="121" t="s">
        <v>7</v>
      </c>
      <c r="F9" s="60" t="s">
        <v>81</v>
      </c>
    </row>
    <row r="10" spans="1:6" ht="15.75" customHeight="1">
      <c r="A10" s="122">
        <v>1</v>
      </c>
      <c r="B10" s="123">
        <v>2</v>
      </c>
      <c r="C10" s="123">
        <v>3</v>
      </c>
      <c r="D10" s="123">
        <v>4</v>
      </c>
      <c r="E10" s="123">
        <v>5</v>
      </c>
      <c r="F10" s="124">
        <v>6</v>
      </c>
    </row>
    <row r="11" spans="1:6" ht="38.25" customHeight="1">
      <c r="A11" s="125" t="s">
        <v>324</v>
      </c>
      <c r="B11" s="126" t="s">
        <v>311</v>
      </c>
      <c r="C11" s="127" t="s">
        <v>325</v>
      </c>
      <c r="D11" s="128">
        <f>D13+D17</f>
        <v>46.80000000000109</v>
      </c>
      <c r="E11" s="128">
        <f>E13+E17</f>
        <v>-42.899999999999636</v>
      </c>
      <c r="F11" s="129">
        <f>E11/D11</f>
        <v>-0.9166666666666375</v>
      </c>
    </row>
    <row r="12" spans="1:6" ht="19.5" customHeight="1">
      <c r="A12" s="130" t="s">
        <v>326</v>
      </c>
      <c r="B12" s="131"/>
      <c r="C12" s="132"/>
      <c r="D12" s="133"/>
      <c r="E12" s="134"/>
      <c r="F12" s="135"/>
    </row>
    <row r="13" spans="1:6" ht="24" customHeight="1">
      <c r="A13" s="136" t="s">
        <v>327</v>
      </c>
      <c r="B13" s="137" t="s">
        <v>328</v>
      </c>
      <c r="C13" s="138" t="s">
        <v>325</v>
      </c>
      <c r="D13" s="139"/>
      <c r="E13" s="139"/>
      <c r="F13" s="129">
        <v>0</v>
      </c>
    </row>
    <row r="14" spans="1:6" ht="12.75" customHeight="1">
      <c r="A14" s="140" t="s">
        <v>329</v>
      </c>
      <c r="B14" s="131"/>
      <c r="C14" s="132"/>
      <c r="D14" s="141"/>
      <c r="E14" s="142"/>
      <c r="F14" s="129"/>
    </row>
    <row r="15" spans="1:6" ht="24.75" customHeight="1">
      <c r="A15" s="136" t="s">
        <v>330</v>
      </c>
      <c r="B15" s="137" t="s">
        <v>331</v>
      </c>
      <c r="C15" s="138" t="s">
        <v>325</v>
      </c>
      <c r="D15" s="143"/>
      <c r="E15" s="144"/>
      <c r="F15" s="129">
        <v>0</v>
      </c>
    </row>
    <row r="16" spans="1:6" ht="15" customHeight="1">
      <c r="A16" s="140" t="s">
        <v>329</v>
      </c>
      <c r="B16" s="131"/>
      <c r="C16" s="132"/>
      <c r="D16" s="145"/>
      <c r="E16" s="146"/>
      <c r="F16" s="129"/>
    </row>
    <row r="17" spans="1:6" ht="24.75" customHeight="1">
      <c r="A17" s="136" t="s">
        <v>332</v>
      </c>
      <c r="B17" s="137" t="s">
        <v>333</v>
      </c>
      <c r="C17" s="138" t="s">
        <v>325</v>
      </c>
      <c r="D17" s="147">
        <f>D18</f>
        <v>46.80000000000109</v>
      </c>
      <c r="E17" s="147">
        <f>E18</f>
        <v>-42.899999999999636</v>
      </c>
      <c r="F17" s="129">
        <f aca="true" t="shared" si="0" ref="F17:F26">E17/D17</f>
        <v>-0.9166666666666375</v>
      </c>
    </row>
    <row r="18" spans="1:6" ht="27.75" customHeight="1">
      <c r="A18" s="148" t="s">
        <v>334</v>
      </c>
      <c r="B18" s="149" t="s">
        <v>86</v>
      </c>
      <c r="C18" s="150" t="s">
        <v>335</v>
      </c>
      <c r="D18" s="146">
        <f>D19+D23</f>
        <v>46.80000000000109</v>
      </c>
      <c r="E18" s="146">
        <f>E19+E23</f>
        <v>-42.899999999999636</v>
      </c>
      <c r="F18" s="135">
        <f t="shared" si="0"/>
        <v>-0.9166666666666375</v>
      </c>
    </row>
    <row r="19" spans="1:6" ht="30" customHeight="1">
      <c r="A19" s="136" t="s">
        <v>336</v>
      </c>
      <c r="B19" s="137" t="s">
        <v>311</v>
      </c>
      <c r="C19" s="138" t="s">
        <v>325</v>
      </c>
      <c r="D19" s="147">
        <f>D20</f>
        <v>-8615.3</v>
      </c>
      <c r="E19" s="147">
        <f>E20</f>
        <v>-8699.5</v>
      </c>
      <c r="F19" s="129">
        <f t="shared" si="0"/>
        <v>1.009773310273583</v>
      </c>
    </row>
    <row r="20" spans="1:6" ht="34.5" customHeight="1">
      <c r="A20" s="148" t="s">
        <v>337</v>
      </c>
      <c r="B20" s="149" t="s">
        <v>311</v>
      </c>
      <c r="C20" s="150" t="s">
        <v>338</v>
      </c>
      <c r="D20" s="146">
        <f>D21</f>
        <v>-8615.3</v>
      </c>
      <c r="E20" s="146">
        <f>E21</f>
        <v>-8699.5</v>
      </c>
      <c r="F20" s="135">
        <f t="shared" si="0"/>
        <v>1.009773310273583</v>
      </c>
    </row>
    <row r="21" spans="1:6" ht="27.75" customHeight="1">
      <c r="A21" s="148" t="s">
        <v>339</v>
      </c>
      <c r="B21" s="149" t="s">
        <v>340</v>
      </c>
      <c r="C21" s="150" t="s">
        <v>341</v>
      </c>
      <c r="D21" s="146">
        <f>D22</f>
        <v>-8615.3</v>
      </c>
      <c r="E21" s="146">
        <f>E22</f>
        <v>-8699.5</v>
      </c>
      <c r="F21" s="135">
        <f t="shared" si="0"/>
        <v>1.009773310273583</v>
      </c>
    </row>
    <row r="22" spans="1:6" ht="41.25" customHeight="1">
      <c r="A22" s="151" t="s">
        <v>342</v>
      </c>
      <c r="B22" s="149" t="s">
        <v>340</v>
      </c>
      <c r="C22" s="150" t="s">
        <v>343</v>
      </c>
      <c r="D22" s="146">
        <v>-8615.3</v>
      </c>
      <c r="E22" s="146">
        <v>-8699.5</v>
      </c>
      <c r="F22" s="135">
        <f t="shared" si="0"/>
        <v>1.009773310273583</v>
      </c>
    </row>
    <row r="23" spans="1:6" ht="25.5" customHeight="1">
      <c r="A23" s="152" t="s">
        <v>344</v>
      </c>
      <c r="B23" s="153" t="s">
        <v>345</v>
      </c>
      <c r="C23" s="138" t="s">
        <v>325</v>
      </c>
      <c r="D23" s="147">
        <f>D24</f>
        <v>8662.1</v>
      </c>
      <c r="E23" s="147">
        <f>E24</f>
        <v>8656.6</v>
      </c>
      <c r="F23" s="129">
        <f t="shared" si="0"/>
        <v>0.9993650500456009</v>
      </c>
    </row>
    <row r="24" spans="1:6" ht="31.5" customHeight="1">
      <c r="A24" s="154" t="s">
        <v>346</v>
      </c>
      <c r="B24" s="155" t="s">
        <v>345</v>
      </c>
      <c r="C24" s="150" t="s">
        <v>347</v>
      </c>
      <c r="D24" s="146">
        <f>D25</f>
        <v>8662.1</v>
      </c>
      <c r="E24" s="146">
        <f>E25</f>
        <v>8656.6</v>
      </c>
      <c r="F24" s="135">
        <f t="shared" si="0"/>
        <v>0.9993650500456009</v>
      </c>
    </row>
    <row r="25" spans="1:6" ht="32.25" customHeight="1">
      <c r="A25" s="154" t="s">
        <v>348</v>
      </c>
      <c r="B25" s="155" t="s">
        <v>349</v>
      </c>
      <c r="C25" s="150" t="s">
        <v>350</v>
      </c>
      <c r="D25" s="146">
        <f>D26</f>
        <v>8662.1</v>
      </c>
      <c r="E25" s="146">
        <f>E26</f>
        <v>8656.6</v>
      </c>
      <c r="F25" s="135">
        <f t="shared" si="0"/>
        <v>0.9993650500456009</v>
      </c>
    </row>
    <row r="26" spans="1:6" ht="39" customHeight="1">
      <c r="A26" s="156" t="s">
        <v>351</v>
      </c>
      <c r="B26" s="155" t="s">
        <v>349</v>
      </c>
      <c r="C26" s="150" t="s">
        <v>352</v>
      </c>
      <c r="D26" s="146">
        <v>8662.1</v>
      </c>
      <c r="E26" s="146">
        <v>8656.6</v>
      </c>
      <c r="F26" s="135">
        <f t="shared" si="0"/>
        <v>0.9993650500456009</v>
      </c>
    </row>
    <row r="27" spans="1:5" ht="15.75" customHeight="1">
      <c r="A27" s="157"/>
      <c r="B27" s="158"/>
      <c r="C27" s="158"/>
      <c r="D27" s="158"/>
      <c r="E27" s="158"/>
    </row>
    <row r="28" spans="1:5" ht="12.75" customHeight="1">
      <c r="A28" s="157"/>
      <c r="B28" s="157"/>
      <c r="C28" s="157"/>
      <c r="D28" s="158"/>
      <c r="E28" s="158"/>
    </row>
    <row r="29" spans="1:5" ht="12.75" customHeight="1">
      <c r="A29" s="157"/>
      <c r="B29" s="157"/>
      <c r="C29" s="157"/>
      <c r="D29" s="158"/>
      <c r="E29" s="158"/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5">
    <mergeCell ref="B2:F2"/>
    <mergeCell ref="D3:F3"/>
    <mergeCell ref="A5:E5"/>
    <mergeCell ref="A6:F6"/>
    <mergeCell ref="E8:F8"/>
  </mergeCells>
  <printOptions/>
  <pageMargins left="1.1812500000000001" right="0.5902777777777778" top="0.7875" bottom="0.7875" header="0.5118110236220472" footer="0.7875"/>
  <pageSetup fitToHeight="1" fitToWidth="1" horizontalDpi="300" verticalDpi="300" orientation="portrait" paperSize="9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2023-05-29T06:17:27Z</dcterms:modified>
  <cp:category/>
  <cp:version/>
  <cp:contentType/>
  <cp:contentStatus/>
</cp:coreProperties>
</file>