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Ронга" sheetId="1" r:id="rId1"/>
  </sheets>
  <definedNames>
    <definedName name="_xlnm.Print_Area" localSheetId="0">'Ронга'!$A$1:$D$68</definedName>
  </definedNames>
  <calcPr fullCalcOnLoad="1"/>
</workbook>
</file>

<file path=xl/sharedStrings.xml><?xml version="1.0" encoding="utf-8"?>
<sst xmlns="http://schemas.openxmlformats.org/spreadsheetml/2006/main" count="66" uniqueCount="66">
  <si>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</si>
  <si>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</si>
  <si>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</si>
  <si>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</si>
  <si>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</si>
  <si>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</si>
  <si>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</si>
  <si>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</si>
  <si>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</si>
  <si>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</si>
  <si>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</si>
  <si>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</si>
  <si>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</si>
  <si>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</si>
  <si>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</si>
  <si>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</si>
  <si>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</si>
  <si>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</si>
  <si>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</si>
  <si>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</si>
  <si>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</si>
  <si>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</si>
  <si>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</si>
  <si>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</si>
  <si>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</si>
  <si>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</si>
  <si>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</si>
  <si>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0300 Национальная безопасность и правоохранительная деятельность </t>
  </si>
  <si>
    <t>90411302995100000130 Прочие доходы от компенсации затрат  бюджетов  сельских поселений</t>
  </si>
  <si>
    <t>0406 Водное хозяйство</t>
  </si>
  <si>
    <t xml:space="preserve">00010000000000000000 Налоговые и неналоговые доходы  </t>
  </si>
  <si>
    <t>904 202 25 555 10 0000 150 Субсидии бюджетам сельских поселений на реализацию программ формирования современной городской среды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</si>
  <si>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</si>
  <si>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</si>
  <si>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</si>
  <si>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</si>
  <si>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</si>
  <si>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</si>
  <si>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</si>
  <si>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</si>
  <si>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</si>
  <si>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</si>
  <si>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</si>
  <si>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Ронгинского сельского поселения Советского муниципального района Республики Марий Эл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</si>
  <si>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</si>
  <si>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</si>
  <si>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</si>
  <si>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</si>
  <si>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</si>
  <si>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</si>
  <si>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</si>
  <si>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</si>
  <si>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</si>
  <si>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</si>
  <si>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</si>
  <si>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</si>
  <si>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</si>
  <si>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</si>
  <si>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</si>
  <si>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</si>
  <si>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</si>
  <si>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 xml:space="preserve">Руководитель финансового управления </t>
  </si>
  <si>
    <t>Е.С. Кропотова</t>
  </si>
  <si>
    <t>на 1 октября  2023 г.</t>
  </si>
  <si>
    <t>Факт на 01.10.23 г.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</si>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</sst>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vertical="top" wrapText="1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5" fillId="34" borderId="0" xfId="0" applyNumberFormat="1" applyFont="1" applyFill="1" applyBorder="1" applyAlignment="1">
      <alignment horizontal="right" vertical="top" wrapText="1"/>
    </xf>
    <xf numFmtId="174" fontId="5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34" borderId="0" xfId="0" applyNumberFormat="1" applyFont="1" applyFill="1" applyBorder="1" applyAlignment="1">
      <alignment horizontal="right" vertical="top" wrapText="1"/>
    </xf>
    <xf numFmtId="174" fontId="8" fillId="34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172" fontId="8" fillId="0" borderId="0" xfId="6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1"/>
  <sheetViews>
    <sheetView tabSelected="1" view="pageBreakPreview" zoomScale="120" zoomScaleSheetLayoutView="120" zoomScalePageLayoutView="0" workbookViewId="0" topLeftCell="A1">
      <pane xSplit="1" topLeftCell="B1" activePane="topRight" state="frozen"/>
      <selection pane="topLeft" activeCell="A1" sqref="A1"/>
      <selection pane="topRight" activeCell="A32" sqref="A32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37" t="s">
        <v>36</v>
      </c>
      <c r="B1" s="37"/>
      <c r="C1" s="37"/>
      <c r="D1" s="37"/>
    </row>
    <row r="2" spans="1:4" ht="15.75">
      <c r="A2" s="37" t="s">
        <v>43</v>
      </c>
      <c r="B2" s="37"/>
      <c r="C2" s="37"/>
      <c r="D2" s="37"/>
    </row>
    <row r="3" spans="1:4" ht="15.75">
      <c r="A3" s="37" t="s">
        <v>63</v>
      </c>
      <c r="B3" s="37"/>
      <c r="C3" s="37"/>
      <c r="D3" s="37"/>
    </row>
    <row r="4" spans="1:4" ht="7.5" customHeight="1">
      <c r="A4" s="15"/>
      <c r="B4" s="15"/>
      <c r="C4" s="15"/>
      <c r="D4" s="15"/>
    </row>
    <row r="5" spans="1:4" ht="36.75" customHeight="1">
      <c r="A5" s="16" t="s">
        <v>2</v>
      </c>
      <c r="B5" s="16" t="s">
        <v>54</v>
      </c>
      <c r="C5" s="2" t="s">
        <v>64</v>
      </c>
      <c r="D5" s="22" t="s">
        <v>3</v>
      </c>
    </row>
    <row r="6" spans="1:4" ht="25.5" customHeight="1" hidden="1">
      <c r="A6" s="12"/>
      <c r="B6" s="18"/>
      <c r="C6" s="18"/>
      <c r="D6" s="18"/>
    </row>
    <row r="7" spans="1:4" ht="21.75" customHeight="1">
      <c r="A7" s="7" t="s">
        <v>30</v>
      </c>
      <c r="B7" s="8">
        <f>SUM(B8:B21)</f>
        <v>3333.7</v>
      </c>
      <c r="C7" s="8">
        <f>SUM(C8:C21)</f>
        <v>2219.9413300000006</v>
      </c>
      <c r="D7" s="9">
        <f aca="true" t="shared" si="0" ref="D7:D13">C7/B7*100</f>
        <v>66.59091489936108</v>
      </c>
    </row>
    <row r="8" spans="1:4" ht="18.75" customHeight="1">
      <c r="A8" s="4" t="s">
        <v>19</v>
      </c>
      <c r="B8" s="10">
        <v>501.7</v>
      </c>
      <c r="C8" s="19">
        <v>458.13513</v>
      </c>
      <c r="D8" s="9">
        <f t="shared" si="0"/>
        <v>91.3165497309149</v>
      </c>
    </row>
    <row r="9" spans="1:4" ht="18.75" customHeight="1">
      <c r="A9" s="4" t="s">
        <v>20</v>
      </c>
      <c r="B9" s="10">
        <v>153</v>
      </c>
      <c r="C9" s="19">
        <v>134.89529</v>
      </c>
      <c r="D9" s="9">
        <f t="shared" si="0"/>
        <v>88.16685620915032</v>
      </c>
    </row>
    <row r="10" spans="1:4" ht="18.75" customHeight="1">
      <c r="A10" s="4" t="s">
        <v>21</v>
      </c>
      <c r="B10" s="10">
        <v>210</v>
      </c>
      <c r="C10" s="10">
        <v>65.6149</v>
      </c>
      <c r="D10" s="9">
        <f t="shared" si="0"/>
        <v>31.245190476190476</v>
      </c>
    </row>
    <row r="11" spans="1:4" ht="21" customHeight="1">
      <c r="A11" s="4" t="s">
        <v>22</v>
      </c>
      <c r="B11" s="10">
        <v>472</v>
      </c>
      <c r="C11" s="10">
        <v>97.40071</v>
      </c>
      <c r="D11" s="9">
        <f t="shared" si="0"/>
        <v>20.635743644067798</v>
      </c>
    </row>
    <row r="12" spans="1:4" ht="0.75" customHeight="1" hidden="1">
      <c r="A12" s="4" t="s">
        <v>23</v>
      </c>
      <c r="B12" s="10">
        <v>0</v>
      </c>
      <c r="C12" s="10">
        <v>0</v>
      </c>
      <c r="D12" s="9"/>
    </row>
    <row r="13" spans="1:4" ht="30.75" customHeight="1">
      <c r="A13" s="4" t="s">
        <v>17</v>
      </c>
      <c r="B13" s="10">
        <v>1634</v>
      </c>
      <c r="C13" s="19">
        <v>1139.85382</v>
      </c>
      <c r="D13" s="9">
        <f t="shared" si="0"/>
        <v>69.75849571603428</v>
      </c>
    </row>
    <row r="14" spans="1:4" ht="41.25" customHeight="1" hidden="1">
      <c r="A14" s="4" t="s">
        <v>24</v>
      </c>
      <c r="B14" s="10">
        <v>0</v>
      </c>
      <c r="C14" s="19">
        <v>0</v>
      </c>
      <c r="D14" s="6">
        <v>0</v>
      </c>
    </row>
    <row r="15" spans="1:4" ht="33.75" customHeight="1">
      <c r="A15" s="4" t="s">
        <v>25</v>
      </c>
      <c r="B15" s="10">
        <v>95</v>
      </c>
      <c r="C15" s="10">
        <v>55.5732</v>
      </c>
      <c r="D15" s="9">
        <f aca="true" t="shared" si="1" ref="D15:D25">C15/B15*100</f>
        <v>58.498105263157896</v>
      </c>
    </row>
    <row r="16" spans="1:4" ht="70.5" customHeight="1">
      <c r="A16" s="11" t="s">
        <v>26</v>
      </c>
      <c r="B16" s="10">
        <v>108</v>
      </c>
      <c r="C16" s="10">
        <v>79.13298</v>
      </c>
      <c r="D16" s="9">
        <f t="shared" si="1"/>
        <v>73.27127777777778</v>
      </c>
    </row>
    <row r="17" spans="1:4" ht="36.75" customHeight="1" hidden="1">
      <c r="A17" s="4" t="s">
        <v>28</v>
      </c>
      <c r="B17" s="10"/>
      <c r="C17" s="10"/>
      <c r="D17" s="9" t="e">
        <f t="shared" si="1"/>
        <v>#DIV/0!</v>
      </c>
    </row>
    <row r="18" spans="1:4" ht="69" customHeight="1" hidden="1">
      <c r="A18" s="23" t="s">
        <v>41</v>
      </c>
      <c r="B18" s="10">
        <v>0</v>
      </c>
      <c r="C18" s="10">
        <v>0</v>
      </c>
      <c r="D18" s="9">
        <v>0</v>
      </c>
    </row>
    <row r="19" spans="1:4" ht="30.75" customHeight="1" hidden="1">
      <c r="A19" s="23" t="s">
        <v>50</v>
      </c>
      <c r="B19" s="10">
        <v>0</v>
      </c>
      <c r="C19" s="10">
        <v>0</v>
      </c>
      <c r="D19" s="9">
        <v>0</v>
      </c>
    </row>
    <row r="20" spans="1:4" ht="113.25" customHeight="1">
      <c r="A20" s="23" t="s">
        <v>59</v>
      </c>
      <c r="B20" s="10">
        <v>130</v>
      </c>
      <c r="C20" s="10">
        <v>130</v>
      </c>
      <c r="D20" s="9">
        <f t="shared" si="1"/>
        <v>100</v>
      </c>
    </row>
    <row r="21" spans="1:4" ht="105.75" customHeight="1">
      <c r="A21" s="23" t="s">
        <v>60</v>
      </c>
      <c r="B21" s="10">
        <v>30</v>
      </c>
      <c r="C21" s="10">
        <v>59.3353</v>
      </c>
      <c r="D21" s="9">
        <f t="shared" si="1"/>
        <v>197.7843333333333</v>
      </c>
    </row>
    <row r="22" spans="1:4" ht="16.5" customHeight="1">
      <c r="A22" s="7" t="s">
        <v>4</v>
      </c>
      <c r="B22" s="14">
        <f>B23+B24+B27+B28+B33+B35+B36+B37+B38+B39+B40+B29+B31+B30+B32</f>
        <v>8306.45604</v>
      </c>
      <c r="C22" s="14">
        <f>C23+C24+C27+C28+C33+C35+C36+C37+C38+C39+C40+C29</f>
        <v>5775.567690000001</v>
      </c>
      <c r="D22" s="9">
        <f t="shared" si="1"/>
        <v>69.53106911283913</v>
      </c>
    </row>
    <row r="23" spans="1:4" ht="37.5" customHeight="1">
      <c r="A23" s="20" t="s">
        <v>32</v>
      </c>
      <c r="B23" s="17">
        <v>809.69152</v>
      </c>
      <c r="C23" s="17">
        <v>690</v>
      </c>
      <c r="D23" s="9">
        <f t="shared" si="1"/>
        <v>85.2176394289025</v>
      </c>
    </row>
    <row r="24" spans="1:4" ht="47.25" customHeight="1">
      <c r="A24" s="4" t="s">
        <v>44</v>
      </c>
      <c r="B24" s="17">
        <v>273.6</v>
      </c>
      <c r="C24" s="17">
        <v>194.13917</v>
      </c>
      <c r="D24" s="9">
        <f t="shared" si="1"/>
        <v>70.95729897660819</v>
      </c>
    </row>
    <row r="25" spans="1:4" ht="88.5" customHeight="1" hidden="1">
      <c r="A25" s="13" t="s">
        <v>37</v>
      </c>
      <c r="B25" s="17"/>
      <c r="C25" s="17"/>
      <c r="D25" s="9" t="e">
        <f t="shared" si="1"/>
        <v>#DIV/0!</v>
      </c>
    </row>
    <row r="26" spans="1:4" ht="44.25" customHeight="1" hidden="1">
      <c r="A26" s="21"/>
      <c r="B26" s="17"/>
      <c r="C26" s="17"/>
      <c r="D26" s="6"/>
    </row>
    <row r="27" spans="1:4" ht="32.25" customHeight="1">
      <c r="A27" s="21" t="s">
        <v>31</v>
      </c>
      <c r="B27" s="17">
        <v>987.06973</v>
      </c>
      <c r="C27" s="17">
        <v>987.06973</v>
      </c>
      <c r="D27" s="9">
        <f aca="true" t="shared" si="2" ref="D27:D63">C27/B27*100</f>
        <v>100</v>
      </c>
    </row>
    <row r="28" spans="1:4" ht="0.75" customHeight="1">
      <c r="A28" s="21" t="s">
        <v>42</v>
      </c>
      <c r="B28" s="17">
        <v>0</v>
      </c>
      <c r="C28" s="17">
        <v>0</v>
      </c>
      <c r="D28" s="9" t="e">
        <f t="shared" si="2"/>
        <v>#DIV/0!</v>
      </c>
    </row>
    <row r="29" spans="1:4" ht="39.75" customHeight="1">
      <c r="A29" s="21" t="s">
        <v>49</v>
      </c>
      <c r="B29" s="17">
        <v>2000</v>
      </c>
      <c r="C29" s="17">
        <v>2000</v>
      </c>
      <c r="D29" s="9">
        <v>100</v>
      </c>
    </row>
    <row r="30" spans="1:4" ht="51" customHeight="1">
      <c r="A30" s="21" t="s">
        <v>58</v>
      </c>
      <c r="B30" s="17">
        <v>800.48</v>
      </c>
      <c r="C30" s="17">
        <v>0</v>
      </c>
      <c r="D30" s="9">
        <f t="shared" si="2"/>
        <v>0</v>
      </c>
    </row>
    <row r="31" spans="1:4" ht="52.5" customHeight="1">
      <c r="A31" s="21" t="s">
        <v>57</v>
      </c>
      <c r="B31" s="17">
        <v>480.2</v>
      </c>
      <c r="C31" s="17">
        <v>0</v>
      </c>
      <c r="D31" s="9">
        <f t="shared" si="2"/>
        <v>0</v>
      </c>
    </row>
    <row r="32" spans="1:4" ht="66.75" customHeight="1">
      <c r="A32" s="21" t="s">
        <v>65</v>
      </c>
      <c r="B32" s="17">
        <v>855.97</v>
      </c>
      <c r="C32" s="17">
        <v>0</v>
      </c>
      <c r="D32" s="9">
        <f t="shared" si="2"/>
        <v>0</v>
      </c>
    </row>
    <row r="33" spans="1:4" ht="125.25" customHeight="1">
      <c r="A33" s="20" t="s">
        <v>45</v>
      </c>
      <c r="B33" s="17">
        <v>312.8</v>
      </c>
      <c r="C33" s="17">
        <v>189.3</v>
      </c>
      <c r="D33" s="9">
        <f t="shared" si="2"/>
        <v>60.51790281329923</v>
      </c>
    </row>
    <row r="34" spans="1:4" ht="0.75" customHeight="1">
      <c r="A34" s="20" t="s">
        <v>33</v>
      </c>
      <c r="B34" s="17"/>
      <c r="C34" s="17">
        <v>0</v>
      </c>
      <c r="D34" s="9" t="e">
        <f t="shared" si="2"/>
        <v>#DIV/0!</v>
      </c>
    </row>
    <row r="35" spans="1:4" ht="129.75" customHeight="1">
      <c r="A35" s="20" t="s">
        <v>55</v>
      </c>
      <c r="B35" s="17">
        <v>71.486</v>
      </c>
      <c r="C35" s="17">
        <v>0</v>
      </c>
      <c r="D35" s="9">
        <f t="shared" si="2"/>
        <v>0</v>
      </c>
    </row>
    <row r="36" spans="1:4" ht="113.25" customHeight="1" hidden="1">
      <c r="A36" s="20" t="s">
        <v>56</v>
      </c>
      <c r="B36" s="17">
        <v>0</v>
      </c>
      <c r="C36" s="17">
        <v>0</v>
      </c>
      <c r="D36" s="9">
        <v>0</v>
      </c>
    </row>
    <row r="37" spans="1:4" ht="111" customHeight="1">
      <c r="A37" s="20" t="s">
        <v>46</v>
      </c>
      <c r="B37" s="17">
        <v>1486.11633</v>
      </c>
      <c r="C37" s="17">
        <v>1486.11633</v>
      </c>
      <c r="D37" s="9">
        <f t="shared" si="2"/>
        <v>100</v>
      </c>
    </row>
    <row r="38" spans="1:4" ht="94.5" customHeight="1">
      <c r="A38" s="20" t="s">
        <v>47</v>
      </c>
      <c r="B38" s="17">
        <v>228.94246</v>
      </c>
      <c r="C38" s="17">
        <v>228.94246</v>
      </c>
      <c r="D38" s="9">
        <f t="shared" si="2"/>
        <v>100</v>
      </c>
    </row>
    <row r="39" spans="1:4" ht="112.5" customHeight="1">
      <c r="A39" s="4" t="s">
        <v>48</v>
      </c>
      <c r="B39" s="17">
        <v>0.1</v>
      </c>
      <c r="C39" s="17">
        <v>0</v>
      </c>
      <c r="D39" s="9">
        <f t="shared" si="2"/>
        <v>0</v>
      </c>
    </row>
    <row r="40" spans="1:4" ht="63" customHeight="1" hidden="1">
      <c r="A40" s="4" t="s">
        <v>40</v>
      </c>
      <c r="B40" s="17"/>
      <c r="C40" s="17"/>
      <c r="D40" s="9"/>
    </row>
    <row r="41" spans="1:4" ht="18" customHeight="1">
      <c r="A41" s="7" t="s">
        <v>1</v>
      </c>
      <c r="B41" s="8">
        <f>B22+B7</f>
        <v>11640.156039999998</v>
      </c>
      <c r="C41" s="8">
        <f>C22+C7</f>
        <v>7995.509020000001</v>
      </c>
      <c r="D41" s="9">
        <f t="shared" si="2"/>
        <v>68.6890192238351</v>
      </c>
    </row>
    <row r="42" spans="1:4" ht="14.25">
      <c r="A42" s="7" t="s">
        <v>52</v>
      </c>
      <c r="B42" s="24">
        <f>B44+B48+B50+B53+B58+B62</f>
        <v>12066.15604</v>
      </c>
      <c r="C42" s="24">
        <f>C44+C48+C50+C53+C58+C62</f>
        <v>8297.411619999999</v>
      </c>
      <c r="D42" s="9">
        <f t="shared" si="2"/>
        <v>68.76598970288137</v>
      </c>
    </row>
    <row r="43" spans="1:4" ht="16.5" customHeight="1" hidden="1">
      <c r="A43" s="7"/>
      <c r="B43" s="26"/>
      <c r="C43" s="26"/>
      <c r="D43" s="9" t="e">
        <f t="shared" si="2"/>
        <v>#DIV/0!</v>
      </c>
    </row>
    <row r="44" spans="1:4" ht="12.75">
      <c r="A44" s="28" t="s">
        <v>15</v>
      </c>
      <c r="B44" s="29">
        <f>B45+B46+B47</f>
        <v>2557.55741</v>
      </c>
      <c r="C44" s="29">
        <f>C45+C46+C47</f>
        <v>1966.72377</v>
      </c>
      <c r="D44" s="36">
        <f t="shared" si="2"/>
        <v>76.89851896618813</v>
      </c>
    </row>
    <row r="45" spans="1:4" ht="25.5">
      <c r="A45" s="35" t="s">
        <v>9</v>
      </c>
      <c r="B45" s="30">
        <v>2440.20502</v>
      </c>
      <c r="C45" s="31">
        <v>1885.8322</v>
      </c>
      <c r="D45" s="36">
        <f t="shared" si="2"/>
        <v>77.28171135390912</v>
      </c>
    </row>
    <row r="46" spans="1:4" ht="13.5" customHeight="1">
      <c r="A46" s="33" t="s">
        <v>12</v>
      </c>
      <c r="B46" s="31">
        <v>5</v>
      </c>
      <c r="C46" s="31">
        <v>0</v>
      </c>
      <c r="D46" s="36">
        <f t="shared" si="2"/>
        <v>0</v>
      </c>
    </row>
    <row r="47" spans="1:4" ht="13.5" customHeight="1">
      <c r="A47" s="34" t="s">
        <v>7</v>
      </c>
      <c r="B47" s="31">
        <v>112.35239</v>
      </c>
      <c r="C47" s="31">
        <v>80.89157</v>
      </c>
      <c r="D47" s="36">
        <f t="shared" si="2"/>
        <v>71.99808566600142</v>
      </c>
    </row>
    <row r="48" spans="1:4" ht="12.75">
      <c r="A48" s="28" t="s">
        <v>16</v>
      </c>
      <c r="B48" s="32">
        <f>B49</f>
        <v>273.6</v>
      </c>
      <c r="C48" s="32">
        <f>C49</f>
        <v>194.13917</v>
      </c>
      <c r="D48" s="36">
        <f t="shared" si="2"/>
        <v>70.95729897660819</v>
      </c>
    </row>
    <row r="49" spans="1:4" ht="12.75">
      <c r="A49" s="34" t="s">
        <v>5</v>
      </c>
      <c r="B49" s="31">
        <v>273.6</v>
      </c>
      <c r="C49" s="31">
        <v>194.13917</v>
      </c>
      <c r="D49" s="36">
        <f t="shared" si="2"/>
        <v>70.95729897660819</v>
      </c>
    </row>
    <row r="50" spans="1:4" ht="12.75">
      <c r="A50" s="28" t="s">
        <v>27</v>
      </c>
      <c r="B50" s="32">
        <f>B51+B52</f>
        <v>0.515</v>
      </c>
      <c r="C50" s="32">
        <f>C51+C52</f>
        <v>0.415</v>
      </c>
      <c r="D50" s="36">
        <f t="shared" si="2"/>
        <v>80.58252427184466</v>
      </c>
    </row>
    <row r="51" spans="1:4" ht="25.5" hidden="1">
      <c r="A51" s="34" t="s">
        <v>38</v>
      </c>
      <c r="B51" s="31"/>
      <c r="C51" s="31"/>
      <c r="D51" s="36" t="e">
        <f t="shared" si="2"/>
        <v>#DIV/0!</v>
      </c>
    </row>
    <row r="52" spans="1:4" ht="25.5">
      <c r="A52" s="34" t="s">
        <v>53</v>
      </c>
      <c r="B52" s="31">
        <v>0.515</v>
      </c>
      <c r="C52" s="31">
        <v>0.415</v>
      </c>
      <c r="D52" s="36">
        <f t="shared" si="2"/>
        <v>80.58252427184466</v>
      </c>
    </row>
    <row r="53" spans="1:4" ht="12.75">
      <c r="A53" s="28" t="s">
        <v>11</v>
      </c>
      <c r="B53" s="32">
        <f>B54+B56+B57+B55</f>
        <v>6533.83633</v>
      </c>
      <c r="C53" s="32">
        <f>C54+C56+C57+C55</f>
        <v>3760.91633</v>
      </c>
      <c r="D53" s="36">
        <f t="shared" si="2"/>
        <v>57.56061431676541</v>
      </c>
    </row>
    <row r="54" spans="1:4" ht="0.75" customHeight="1">
      <c r="A54" s="34" t="s">
        <v>34</v>
      </c>
      <c r="B54" s="31">
        <v>0</v>
      </c>
      <c r="C54" s="31">
        <v>0</v>
      </c>
      <c r="D54" s="36" t="e">
        <f t="shared" si="2"/>
        <v>#DIV/0!</v>
      </c>
    </row>
    <row r="55" spans="1:4" ht="12.75">
      <c r="A55" s="34" t="s">
        <v>29</v>
      </c>
      <c r="B55" s="31">
        <v>882.44</v>
      </c>
      <c r="C55" s="31">
        <v>9</v>
      </c>
      <c r="D55" s="36">
        <f t="shared" si="2"/>
        <v>1.0198993699288335</v>
      </c>
    </row>
    <row r="56" spans="1:4" ht="12.75">
      <c r="A56" s="34" t="s">
        <v>18</v>
      </c>
      <c r="B56" s="31">
        <v>3798.91633</v>
      </c>
      <c r="C56" s="31">
        <v>3675.41633</v>
      </c>
      <c r="D56" s="36">
        <f t="shared" si="2"/>
        <v>96.74907291259032</v>
      </c>
    </row>
    <row r="57" spans="1:4" ht="12.75">
      <c r="A57" s="34" t="s">
        <v>14</v>
      </c>
      <c r="B57" s="31">
        <v>1852.48</v>
      </c>
      <c r="C57" s="31">
        <v>76.5</v>
      </c>
      <c r="D57" s="36">
        <f t="shared" si="2"/>
        <v>4.129599239937813</v>
      </c>
    </row>
    <row r="58" spans="1:4" ht="12.75">
      <c r="A58" s="28" t="s">
        <v>35</v>
      </c>
      <c r="B58" s="32">
        <f>B59+B60+B61</f>
        <v>2510.4473</v>
      </c>
      <c r="C58" s="32">
        <f>C59+C60+C61</f>
        <v>2228.6392299999998</v>
      </c>
      <c r="D58" s="36">
        <f t="shared" si="2"/>
        <v>88.77458730163346</v>
      </c>
    </row>
    <row r="59" spans="1:4" ht="12.75">
      <c r="A59" s="34" t="s">
        <v>13</v>
      </c>
      <c r="B59" s="31">
        <v>281.17897</v>
      </c>
      <c r="C59" s="31">
        <v>175.46802</v>
      </c>
      <c r="D59" s="36">
        <f t="shared" si="2"/>
        <v>62.40438963127293</v>
      </c>
    </row>
    <row r="60" spans="1:4" ht="12.75">
      <c r="A60" s="27" t="s">
        <v>8</v>
      </c>
      <c r="B60" s="31">
        <v>71.486</v>
      </c>
      <c r="C60" s="31">
        <v>0</v>
      </c>
      <c r="D60" s="36">
        <f t="shared" si="2"/>
        <v>0</v>
      </c>
    </row>
    <row r="61" spans="1:4" ht="12.75">
      <c r="A61" s="34" t="s">
        <v>6</v>
      </c>
      <c r="B61" s="31">
        <v>2157.78233</v>
      </c>
      <c r="C61" s="31">
        <v>2053.17121</v>
      </c>
      <c r="D61" s="36">
        <f t="shared" si="2"/>
        <v>95.15191506828216</v>
      </c>
    </row>
    <row r="62" spans="1:4" ht="12.75">
      <c r="A62" s="28" t="s">
        <v>51</v>
      </c>
      <c r="B62" s="32">
        <f>B63</f>
        <v>190.2</v>
      </c>
      <c r="C62" s="32">
        <f>C63</f>
        <v>146.57812</v>
      </c>
      <c r="D62" s="36">
        <f t="shared" si="2"/>
        <v>77.06525762355416</v>
      </c>
    </row>
    <row r="63" spans="1:4" ht="12.75">
      <c r="A63" s="34" t="s">
        <v>10</v>
      </c>
      <c r="B63" s="31">
        <v>190.2</v>
      </c>
      <c r="C63" s="31">
        <v>146.57812</v>
      </c>
      <c r="D63" s="36">
        <f t="shared" si="2"/>
        <v>77.06525762355416</v>
      </c>
    </row>
    <row r="64" spans="1:4" ht="15">
      <c r="A64" s="4" t="s">
        <v>0</v>
      </c>
      <c r="B64" s="25">
        <f>B41-B42</f>
        <v>-426.0000000000018</v>
      </c>
      <c r="C64" s="25">
        <f>C41-C42</f>
        <v>-301.9025999999976</v>
      </c>
      <c r="D64" s="6"/>
    </row>
    <row r="65" spans="1:4" ht="16.5" customHeight="1">
      <c r="A65" s="3"/>
      <c r="B65" s="5"/>
      <c r="C65" s="5"/>
      <c r="D65" s="6"/>
    </row>
    <row r="66" spans="1:4" ht="15.75">
      <c r="A66" s="1" t="s">
        <v>61</v>
      </c>
      <c r="B66" s="1"/>
      <c r="C66" s="1"/>
      <c r="D66" s="1"/>
    </row>
    <row r="67" spans="1:4" ht="15.75">
      <c r="A67" s="1" t="s">
        <v>39</v>
      </c>
      <c r="B67" s="1"/>
      <c r="C67" s="1" t="s">
        <v>62</v>
      </c>
      <c r="D67" s="1"/>
    </row>
    <row r="68" ht="14.25" customHeight="1"/>
    <row r="69" spans="1:4" ht="14.25" customHeight="1">
      <c r="A69" s="1"/>
      <c r="B69" s="1"/>
      <c r="C69" s="1"/>
      <c r="D69" s="1"/>
    </row>
    <row r="70" spans="1:5" ht="14.25" customHeight="1">
      <c r="A70" s="3"/>
      <c r="B70" s="1"/>
      <c r="C70" s="1"/>
      <c r="D70" s="1"/>
      <c r="E70" s="1"/>
    </row>
    <row r="71" spans="2:4" ht="15.75">
      <c r="B71" s="1"/>
      <c r="C71" s="1"/>
      <c r="D71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2023-09-08T06:23:15Z</cp:lastPrinted>
  <dcterms:created xsi:type="dcterms:W3CDTF">2007-03-05T11:59:24Z</dcterms:created>
  <dcterms:modified xsi:type="dcterms:W3CDTF">2023-10-06T13:51:25Z</dcterms:modified>
  <cp:category/>
  <cp:version/>
  <cp:contentType/>
  <cp:contentStatus/>
</cp:coreProperties>
</file>