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630" yWindow="65431" windowWidth="15750" windowHeight="12330" tabRatio="935" activeTab="5"/>
  </bookViews>
  <sheets>
    <sheet name="табл 1" sheetId="1" r:id="rId1"/>
    <sheet name="табл. 2" sheetId="2" r:id="rId2"/>
    <sheet name="табл 3" sheetId="3" r:id="rId3"/>
    <sheet name="табл. 4" sheetId="4" r:id="rId4"/>
    <sheet name="табл 5" sheetId="5" r:id="rId5"/>
    <sheet name="табл 6" sheetId="6" r:id="rId6"/>
    <sheet name="табл 7 " sheetId="7" r:id="rId7"/>
    <sheet name="табл 8" sheetId="8" r:id="rId8"/>
    <sheet name="табл 9" sheetId="9" r:id="rId9"/>
    <sheet name="табл 10" sheetId="10" r:id="rId10"/>
    <sheet name="табл 11" sheetId="11" r:id="rId11"/>
    <sheet name="табл 12" sheetId="12" r:id="rId12"/>
    <sheet name="табл 13" sheetId="13" r:id="rId13"/>
    <sheet name="табл 14" sheetId="14" r:id="rId14"/>
    <sheet name="табл 15" sheetId="15" r:id="rId15"/>
    <sheet name="табл 16" sheetId="16" r:id="rId16"/>
    <sheet name="табл 17" sheetId="17" r:id="rId17"/>
    <sheet name="табл 18" sheetId="18" r:id="rId18"/>
    <sheet name="табл 19" sheetId="19" r:id="rId19"/>
    <sheet name="табл 20" sheetId="20" r:id="rId20"/>
    <sheet name="табл. 21" sheetId="21" r:id="rId21"/>
    <sheet name="табл 22" sheetId="22" r:id="rId22"/>
    <sheet name="табл 23" sheetId="23" r:id="rId23"/>
    <sheet name="табл 24" sheetId="24" r:id="rId24"/>
    <sheet name="табл. 25" sheetId="25" r:id="rId25"/>
    <sheet name="табл. 26" sheetId="26" r:id="rId26"/>
  </sheets>
  <definedNames>
    <definedName name="Z_11E27D0E_EAA3_4BB5_8F76_4BBAB6497F9E_.wvu.PrintArea" localSheetId="14" hidden="1">'табл 15'!$A$1:$B$29</definedName>
    <definedName name="Z_11E27D0E_EAA3_4BB5_8F76_4BBAB6497F9E_.wvu.PrintArea" localSheetId="23" hidden="1">'табл 24'!$A$1:$B$37</definedName>
    <definedName name="Z_4ECD7326_1E50_4CFC_9073_9217FBF30A25_.wvu.Cols" localSheetId="0" hidden="1">'табл 1'!$C:$E</definedName>
    <definedName name="Z_4ECD7326_1E50_4CFC_9073_9217FBF30A25_.wvu.Cols" localSheetId="9" hidden="1">'табл 10'!$C:$E</definedName>
    <definedName name="Z_4ECD7326_1E50_4CFC_9073_9217FBF30A25_.wvu.Cols" localSheetId="10" hidden="1">'табл 11'!$C:$D</definedName>
    <definedName name="Z_4ECD7326_1E50_4CFC_9073_9217FBF30A25_.wvu.Cols" localSheetId="11" hidden="1">'табл 12'!$C:$E</definedName>
    <definedName name="Z_4ECD7326_1E50_4CFC_9073_9217FBF30A25_.wvu.Cols" localSheetId="12" hidden="1">'табл 13'!$C:$E</definedName>
    <definedName name="Z_4ECD7326_1E50_4CFC_9073_9217FBF30A25_.wvu.Cols" localSheetId="13" hidden="1">'табл 14'!$C:$E</definedName>
    <definedName name="Z_4ECD7326_1E50_4CFC_9073_9217FBF30A25_.wvu.Cols" localSheetId="14" hidden="1">'табл 15'!$C:$E</definedName>
    <definedName name="Z_4ECD7326_1E50_4CFC_9073_9217FBF30A25_.wvu.Cols" localSheetId="15" hidden="1">'табл 16'!$C:$E</definedName>
    <definedName name="Z_4ECD7326_1E50_4CFC_9073_9217FBF30A25_.wvu.Cols" localSheetId="16" hidden="1">'табл 17'!$C:$E</definedName>
    <definedName name="Z_4ECD7326_1E50_4CFC_9073_9217FBF30A25_.wvu.Cols" localSheetId="17" hidden="1">'табл 18'!$C:$E</definedName>
    <definedName name="Z_4ECD7326_1E50_4CFC_9073_9217FBF30A25_.wvu.Cols" localSheetId="18" hidden="1">'табл 19'!$C:$D</definedName>
    <definedName name="Z_4ECD7326_1E50_4CFC_9073_9217FBF30A25_.wvu.Cols" localSheetId="19" hidden="1">'табл 20'!$C:$E</definedName>
    <definedName name="Z_4ECD7326_1E50_4CFC_9073_9217FBF30A25_.wvu.Cols" localSheetId="21" hidden="1">'табл 22'!$C:$E</definedName>
    <definedName name="Z_4ECD7326_1E50_4CFC_9073_9217FBF30A25_.wvu.Cols" localSheetId="22" hidden="1">'табл 23'!$C:$E</definedName>
    <definedName name="Z_4ECD7326_1E50_4CFC_9073_9217FBF30A25_.wvu.Cols" localSheetId="23" hidden="1">'табл 24'!$C:$E</definedName>
    <definedName name="Z_4ECD7326_1E50_4CFC_9073_9217FBF30A25_.wvu.Cols" localSheetId="2" hidden="1">'табл 3'!$C:$E</definedName>
    <definedName name="Z_4ECD7326_1E50_4CFC_9073_9217FBF30A25_.wvu.Cols" localSheetId="4" hidden="1">'табл 5'!$C:$E</definedName>
    <definedName name="Z_4ECD7326_1E50_4CFC_9073_9217FBF30A25_.wvu.Cols" localSheetId="5" hidden="1">'табл 6'!$C:$E</definedName>
    <definedName name="Z_4ECD7326_1E50_4CFC_9073_9217FBF30A25_.wvu.Cols" localSheetId="6" hidden="1">'табл 7 '!$C:$E</definedName>
    <definedName name="Z_4ECD7326_1E50_4CFC_9073_9217FBF30A25_.wvu.Cols" localSheetId="7" hidden="1">'табл 8'!$C:$E</definedName>
    <definedName name="Z_4ECD7326_1E50_4CFC_9073_9217FBF30A25_.wvu.Cols" localSheetId="8" hidden="1">'табл 9'!$C:$E</definedName>
    <definedName name="Z_4ECD7326_1E50_4CFC_9073_9217FBF30A25_.wvu.Cols" localSheetId="1" hidden="1">'табл. 2'!$C:$D</definedName>
    <definedName name="Z_4ECD7326_1E50_4CFC_9073_9217FBF30A25_.wvu.Cols" localSheetId="20" hidden="1">'табл. 21'!$C:$D</definedName>
    <definedName name="Z_4ECD7326_1E50_4CFC_9073_9217FBF30A25_.wvu.Cols" localSheetId="24" hidden="1">'табл. 25'!$C:$D</definedName>
    <definedName name="Z_4ECD7326_1E50_4CFC_9073_9217FBF30A25_.wvu.Cols" localSheetId="3" hidden="1">'табл. 4'!$C:$D</definedName>
    <definedName name="Z_4ECD7326_1E50_4CFC_9073_9217FBF30A25_.wvu.PrintArea" localSheetId="0" hidden="1">'табл 1'!$A$9:$B$34</definedName>
    <definedName name="Z_4ECD7326_1E50_4CFC_9073_9217FBF30A25_.wvu.PrintArea" localSheetId="9" hidden="1">'табл 10'!$A$1:$B$15</definedName>
    <definedName name="Z_4ECD7326_1E50_4CFC_9073_9217FBF30A25_.wvu.PrintArea" localSheetId="10" hidden="1">'табл 11'!$A$1:$B$24</definedName>
    <definedName name="Z_4ECD7326_1E50_4CFC_9073_9217FBF30A25_.wvu.PrintArea" localSheetId="11" hidden="1">'табл 12'!$A$1:$B$30</definedName>
    <definedName name="Z_4ECD7326_1E50_4CFC_9073_9217FBF30A25_.wvu.PrintArea" localSheetId="12" hidden="1">'табл 13'!$A$1:$B$29</definedName>
    <definedName name="Z_4ECD7326_1E50_4CFC_9073_9217FBF30A25_.wvu.PrintArea" localSheetId="13" hidden="1">'табл 14'!$A$1:$B$27</definedName>
    <definedName name="Z_4ECD7326_1E50_4CFC_9073_9217FBF30A25_.wvu.PrintArea" localSheetId="14" hidden="1">'табл 15'!#REF!</definedName>
    <definedName name="Z_4ECD7326_1E50_4CFC_9073_9217FBF30A25_.wvu.PrintArea" localSheetId="15" hidden="1">'табл 16'!$A$1:$B$27</definedName>
    <definedName name="Z_4ECD7326_1E50_4CFC_9073_9217FBF30A25_.wvu.PrintArea" localSheetId="16" hidden="1">'табл 17'!$A$1:$B$27</definedName>
    <definedName name="Z_4ECD7326_1E50_4CFC_9073_9217FBF30A25_.wvu.PrintArea" localSheetId="17" hidden="1">'табл 18'!$A$1:$B$26</definedName>
    <definedName name="Z_4ECD7326_1E50_4CFC_9073_9217FBF30A25_.wvu.PrintArea" localSheetId="18" hidden="1">'табл 19'!$A$1:$B$31</definedName>
    <definedName name="Z_4ECD7326_1E50_4CFC_9073_9217FBF30A25_.wvu.PrintArea" localSheetId="19" hidden="1">'табл 20'!$A$1:$B$34</definedName>
    <definedName name="Z_4ECD7326_1E50_4CFC_9073_9217FBF30A25_.wvu.PrintArea" localSheetId="21" hidden="1">'табл 22'!$A$1:$B$16</definedName>
    <definedName name="Z_4ECD7326_1E50_4CFC_9073_9217FBF30A25_.wvu.PrintArea" localSheetId="22" hidden="1">'табл 23'!$A$1:$B$29</definedName>
    <definedName name="Z_4ECD7326_1E50_4CFC_9073_9217FBF30A25_.wvu.PrintArea" localSheetId="23" hidden="1">'табл 24'!#REF!</definedName>
    <definedName name="Z_4ECD7326_1E50_4CFC_9073_9217FBF30A25_.wvu.PrintArea" localSheetId="2" hidden="1">'табл 3'!$A$1:$B$27</definedName>
    <definedName name="Z_4ECD7326_1E50_4CFC_9073_9217FBF30A25_.wvu.PrintArea" localSheetId="4" hidden="1">'табл 5'!$A$1:$B$17</definedName>
    <definedName name="Z_4ECD7326_1E50_4CFC_9073_9217FBF30A25_.wvu.PrintArea" localSheetId="5" hidden="1">'табл 6'!$A$1:$B$30</definedName>
    <definedName name="Z_4ECD7326_1E50_4CFC_9073_9217FBF30A25_.wvu.PrintArea" localSheetId="6" hidden="1">'табл 7 '!$A$1:$B$28</definedName>
    <definedName name="Z_4ECD7326_1E50_4CFC_9073_9217FBF30A25_.wvu.PrintArea" localSheetId="7" hidden="1">'табл 8'!$A$1:$B$29</definedName>
    <definedName name="Z_4ECD7326_1E50_4CFC_9073_9217FBF30A25_.wvu.PrintArea" localSheetId="8" hidden="1">'табл 9'!$A$1:$B$29</definedName>
    <definedName name="Z_4ECD7326_1E50_4CFC_9073_9217FBF30A25_.wvu.PrintArea" localSheetId="1" hidden="1">'табл. 2'!$A$1:$B$18</definedName>
    <definedName name="Z_4ECD7326_1E50_4CFC_9073_9217FBF30A25_.wvu.PrintArea" localSheetId="20" hidden="1">'табл. 21'!$A$1:$B$27</definedName>
    <definedName name="Z_4ECD7326_1E50_4CFC_9073_9217FBF30A25_.wvu.PrintArea" localSheetId="24" hidden="1">'табл. 25'!$A$1:$B$21</definedName>
    <definedName name="Z_4ECD7326_1E50_4CFC_9073_9217FBF30A25_.wvu.PrintArea" localSheetId="3" hidden="1">'табл. 4'!$A$1:$B$26</definedName>
    <definedName name="Z_4ECD7326_1E50_4CFC_9073_9217FBF30A25_.wvu.Rows" localSheetId="0" hidden="1">'табл 1'!#REF!,'табл 1'!#REF!,'табл 1'!#REF!,'табл 1'!#REF!,'табл 1'!#REF!,'табл 1'!#REF!</definedName>
    <definedName name="Z_4ECD7326_1E50_4CFC_9073_9217FBF30A25_.wvu.Rows" localSheetId="9" hidden="1">'табл 10'!#REF!,'табл 10'!#REF!,'табл 10'!#REF!,'табл 10'!#REF!,'табл 10'!#REF!,'табл 10'!#REF!</definedName>
    <definedName name="Z_4ECD7326_1E50_4CFC_9073_9217FBF30A25_.wvu.Rows" localSheetId="10" hidden="1">'табл 11'!#REF!,'табл 11'!#REF!,'табл 11'!#REF!,'табл 11'!#REF!,'табл 11'!#REF!,'табл 11'!#REF!</definedName>
    <definedName name="Z_4ECD7326_1E50_4CFC_9073_9217FBF30A25_.wvu.Rows" localSheetId="11" hidden="1">'табл 12'!#REF!,'табл 12'!#REF!,'табл 12'!#REF!,'табл 12'!#REF!,'табл 12'!#REF!,'табл 12'!#REF!</definedName>
    <definedName name="Z_4ECD7326_1E50_4CFC_9073_9217FBF30A25_.wvu.Rows" localSheetId="12" hidden="1">'табл 13'!#REF!,'табл 13'!#REF!,'табл 13'!#REF!,'табл 13'!#REF!,'табл 13'!#REF!,'табл 13'!#REF!</definedName>
    <definedName name="Z_4ECD7326_1E50_4CFC_9073_9217FBF30A25_.wvu.Rows" localSheetId="13" hidden="1">'табл 14'!#REF!,'табл 14'!#REF!,'табл 14'!#REF!,'табл 14'!#REF!,'табл 14'!#REF!,'табл 14'!#REF!</definedName>
    <definedName name="Z_4ECD7326_1E50_4CFC_9073_9217FBF30A25_.wvu.Rows" localSheetId="15" hidden="1">'табл 16'!#REF!,'табл 16'!#REF!,'табл 16'!#REF!,'табл 16'!#REF!,'табл 16'!#REF!,'табл 16'!#REF!</definedName>
    <definedName name="Z_4ECD7326_1E50_4CFC_9073_9217FBF30A25_.wvu.Rows" localSheetId="16" hidden="1">'табл 17'!#REF!,'табл 17'!#REF!,'табл 17'!#REF!,'табл 17'!#REF!,'табл 17'!#REF!,'табл 17'!#REF!</definedName>
    <definedName name="Z_4ECD7326_1E50_4CFC_9073_9217FBF30A25_.wvu.Rows" localSheetId="17" hidden="1">'табл 18'!#REF!,'табл 18'!#REF!,'табл 18'!#REF!,'табл 18'!#REF!,'табл 18'!#REF!,'табл 18'!#REF!</definedName>
    <definedName name="Z_4ECD7326_1E50_4CFC_9073_9217FBF30A25_.wvu.Rows" localSheetId="18" hidden="1">'табл 19'!#REF!,'табл 19'!#REF!,'табл 19'!#REF!,'табл 19'!#REF!,'табл 19'!#REF!,'табл 19'!#REF!</definedName>
    <definedName name="Z_4ECD7326_1E50_4CFC_9073_9217FBF30A25_.wvu.Rows" localSheetId="19" hidden="1">'табл 20'!#REF!,'табл 20'!#REF!,'табл 20'!$18:$18,'табл 20'!#REF!,'табл 20'!#REF!,'табл 20'!#REF!</definedName>
    <definedName name="Z_4ECD7326_1E50_4CFC_9073_9217FBF30A25_.wvu.Rows" localSheetId="21" hidden="1">'табл 22'!#REF!,'табл 22'!#REF!,'табл 22'!#REF!,'табл 22'!#REF!,'табл 22'!#REF!,'табл 22'!#REF!</definedName>
    <definedName name="Z_4ECD7326_1E50_4CFC_9073_9217FBF30A25_.wvu.Rows" localSheetId="22" hidden="1">'табл 23'!#REF!,'табл 23'!#REF!,'табл 23'!#REF!,'табл 23'!#REF!,'табл 23'!#REF!,'табл 23'!#REF!</definedName>
    <definedName name="Z_4ECD7326_1E50_4CFC_9073_9217FBF30A25_.wvu.Rows" localSheetId="2" hidden="1">'табл 3'!#REF!,'табл 3'!#REF!,'табл 3'!#REF!,'табл 3'!#REF!,'табл 3'!#REF!,'табл 3'!#REF!</definedName>
    <definedName name="Z_4ECD7326_1E50_4CFC_9073_9217FBF30A25_.wvu.Rows" localSheetId="4" hidden="1">'табл 5'!#REF!,'табл 5'!#REF!,'табл 5'!#REF!,'табл 5'!#REF!,'табл 5'!#REF!,'табл 5'!#REF!</definedName>
    <definedName name="Z_4ECD7326_1E50_4CFC_9073_9217FBF30A25_.wvu.Rows" localSheetId="5" hidden="1">'табл 6'!#REF!,'табл 6'!#REF!,'табл 6'!#REF!,'табл 6'!#REF!,'табл 6'!#REF!,'табл 6'!#REF!</definedName>
    <definedName name="Z_4ECD7326_1E50_4CFC_9073_9217FBF30A25_.wvu.Rows" localSheetId="6" hidden="1">'табл 7 '!#REF!,'табл 7 '!#REF!,'табл 7 '!$13:$13,'табл 7 '!#REF!,'табл 7 '!#REF!,'табл 7 '!#REF!</definedName>
    <definedName name="Z_4ECD7326_1E50_4CFC_9073_9217FBF30A25_.wvu.Rows" localSheetId="7" hidden="1">'табл 8'!#REF!,'табл 8'!#REF!,'табл 8'!$13:$13,'табл 8'!#REF!,'табл 8'!#REF!,'табл 8'!#REF!</definedName>
    <definedName name="Z_4ECD7326_1E50_4CFC_9073_9217FBF30A25_.wvu.Rows" localSheetId="8" hidden="1">'табл 9'!#REF!,'табл 9'!#REF!,'табл 9'!$13:$13,'табл 9'!#REF!,'табл 9'!#REF!,'табл 9'!#REF!</definedName>
    <definedName name="Z_4ECD7326_1E50_4CFC_9073_9217FBF30A25_.wvu.Rows" localSheetId="1" hidden="1">'табл. 2'!#REF!,'табл. 2'!#REF!,'табл. 2'!$16:$16,'табл. 2'!#REF!,'табл. 2'!#REF!,'табл. 2'!#REF!</definedName>
    <definedName name="Z_4ECD7326_1E50_4CFC_9073_9217FBF30A25_.wvu.Rows" localSheetId="20" hidden="1">'табл. 21'!#REF!,'табл. 21'!#REF!,'табл. 21'!$25:$25,'табл. 21'!#REF!,'табл. 21'!#REF!,'табл. 21'!#REF!</definedName>
    <definedName name="Z_4ECD7326_1E50_4CFC_9073_9217FBF30A25_.wvu.Rows" localSheetId="24" hidden="1">'табл. 25'!#REF!,'табл. 25'!#REF!,'табл. 25'!$19:$19,'табл. 25'!#REF!,'табл. 25'!#REF!,'табл. 25'!#REF!</definedName>
    <definedName name="Z_4ECD7326_1E50_4CFC_9073_9217FBF30A25_.wvu.Rows" localSheetId="3" hidden="1">'табл. 4'!#REF!,'табл. 4'!#REF!,'табл. 4'!$24:$24,'табл. 4'!#REF!,'табл. 4'!#REF!,'табл. 4'!#REF!</definedName>
    <definedName name="Z_5520FE02_EF4A_40E7_87AE_14411A50042D_.wvu.Cols" localSheetId="14" hidden="1">'табл 15'!$C:$E</definedName>
    <definedName name="Z_5520FE02_EF4A_40E7_87AE_14411A50042D_.wvu.Cols" localSheetId="23" hidden="1">'табл 24'!$C:$E</definedName>
    <definedName name="Z_5520FE02_EF4A_40E7_87AE_14411A50042D_.wvu.PrintArea" localSheetId="14" hidden="1">'табл 15'!#REF!</definedName>
    <definedName name="Z_5520FE02_EF4A_40E7_87AE_14411A50042D_.wvu.PrintArea" localSheetId="23" hidden="1">'табл 24'!#REF!</definedName>
    <definedName name="Z_5EB2EB79_0F2D_4965_A866_C30A47681700_.wvu.Cols" localSheetId="0" hidden="1">'табл 1'!$C:$E</definedName>
    <definedName name="Z_5EB2EB79_0F2D_4965_A866_C30A47681700_.wvu.Cols" localSheetId="9" hidden="1">'табл 10'!$C:$E</definedName>
    <definedName name="Z_5EB2EB79_0F2D_4965_A866_C30A47681700_.wvu.Cols" localSheetId="10" hidden="1">'табл 11'!$C:$D</definedName>
    <definedName name="Z_5EB2EB79_0F2D_4965_A866_C30A47681700_.wvu.Cols" localSheetId="11" hidden="1">'табл 12'!$C:$E</definedName>
    <definedName name="Z_5EB2EB79_0F2D_4965_A866_C30A47681700_.wvu.Cols" localSheetId="12" hidden="1">'табл 13'!$C:$E</definedName>
    <definedName name="Z_5EB2EB79_0F2D_4965_A866_C30A47681700_.wvu.Cols" localSheetId="13" hidden="1">'табл 14'!$C:$E</definedName>
    <definedName name="Z_5EB2EB79_0F2D_4965_A866_C30A47681700_.wvu.Cols" localSheetId="14" hidden="1">'табл 15'!$C:$E</definedName>
    <definedName name="Z_5EB2EB79_0F2D_4965_A866_C30A47681700_.wvu.Cols" localSheetId="15" hidden="1">'табл 16'!$C:$E</definedName>
    <definedName name="Z_5EB2EB79_0F2D_4965_A866_C30A47681700_.wvu.Cols" localSheetId="16" hidden="1">'табл 17'!$C:$E</definedName>
    <definedName name="Z_5EB2EB79_0F2D_4965_A866_C30A47681700_.wvu.Cols" localSheetId="17" hidden="1">'табл 18'!$C:$E</definedName>
    <definedName name="Z_5EB2EB79_0F2D_4965_A866_C30A47681700_.wvu.Cols" localSheetId="18" hidden="1">'табл 19'!$C:$D</definedName>
    <definedName name="Z_5EB2EB79_0F2D_4965_A866_C30A47681700_.wvu.Cols" localSheetId="19" hidden="1">'табл 20'!$C:$E</definedName>
    <definedName name="Z_5EB2EB79_0F2D_4965_A866_C30A47681700_.wvu.Cols" localSheetId="21" hidden="1">'табл 22'!$C:$E</definedName>
    <definedName name="Z_5EB2EB79_0F2D_4965_A866_C30A47681700_.wvu.Cols" localSheetId="22" hidden="1">'табл 23'!$C:$E</definedName>
    <definedName name="Z_5EB2EB79_0F2D_4965_A866_C30A47681700_.wvu.Cols" localSheetId="23" hidden="1">'табл 24'!$C:$E</definedName>
    <definedName name="Z_5EB2EB79_0F2D_4965_A866_C30A47681700_.wvu.Cols" localSheetId="2" hidden="1">'табл 3'!$C:$E</definedName>
    <definedName name="Z_5EB2EB79_0F2D_4965_A866_C30A47681700_.wvu.Cols" localSheetId="4" hidden="1">'табл 5'!$C:$E</definedName>
    <definedName name="Z_5EB2EB79_0F2D_4965_A866_C30A47681700_.wvu.Cols" localSheetId="5" hidden="1">'табл 6'!$C:$E</definedName>
    <definedName name="Z_5EB2EB79_0F2D_4965_A866_C30A47681700_.wvu.Cols" localSheetId="6" hidden="1">'табл 7 '!$C:$E</definedName>
    <definedName name="Z_5EB2EB79_0F2D_4965_A866_C30A47681700_.wvu.Cols" localSheetId="7" hidden="1">'табл 8'!$C:$E</definedName>
    <definedName name="Z_5EB2EB79_0F2D_4965_A866_C30A47681700_.wvu.Cols" localSheetId="8" hidden="1">'табл 9'!$C:$E</definedName>
    <definedName name="Z_5EB2EB79_0F2D_4965_A866_C30A47681700_.wvu.Cols" localSheetId="1" hidden="1">'табл. 2'!$C:$D</definedName>
    <definedName name="Z_5EB2EB79_0F2D_4965_A866_C30A47681700_.wvu.Cols" localSheetId="20" hidden="1">'табл. 21'!$C:$D</definedName>
    <definedName name="Z_5EB2EB79_0F2D_4965_A866_C30A47681700_.wvu.Cols" localSheetId="24" hidden="1">'табл. 25'!$C:$D</definedName>
    <definedName name="Z_5EB2EB79_0F2D_4965_A866_C30A47681700_.wvu.Cols" localSheetId="3" hidden="1">'табл. 4'!$C:$D</definedName>
    <definedName name="Z_5EB2EB79_0F2D_4965_A866_C30A47681700_.wvu.PrintArea" localSheetId="0" hidden="1">'табл 1'!$A$9:$B$34</definedName>
    <definedName name="Z_5EB2EB79_0F2D_4965_A866_C30A47681700_.wvu.PrintArea" localSheetId="9" hidden="1">'табл 10'!$A$1:$B$15</definedName>
    <definedName name="Z_5EB2EB79_0F2D_4965_A866_C30A47681700_.wvu.PrintArea" localSheetId="10" hidden="1">'табл 11'!$A$1:$B$24</definedName>
    <definedName name="Z_5EB2EB79_0F2D_4965_A866_C30A47681700_.wvu.PrintArea" localSheetId="11" hidden="1">'табл 12'!$A$1:$B$30</definedName>
    <definedName name="Z_5EB2EB79_0F2D_4965_A866_C30A47681700_.wvu.PrintArea" localSheetId="12" hidden="1">'табл 13'!$A$1:$B$29</definedName>
    <definedName name="Z_5EB2EB79_0F2D_4965_A866_C30A47681700_.wvu.PrintArea" localSheetId="13" hidden="1">'табл 14'!$A$1:$B$27</definedName>
    <definedName name="Z_5EB2EB79_0F2D_4965_A866_C30A47681700_.wvu.PrintArea" localSheetId="14" hidden="1">'табл 15'!#REF!</definedName>
    <definedName name="Z_5EB2EB79_0F2D_4965_A866_C30A47681700_.wvu.PrintArea" localSheetId="15" hidden="1">'табл 16'!$A$1:$B$27</definedName>
    <definedName name="Z_5EB2EB79_0F2D_4965_A866_C30A47681700_.wvu.PrintArea" localSheetId="16" hidden="1">'табл 17'!$A$1:$B$27</definedName>
    <definedName name="Z_5EB2EB79_0F2D_4965_A866_C30A47681700_.wvu.PrintArea" localSheetId="17" hidden="1">'табл 18'!$A$1:$B$26</definedName>
    <definedName name="Z_5EB2EB79_0F2D_4965_A866_C30A47681700_.wvu.PrintArea" localSheetId="18" hidden="1">'табл 19'!$A$1:$B$31</definedName>
    <definedName name="Z_5EB2EB79_0F2D_4965_A866_C30A47681700_.wvu.PrintArea" localSheetId="19" hidden="1">'табл 20'!$A$1:$B$34</definedName>
    <definedName name="Z_5EB2EB79_0F2D_4965_A866_C30A47681700_.wvu.PrintArea" localSheetId="21" hidden="1">'табл 22'!$A$1:$B$16</definedName>
    <definedName name="Z_5EB2EB79_0F2D_4965_A866_C30A47681700_.wvu.PrintArea" localSheetId="22" hidden="1">'табл 23'!$A$1:$B$29</definedName>
    <definedName name="Z_5EB2EB79_0F2D_4965_A866_C30A47681700_.wvu.PrintArea" localSheetId="23" hidden="1">'табл 24'!#REF!</definedName>
    <definedName name="Z_5EB2EB79_0F2D_4965_A866_C30A47681700_.wvu.PrintArea" localSheetId="2" hidden="1">'табл 3'!$A$1:$B$27</definedName>
    <definedName name="Z_5EB2EB79_0F2D_4965_A866_C30A47681700_.wvu.PrintArea" localSheetId="4" hidden="1">'табл 5'!$A$1:$B$17</definedName>
    <definedName name="Z_5EB2EB79_0F2D_4965_A866_C30A47681700_.wvu.PrintArea" localSheetId="5" hidden="1">'табл 6'!$A$1:$B$30</definedName>
    <definedName name="Z_5EB2EB79_0F2D_4965_A866_C30A47681700_.wvu.PrintArea" localSheetId="6" hidden="1">'табл 7 '!$A$1:$B$28</definedName>
    <definedName name="Z_5EB2EB79_0F2D_4965_A866_C30A47681700_.wvu.PrintArea" localSheetId="7" hidden="1">'табл 8'!$A$1:$B$29</definedName>
    <definedName name="Z_5EB2EB79_0F2D_4965_A866_C30A47681700_.wvu.PrintArea" localSheetId="8" hidden="1">'табл 9'!$A$1:$B$29</definedName>
    <definedName name="Z_5EB2EB79_0F2D_4965_A866_C30A47681700_.wvu.PrintArea" localSheetId="1" hidden="1">'табл. 2'!$A$1:$B$18</definedName>
    <definedName name="Z_5EB2EB79_0F2D_4965_A866_C30A47681700_.wvu.PrintArea" localSheetId="20" hidden="1">'табл. 21'!$A$1:$B$27</definedName>
    <definedName name="Z_5EB2EB79_0F2D_4965_A866_C30A47681700_.wvu.PrintArea" localSheetId="24" hidden="1">'табл. 25'!$A$1:$B$21</definedName>
    <definedName name="Z_5EB2EB79_0F2D_4965_A866_C30A47681700_.wvu.PrintArea" localSheetId="3" hidden="1">'табл. 4'!$A$1:$B$26</definedName>
    <definedName name="Z_5EB2EB79_0F2D_4965_A866_C30A47681700_.wvu.Rows" localSheetId="0" hidden="1">'табл 1'!#REF!,'табл 1'!#REF!,'табл 1'!#REF!,'табл 1'!#REF!,'табл 1'!#REF!,'табл 1'!#REF!</definedName>
    <definedName name="Z_5EB2EB79_0F2D_4965_A866_C30A47681700_.wvu.Rows" localSheetId="9" hidden="1">'табл 10'!#REF!,'табл 10'!#REF!,'табл 10'!#REF!,'табл 10'!#REF!,'табл 10'!#REF!,'табл 10'!#REF!</definedName>
    <definedName name="Z_5EB2EB79_0F2D_4965_A866_C30A47681700_.wvu.Rows" localSheetId="10" hidden="1">'табл 11'!#REF!,'табл 11'!#REF!,'табл 11'!#REF!,'табл 11'!#REF!,'табл 11'!#REF!,'табл 11'!#REF!</definedName>
    <definedName name="Z_5EB2EB79_0F2D_4965_A866_C30A47681700_.wvu.Rows" localSheetId="11" hidden="1">'табл 12'!#REF!,'табл 12'!#REF!,'табл 12'!#REF!,'табл 12'!#REF!,'табл 12'!#REF!,'табл 12'!#REF!</definedName>
    <definedName name="Z_5EB2EB79_0F2D_4965_A866_C30A47681700_.wvu.Rows" localSheetId="12" hidden="1">'табл 13'!#REF!,'табл 13'!#REF!,'табл 13'!#REF!,'табл 13'!#REF!,'табл 13'!#REF!,'табл 13'!#REF!</definedName>
    <definedName name="Z_5EB2EB79_0F2D_4965_A866_C30A47681700_.wvu.Rows" localSheetId="13" hidden="1">'табл 14'!#REF!,'табл 14'!#REF!,'табл 14'!#REF!,'табл 14'!#REF!,'табл 14'!#REF!,'табл 14'!#REF!</definedName>
    <definedName name="Z_5EB2EB79_0F2D_4965_A866_C30A47681700_.wvu.Rows" localSheetId="14" hidden="1">'табл 15'!#REF!,'табл 15'!#REF!,'табл 15'!#REF!,'табл 15'!#REF!,'табл 15'!#REF!,'табл 15'!#REF!</definedName>
    <definedName name="Z_5EB2EB79_0F2D_4965_A866_C30A47681700_.wvu.Rows" localSheetId="15" hidden="1">'табл 16'!#REF!,'табл 16'!#REF!,'табл 16'!#REF!,'табл 16'!#REF!,'табл 16'!#REF!,'табл 16'!#REF!</definedName>
    <definedName name="Z_5EB2EB79_0F2D_4965_A866_C30A47681700_.wvu.Rows" localSheetId="16" hidden="1">'табл 17'!#REF!,'табл 17'!#REF!,'табл 17'!#REF!,'табл 17'!#REF!,'табл 17'!#REF!,'табл 17'!#REF!</definedName>
    <definedName name="Z_5EB2EB79_0F2D_4965_A866_C30A47681700_.wvu.Rows" localSheetId="17" hidden="1">'табл 18'!#REF!,'табл 18'!#REF!,'табл 18'!#REF!,'табл 18'!#REF!,'табл 18'!#REF!,'табл 18'!#REF!</definedName>
    <definedName name="Z_5EB2EB79_0F2D_4965_A866_C30A47681700_.wvu.Rows" localSheetId="18" hidden="1">'табл 19'!#REF!,'табл 19'!#REF!,'табл 19'!#REF!,'табл 19'!#REF!,'табл 19'!#REF!,'табл 19'!#REF!</definedName>
    <definedName name="Z_5EB2EB79_0F2D_4965_A866_C30A47681700_.wvu.Rows" localSheetId="19" hidden="1">'табл 20'!#REF!,'табл 20'!#REF!,'табл 20'!$18:$18,'табл 20'!#REF!,'табл 20'!#REF!,'табл 20'!#REF!</definedName>
    <definedName name="Z_5EB2EB79_0F2D_4965_A866_C30A47681700_.wvu.Rows" localSheetId="21" hidden="1">'табл 22'!#REF!,'табл 22'!#REF!,'табл 22'!#REF!,'табл 22'!#REF!,'табл 22'!#REF!,'табл 22'!#REF!</definedName>
    <definedName name="Z_5EB2EB79_0F2D_4965_A866_C30A47681700_.wvu.Rows" localSheetId="22" hidden="1">'табл 23'!#REF!,'табл 23'!#REF!,'табл 23'!#REF!,'табл 23'!#REF!,'табл 23'!#REF!,'табл 23'!#REF!</definedName>
    <definedName name="Z_5EB2EB79_0F2D_4965_A866_C30A47681700_.wvu.Rows" localSheetId="23" hidden="1">'табл 24'!#REF!,'табл 24'!#REF!,'табл 24'!#REF!,'табл 24'!#REF!,'табл 24'!#REF!,'табл 24'!#REF!</definedName>
    <definedName name="Z_5EB2EB79_0F2D_4965_A866_C30A47681700_.wvu.Rows" localSheetId="2" hidden="1">'табл 3'!#REF!,'табл 3'!#REF!,'табл 3'!#REF!,'табл 3'!#REF!,'табл 3'!#REF!,'табл 3'!#REF!</definedName>
    <definedName name="Z_5EB2EB79_0F2D_4965_A866_C30A47681700_.wvu.Rows" localSheetId="4" hidden="1">'табл 5'!#REF!,'табл 5'!#REF!,'табл 5'!#REF!,'табл 5'!#REF!,'табл 5'!#REF!,'табл 5'!#REF!</definedName>
    <definedName name="Z_5EB2EB79_0F2D_4965_A866_C30A47681700_.wvu.Rows" localSheetId="5" hidden="1">'табл 6'!#REF!,'табл 6'!#REF!,'табл 6'!#REF!,'табл 6'!#REF!,'табл 6'!#REF!,'табл 6'!#REF!</definedName>
    <definedName name="Z_5EB2EB79_0F2D_4965_A866_C30A47681700_.wvu.Rows" localSheetId="6" hidden="1">'табл 7 '!#REF!,'табл 7 '!#REF!,'табл 7 '!$13:$13,'табл 7 '!#REF!,'табл 7 '!#REF!,'табл 7 '!#REF!</definedName>
    <definedName name="Z_5EB2EB79_0F2D_4965_A866_C30A47681700_.wvu.Rows" localSheetId="7" hidden="1">'табл 8'!#REF!,'табл 8'!#REF!,'табл 8'!$13:$13,'табл 8'!#REF!,'табл 8'!#REF!,'табл 8'!#REF!</definedName>
    <definedName name="Z_5EB2EB79_0F2D_4965_A866_C30A47681700_.wvu.Rows" localSheetId="8" hidden="1">'табл 9'!#REF!,'табл 9'!#REF!,'табл 9'!$13:$13,'табл 9'!#REF!,'табл 9'!#REF!,'табл 9'!#REF!</definedName>
    <definedName name="Z_5EB2EB79_0F2D_4965_A866_C30A47681700_.wvu.Rows" localSheetId="1" hidden="1">'табл. 2'!#REF!,'табл. 2'!#REF!,'табл. 2'!$16:$16,'табл. 2'!#REF!,'табл. 2'!#REF!,'табл. 2'!#REF!</definedName>
    <definedName name="Z_5EB2EB79_0F2D_4965_A866_C30A47681700_.wvu.Rows" localSheetId="20" hidden="1">'табл. 21'!#REF!,'табл. 21'!#REF!,'табл. 21'!$25:$25,'табл. 21'!#REF!,'табл. 21'!#REF!,'табл. 21'!#REF!</definedName>
    <definedName name="Z_5EB2EB79_0F2D_4965_A866_C30A47681700_.wvu.Rows" localSheetId="24" hidden="1">'табл. 25'!#REF!,'табл. 25'!#REF!,'табл. 25'!$19:$19,'табл. 25'!#REF!,'табл. 25'!#REF!,'табл. 25'!#REF!</definedName>
    <definedName name="Z_5EB2EB79_0F2D_4965_A866_C30A47681700_.wvu.Rows" localSheetId="3" hidden="1">'табл. 4'!#REF!,'табл. 4'!#REF!,'табл. 4'!$24:$24,'табл. 4'!#REF!,'табл. 4'!#REF!,'табл. 4'!#REF!</definedName>
    <definedName name="Z_641C36C7_4804_495E_88A7_4D822050C964_.wvu.PrintArea" localSheetId="14" hidden="1">'табл 15'!$A$1:$B$29</definedName>
    <definedName name="Z_641C36C7_4804_495E_88A7_4D822050C964_.wvu.PrintArea" localSheetId="23" hidden="1">'табл 24'!$A$1:$B$37</definedName>
    <definedName name="Z_8A956A1D_DA7C_41CC_A5EF_8716F2348DE0_.wvu.Cols" localSheetId="0" hidden="1">'табл 1'!$C:$E</definedName>
    <definedName name="Z_8A956A1D_DA7C_41CC_A5EF_8716F2348DE0_.wvu.Cols" localSheetId="9" hidden="1">'табл 10'!$C:$E</definedName>
    <definedName name="Z_8A956A1D_DA7C_41CC_A5EF_8716F2348DE0_.wvu.Cols" localSheetId="10" hidden="1">'табл 11'!$C:$D</definedName>
    <definedName name="Z_8A956A1D_DA7C_41CC_A5EF_8716F2348DE0_.wvu.Cols" localSheetId="11" hidden="1">'табл 12'!$C:$E</definedName>
    <definedName name="Z_8A956A1D_DA7C_41CC_A5EF_8716F2348DE0_.wvu.Cols" localSheetId="12" hidden="1">'табл 13'!$C:$E</definedName>
    <definedName name="Z_8A956A1D_DA7C_41CC_A5EF_8716F2348DE0_.wvu.Cols" localSheetId="13" hidden="1">'табл 14'!$C:$E</definedName>
    <definedName name="Z_8A956A1D_DA7C_41CC_A5EF_8716F2348DE0_.wvu.Cols" localSheetId="14" hidden="1">'табл 15'!$C:$E</definedName>
    <definedName name="Z_8A956A1D_DA7C_41CC_A5EF_8716F2348DE0_.wvu.Cols" localSheetId="15" hidden="1">'табл 16'!$C:$E</definedName>
    <definedName name="Z_8A956A1D_DA7C_41CC_A5EF_8716F2348DE0_.wvu.Cols" localSheetId="16" hidden="1">'табл 17'!$C:$E</definedName>
    <definedName name="Z_8A956A1D_DA7C_41CC_A5EF_8716F2348DE0_.wvu.Cols" localSheetId="17" hidden="1">'табл 18'!$C:$E</definedName>
    <definedName name="Z_8A956A1D_DA7C_41CC_A5EF_8716F2348DE0_.wvu.Cols" localSheetId="18" hidden="1">'табл 19'!$C:$D</definedName>
    <definedName name="Z_8A956A1D_DA7C_41CC_A5EF_8716F2348DE0_.wvu.Cols" localSheetId="19" hidden="1">'табл 20'!$C:$E</definedName>
    <definedName name="Z_8A956A1D_DA7C_41CC_A5EF_8716F2348DE0_.wvu.Cols" localSheetId="21" hidden="1">'табл 22'!$C:$E</definedName>
    <definedName name="Z_8A956A1D_DA7C_41CC_A5EF_8716F2348DE0_.wvu.Cols" localSheetId="22" hidden="1">'табл 23'!$C:$E</definedName>
    <definedName name="Z_8A956A1D_DA7C_41CC_A5EF_8716F2348DE0_.wvu.Cols" localSheetId="23" hidden="1">'табл 24'!$C:$E</definedName>
    <definedName name="Z_8A956A1D_DA7C_41CC_A5EF_8716F2348DE0_.wvu.Cols" localSheetId="2" hidden="1">'табл 3'!$C:$E</definedName>
    <definedName name="Z_8A956A1D_DA7C_41CC_A5EF_8716F2348DE0_.wvu.Cols" localSheetId="4" hidden="1">'табл 5'!$C:$E</definedName>
    <definedName name="Z_8A956A1D_DA7C_41CC_A5EF_8716F2348DE0_.wvu.Cols" localSheetId="5" hidden="1">'табл 6'!$C:$E</definedName>
    <definedName name="Z_8A956A1D_DA7C_41CC_A5EF_8716F2348DE0_.wvu.Cols" localSheetId="6" hidden="1">'табл 7 '!$C:$E</definedName>
    <definedName name="Z_8A956A1D_DA7C_41CC_A5EF_8716F2348DE0_.wvu.Cols" localSheetId="7" hidden="1">'табл 8'!$C:$E</definedName>
    <definedName name="Z_8A956A1D_DA7C_41CC_A5EF_8716F2348DE0_.wvu.Cols" localSheetId="8" hidden="1">'табл 9'!$C:$E</definedName>
    <definedName name="Z_8A956A1D_DA7C_41CC_A5EF_8716F2348DE0_.wvu.Cols" localSheetId="1" hidden="1">'табл. 2'!$C:$D</definedName>
    <definedName name="Z_8A956A1D_DA7C_41CC_A5EF_8716F2348DE0_.wvu.Cols" localSheetId="20" hidden="1">'табл. 21'!$C:$D</definedName>
    <definedName name="Z_8A956A1D_DA7C_41CC_A5EF_8716F2348DE0_.wvu.Cols" localSheetId="24" hidden="1">'табл. 25'!$C:$D</definedName>
    <definedName name="Z_8A956A1D_DA7C_41CC_A5EF_8716F2348DE0_.wvu.Cols" localSheetId="3" hidden="1">'табл. 4'!$C:$D</definedName>
    <definedName name="Z_8A956A1D_DA7C_41CC_A5EF_8716F2348DE0_.wvu.PrintArea" localSheetId="0" hidden="1">'табл 1'!$A$9:$B$34</definedName>
    <definedName name="Z_8A956A1D_DA7C_41CC_A5EF_8716F2348DE0_.wvu.PrintArea" localSheetId="9" hidden="1">'табл 10'!$A$1:$B$15</definedName>
    <definedName name="Z_8A956A1D_DA7C_41CC_A5EF_8716F2348DE0_.wvu.PrintArea" localSheetId="10" hidden="1">'табл 11'!$A$1:$B$24</definedName>
    <definedName name="Z_8A956A1D_DA7C_41CC_A5EF_8716F2348DE0_.wvu.PrintArea" localSheetId="11" hidden="1">'табл 12'!$A$1:$B$30</definedName>
    <definedName name="Z_8A956A1D_DA7C_41CC_A5EF_8716F2348DE0_.wvu.PrintArea" localSheetId="12" hidden="1">'табл 13'!$A$1:$B$29</definedName>
    <definedName name="Z_8A956A1D_DA7C_41CC_A5EF_8716F2348DE0_.wvu.PrintArea" localSheetId="13" hidden="1">'табл 14'!$A$1:$B$27</definedName>
    <definedName name="Z_8A956A1D_DA7C_41CC_A5EF_8716F2348DE0_.wvu.PrintArea" localSheetId="14" hidden="1">'табл 15'!#REF!</definedName>
    <definedName name="Z_8A956A1D_DA7C_41CC_A5EF_8716F2348DE0_.wvu.PrintArea" localSheetId="15" hidden="1">'табл 16'!$A$1:$B$27</definedName>
    <definedName name="Z_8A956A1D_DA7C_41CC_A5EF_8716F2348DE0_.wvu.PrintArea" localSheetId="16" hidden="1">'табл 17'!$A$1:$B$27</definedName>
    <definedName name="Z_8A956A1D_DA7C_41CC_A5EF_8716F2348DE0_.wvu.PrintArea" localSheetId="17" hidden="1">'табл 18'!$A$1:$B$26</definedName>
    <definedName name="Z_8A956A1D_DA7C_41CC_A5EF_8716F2348DE0_.wvu.PrintArea" localSheetId="18" hidden="1">'табл 19'!$A$1:$B$31</definedName>
    <definedName name="Z_8A956A1D_DA7C_41CC_A5EF_8716F2348DE0_.wvu.PrintArea" localSheetId="19" hidden="1">'табл 20'!$A$1:$B$34</definedName>
    <definedName name="Z_8A956A1D_DA7C_41CC_A5EF_8716F2348DE0_.wvu.PrintArea" localSheetId="21" hidden="1">'табл 22'!$A$1:$B$16</definedName>
    <definedName name="Z_8A956A1D_DA7C_41CC_A5EF_8716F2348DE0_.wvu.PrintArea" localSheetId="22" hidden="1">'табл 23'!$A$1:$B$29</definedName>
    <definedName name="Z_8A956A1D_DA7C_41CC_A5EF_8716F2348DE0_.wvu.PrintArea" localSheetId="23" hidden="1">'табл 24'!#REF!</definedName>
    <definedName name="Z_8A956A1D_DA7C_41CC_A5EF_8716F2348DE0_.wvu.PrintArea" localSheetId="2" hidden="1">'табл 3'!$A$1:$B$27</definedName>
    <definedName name="Z_8A956A1D_DA7C_41CC_A5EF_8716F2348DE0_.wvu.PrintArea" localSheetId="4" hidden="1">'табл 5'!$A$1:$B$17</definedName>
    <definedName name="Z_8A956A1D_DA7C_41CC_A5EF_8716F2348DE0_.wvu.PrintArea" localSheetId="5" hidden="1">'табл 6'!$A$1:$B$30</definedName>
    <definedName name="Z_8A956A1D_DA7C_41CC_A5EF_8716F2348DE0_.wvu.PrintArea" localSheetId="6" hidden="1">'табл 7 '!$A$1:$B$28</definedName>
    <definedName name="Z_8A956A1D_DA7C_41CC_A5EF_8716F2348DE0_.wvu.PrintArea" localSheetId="7" hidden="1">'табл 8'!$A$1:$B$29</definedName>
    <definedName name="Z_8A956A1D_DA7C_41CC_A5EF_8716F2348DE0_.wvu.PrintArea" localSheetId="8" hidden="1">'табл 9'!$A$1:$B$29</definedName>
    <definedName name="Z_8A956A1D_DA7C_41CC_A5EF_8716F2348DE0_.wvu.PrintArea" localSheetId="1" hidden="1">'табл. 2'!$A$1:$B$18</definedName>
    <definedName name="Z_8A956A1D_DA7C_41CC_A5EF_8716F2348DE0_.wvu.PrintArea" localSheetId="20" hidden="1">'табл. 21'!$A$1:$B$27</definedName>
    <definedName name="Z_8A956A1D_DA7C_41CC_A5EF_8716F2348DE0_.wvu.PrintArea" localSheetId="24" hidden="1">'табл. 25'!$A$1:$B$21</definedName>
    <definedName name="Z_8A956A1D_DA7C_41CC_A5EF_8716F2348DE0_.wvu.PrintArea" localSheetId="3" hidden="1">'табл. 4'!$A$1:$B$26</definedName>
    <definedName name="Z_8A956A1D_DA7C_41CC_A5EF_8716F2348DE0_.wvu.Rows" localSheetId="0" hidden="1">'табл 1'!#REF!,'табл 1'!#REF!,'табл 1'!#REF!,'табл 1'!#REF!,'табл 1'!#REF!,'табл 1'!#REF!</definedName>
    <definedName name="Z_8A956A1D_DA7C_41CC_A5EF_8716F2348DE0_.wvu.Rows" localSheetId="9" hidden="1">'табл 10'!#REF!,'табл 10'!#REF!,'табл 10'!#REF!,'табл 10'!#REF!,'табл 10'!#REF!,'табл 10'!#REF!</definedName>
    <definedName name="Z_8A956A1D_DA7C_41CC_A5EF_8716F2348DE0_.wvu.Rows" localSheetId="10" hidden="1">'табл 11'!#REF!,'табл 11'!#REF!,'табл 11'!#REF!,'табл 11'!#REF!,'табл 11'!#REF!,'табл 11'!#REF!</definedName>
    <definedName name="Z_8A956A1D_DA7C_41CC_A5EF_8716F2348DE0_.wvu.Rows" localSheetId="11" hidden="1">'табл 12'!#REF!,'табл 12'!#REF!,'табл 12'!#REF!,'табл 12'!#REF!,'табл 12'!#REF!,'табл 12'!#REF!</definedName>
    <definedName name="Z_8A956A1D_DA7C_41CC_A5EF_8716F2348DE0_.wvu.Rows" localSheetId="12" hidden="1">'табл 13'!#REF!,'табл 13'!#REF!,'табл 13'!#REF!,'табл 13'!#REF!,'табл 13'!#REF!,'табл 13'!#REF!</definedName>
    <definedName name="Z_8A956A1D_DA7C_41CC_A5EF_8716F2348DE0_.wvu.Rows" localSheetId="13" hidden="1">'табл 14'!#REF!,'табл 14'!#REF!,'табл 14'!#REF!,'табл 14'!#REF!,'табл 14'!#REF!,'табл 14'!#REF!</definedName>
    <definedName name="Z_8A956A1D_DA7C_41CC_A5EF_8716F2348DE0_.wvu.Rows" localSheetId="15" hidden="1">'табл 16'!#REF!,'табл 16'!#REF!,'табл 16'!#REF!,'табл 16'!#REF!,'табл 16'!#REF!,'табл 16'!#REF!</definedName>
    <definedName name="Z_8A956A1D_DA7C_41CC_A5EF_8716F2348DE0_.wvu.Rows" localSheetId="16" hidden="1">'табл 17'!#REF!,'табл 17'!#REF!,'табл 17'!#REF!,'табл 17'!#REF!,'табл 17'!#REF!,'табл 17'!#REF!</definedName>
    <definedName name="Z_8A956A1D_DA7C_41CC_A5EF_8716F2348DE0_.wvu.Rows" localSheetId="17" hidden="1">'табл 18'!#REF!,'табл 18'!#REF!,'табл 18'!#REF!,'табл 18'!#REF!,'табл 18'!#REF!,'табл 18'!#REF!</definedName>
    <definedName name="Z_8A956A1D_DA7C_41CC_A5EF_8716F2348DE0_.wvu.Rows" localSheetId="18" hidden="1">'табл 19'!#REF!,'табл 19'!#REF!,'табл 19'!#REF!,'табл 19'!#REF!,'табл 19'!#REF!,'табл 19'!#REF!</definedName>
    <definedName name="Z_8A956A1D_DA7C_41CC_A5EF_8716F2348DE0_.wvu.Rows" localSheetId="19" hidden="1">'табл 20'!#REF!,'табл 20'!#REF!,'табл 20'!$18:$18,'табл 20'!#REF!,'табл 20'!#REF!,'табл 20'!#REF!</definedName>
    <definedName name="Z_8A956A1D_DA7C_41CC_A5EF_8716F2348DE0_.wvu.Rows" localSheetId="21" hidden="1">'табл 22'!#REF!,'табл 22'!#REF!,'табл 22'!#REF!,'табл 22'!#REF!,'табл 22'!#REF!,'табл 22'!#REF!</definedName>
    <definedName name="Z_8A956A1D_DA7C_41CC_A5EF_8716F2348DE0_.wvu.Rows" localSheetId="22" hidden="1">'табл 23'!#REF!,'табл 23'!#REF!,'табл 23'!#REF!,'табл 23'!#REF!,'табл 23'!#REF!,'табл 23'!#REF!</definedName>
    <definedName name="Z_8A956A1D_DA7C_41CC_A5EF_8716F2348DE0_.wvu.Rows" localSheetId="2" hidden="1">'табл 3'!#REF!,'табл 3'!#REF!,'табл 3'!#REF!,'табл 3'!#REF!,'табл 3'!#REF!,'табл 3'!#REF!</definedName>
    <definedName name="Z_8A956A1D_DA7C_41CC_A5EF_8716F2348DE0_.wvu.Rows" localSheetId="4" hidden="1">'табл 5'!#REF!,'табл 5'!#REF!,'табл 5'!#REF!,'табл 5'!#REF!,'табл 5'!#REF!,'табл 5'!#REF!</definedName>
    <definedName name="Z_8A956A1D_DA7C_41CC_A5EF_8716F2348DE0_.wvu.Rows" localSheetId="5" hidden="1">'табл 6'!#REF!,'табл 6'!#REF!,'табл 6'!#REF!,'табл 6'!#REF!,'табл 6'!#REF!,'табл 6'!#REF!</definedName>
    <definedName name="Z_8A956A1D_DA7C_41CC_A5EF_8716F2348DE0_.wvu.Rows" localSheetId="6" hidden="1">'табл 7 '!#REF!,'табл 7 '!#REF!,'табл 7 '!$13:$13,'табл 7 '!#REF!,'табл 7 '!#REF!,'табл 7 '!#REF!</definedName>
    <definedName name="Z_8A956A1D_DA7C_41CC_A5EF_8716F2348DE0_.wvu.Rows" localSheetId="7" hidden="1">'табл 8'!#REF!,'табл 8'!#REF!,'табл 8'!$13:$13,'табл 8'!#REF!,'табл 8'!#REF!,'табл 8'!#REF!</definedName>
    <definedName name="Z_8A956A1D_DA7C_41CC_A5EF_8716F2348DE0_.wvu.Rows" localSheetId="8" hidden="1">'табл 9'!#REF!,'табл 9'!#REF!,'табл 9'!$13:$13,'табл 9'!#REF!,'табл 9'!#REF!,'табл 9'!#REF!</definedName>
    <definedName name="Z_8A956A1D_DA7C_41CC_A5EF_8716F2348DE0_.wvu.Rows" localSheetId="1" hidden="1">'табл. 2'!#REF!,'табл. 2'!#REF!,'табл. 2'!$16:$16,'табл. 2'!#REF!,'табл. 2'!#REF!,'табл. 2'!#REF!</definedName>
    <definedName name="Z_8A956A1D_DA7C_41CC_A5EF_8716F2348DE0_.wvu.Rows" localSheetId="20" hidden="1">'табл. 21'!#REF!,'табл. 21'!#REF!,'табл. 21'!$25:$25,'табл. 21'!#REF!,'табл. 21'!#REF!,'табл. 21'!#REF!</definedName>
    <definedName name="Z_8A956A1D_DA7C_41CC_A5EF_8716F2348DE0_.wvu.Rows" localSheetId="24" hidden="1">'табл. 25'!#REF!,'табл. 25'!#REF!,'табл. 25'!$19:$19,'табл. 25'!#REF!,'табл. 25'!#REF!,'табл. 25'!#REF!</definedName>
    <definedName name="Z_8A956A1D_DA7C_41CC_A5EF_8716F2348DE0_.wvu.Rows" localSheetId="3" hidden="1">'табл. 4'!#REF!,'табл. 4'!#REF!,'табл. 4'!$24:$24,'табл. 4'!#REF!,'табл. 4'!#REF!,'табл. 4'!#REF!</definedName>
    <definedName name="Z_AB58A742_7048_444B_8E4A_D2DA1CC2D935_.wvu.Cols" localSheetId="14" hidden="1">'табл 15'!$C:$E</definedName>
    <definedName name="Z_AB58A742_7048_444B_8E4A_D2DA1CC2D935_.wvu.Cols" localSheetId="23" hidden="1">'табл 24'!$C:$E</definedName>
    <definedName name="Z_AB58A742_7048_444B_8E4A_D2DA1CC2D935_.wvu.PrintArea" localSheetId="14" hidden="1">'табл 15'!#REF!</definedName>
    <definedName name="Z_AB58A742_7048_444B_8E4A_D2DA1CC2D935_.wvu.PrintArea" localSheetId="23" hidden="1">'табл 24'!#REF!</definedName>
    <definedName name="Z_B8860172_E7AC_47F0_9097_F957433B85F7_.wvu.Cols" localSheetId="0" hidden="1">'табл 1'!$C:$E</definedName>
    <definedName name="Z_B8860172_E7AC_47F0_9097_F957433B85F7_.wvu.Cols" localSheetId="9" hidden="1">'табл 10'!$C:$E</definedName>
    <definedName name="Z_B8860172_E7AC_47F0_9097_F957433B85F7_.wvu.Cols" localSheetId="10" hidden="1">'табл 11'!$C:$D</definedName>
    <definedName name="Z_B8860172_E7AC_47F0_9097_F957433B85F7_.wvu.Cols" localSheetId="11" hidden="1">'табл 12'!$C:$E</definedName>
    <definedName name="Z_B8860172_E7AC_47F0_9097_F957433B85F7_.wvu.Cols" localSheetId="12" hidden="1">'табл 13'!$C:$E</definedName>
    <definedName name="Z_B8860172_E7AC_47F0_9097_F957433B85F7_.wvu.Cols" localSheetId="13" hidden="1">'табл 14'!$C:$E</definedName>
    <definedName name="Z_B8860172_E7AC_47F0_9097_F957433B85F7_.wvu.Cols" localSheetId="14" hidden="1">'табл 15'!$C:$E</definedName>
    <definedName name="Z_B8860172_E7AC_47F0_9097_F957433B85F7_.wvu.Cols" localSheetId="15" hidden="1">'табл 16'!$C:$E</definedName>
    <definedName name="Z_B8860172_E7AC_47F0_9097_F957433B85F7_.wvu.Cols" localSheetId="16" hidden="1">'табл 17'!$C:$E</definedName>
    <definedName name="Z_B8860172_E7AC_47F0_9097_F957433B85F7_.wvu.Cols" localSheetId="17" hidden="1">'табл 18'!$C:$E</definedName>
    <definedName name="Z_B8860172_E7AC_47F0_9097_F957433B85F7_.wvu.Cols" localSheetId="18" hidden="1">'табл 19'!$C:$D</definedName>
    <definedName name="Z_B8860172_E7AC_47F0_9097_F957433B85F7_.wvu.Cols" localSheetId="19" hidden="1">'табл 20'!$C:$E</definedName>
    <definedName name="Z_B8860172_E7AC_47F0_9097_F957433B85F7_.wvu.Cols" localSheetId="21" hidden="1">'табл 22'!$C:$E</definedName>
    <definedName name="Z_B8860172_E7AC_47F0_9097_F957433B85F7_.wvu.Cols" localSheetId="22" hidden="1">'табл 23'!$C:$E</definedName>
    <definedName name="Z_B8860172_E7AC_47F0_9097_F957433B85F7_.wvu.Cols" localSheetId="23" hidden="1">'табл 24'!$C:$E</definedName>
    <definedName name="Z_B8860172_E7AC_47F0_9097_F957433B85F7_.wvu.Cols" localSheetId="2" hidden="1">'табл 3'!$C:$E</definedName>
    <definedName name="Z_B8860172_E7AC_47F0_9097_F957433B85F7_.wvu.Cols" localSheetId="4" hidden="1">'табл 5'!$C:$E</definedName>
    <definedName name="Z_B8860172_E7AC_47F0_9097_F957433B85F7_.wvu.Cols" localSheetId="5" hidden="1">'табл 6'!$C:$E</definedName>
    <definedName name="Z_B8860172_E7AC_47F0_9097_F957433B85F7_.wvu.Cols" localSheetId="6" hidden="1">'табл 7 '!$C:$E</definedName>
    <definedName name="Z_B8860172_E7AC_47F0_9097_F957433B85F7_.wvu.Cols" localSheetId="7" hidden="1">'табл 8'!$C:$E</definedName>
    <definedName name="Z_B8860172_E7AC_47F0_9097_F957433B85F7_.wvu.Cols" localSheetId="8" hidden="1">'табл 9'!$C:$E</definedName>
    <definedName name="Z_B8860172_E7AC_47F0_9097_F957433B85F7_.wvu.Cols" localSheetId="1" hidden="1">'табл. 2'!$C:$D</definedName>
    <definedName name="Z_B8860172_E7AC_47F0_9097_F957433B85F7_.wvu.Cols" localSheetId="20" hidden="1">'табл. 21'!$C:$D</definedName>
    <definedName name="Z_B8860172_E7AC_47F0_9097_F957433B85F7_.wvu.Cols" localSheetId="24" hidden="1">'табл. 25'!$C:$D</definedName>
    <definedName name="Z_B8860172_E7AC_47F0_9097_F957433B85F7_.wvu.Cols" localSheetId="3" hidden="1">'табл. 4'!$C:$D</definedName>
    <definedName name="Z_B8860172_E7AC_47F0_9097_F957433B85F7_.wvu.PrintArea" localSheetId="0" hidden="1">'табл 1'!$A$9:$B$34</definedName>
    <definedName name="Z_B8860172_E7AC_47F0_9097_F957433B85F7_.wvu.PrintArea" localSheetId="9" hidden="1">'табл 10'!$A$1:$B$15</definedName>
    <definedName name="Z_B8860172_E7AC_47F0_9097_F957433B85F7_.wvu.PrintArea" localSheetId="10" hidden="1">'табл 11'!$A$1:$B$24</definedName>
    <definedName name="Z_B8860172_E7AC_47F0_9097_F957433B85F7_.wvu.PrintArea" localSheetId="11" hidden="1">'табл 12'!$A$1:$B$30</definedName>
    <definedName name="Z_B8860172_E7AC_47F0_9097_F957433B85F7_.wvu.PrintArea" localSheetId="12" hidden="1">'табл 13'!$A$1:$B$29</definedName>
    <definedName name="Z_B8860172_E7AC_47F0_9097_F957433B85F7_.wvu.PrintArea" localSheetId="13" hidden="1">'табл 14'!$A$1:$B$27</definedName>
    <definedName name="Z_B8860172_E7AC_47F0_9097_F957433B85F7_.wvu.PrintArea" localSheetId="14" hidden="1">'табл 15'!#REF!</definedName>
    <definedName name="Z_B8860172_E7AC_47F0_9097_F957433B85F7_.wvu.PrintArea" localSheetId="15" hidden="1">'табл 16'!$A$1:$B$27</definedName>
    <definedName name="Z_B8860172_E7AC_47F0_9097_F957433B85F7_.wvu.PrintArea" localSheetId="16" hidden="1">'табл 17'!$A$1:$B$27</definedName>
    <definedName name="Z_B8860172_E7AC_47F0_9097_F957433B85F7_.wvu.PrintArea" localSheetId="17" hidden="1">'табл 18'!$A$1:$B$26</definedName>
    <definedName name="Z_B8860172_E7AC_47F0_9097_F957433B85F7_.wvu.PrintArea" localSheetId="18" hidden="1">'табл 19'!$A$1:$B$31</definedName>
    <definedName name="Z_B8860172_E7AC_47F0_9097_F957433B85F7_.wvu.PrintArea" localSheetId="19" hidden="1">'табл 20'!$A$1:$B$34</definedName>
    <definedName name="Z_B8860172_E7AC_47F0_9097_F957433B85F7_.wvu.PrintArea" localSheetId="21" hidden="1">'табл 22'!$A$1:$B$16</definedName>
    <definedName name="Z_B8860172_E7AC_47F0_9097_F957433B85F7_.wvu.PrintArea" localSheetId="22" hidden="1">'табл 23'!$A$1:$B$29</definedName>
    <definedName name="Z_B8860172_E7AC_47F0_9097_F957433B85F7_.wvu.PrintArea" localSheetId="23" hidden="1">'табл 24'!#REF!</definedName>
    <definedName name="Z_B8860172_E7AC_47F0_9097_F957433B85F7_.wvu.PrintArea" localSheetId="2" hidden="1">'табл 3'!$A$1:$B$27</definedName>
    <definedName name="Z_B8860172_E7AC_47F0_9097_F957433B85F7_.wvu.PrintArea" localSheetId="4" hidden="1">'табл 5'!$A$1:$B$17</definedName>
    <definedName name="Z_B8860172_E7AC_47F0_9097_F957433B85F7_.wvu.PrintArea" localSheetId="5" hidden="1">'табл 6'!$A$1:$B$30</definedName>
    <definedName name="Z_B8860172_E7AC_47F0_9097_F957433B85F7_.wvu.PrintArea" localSheetId="6" hidden="1">'табл 7 '!$A$1:$B$28</definedName>
    <definedName name="Z_B8860172_E7AC_47F0_9097_F957433B85F7_.wvu.PrintArea" localSheetId="7" hidden="1">'табл 8'!$A$1:$B$29</definedName>
    <definedName name="Z_B8860172_E7AC_47F0_9097_F957433B85F7_.wvu.PrintArea" localSheetId="8" hidden="1">'табл 9'!$A$1:$B$29</definedName>
    <definedName name="Z_B8860172_E7AC_47F0_9097_F957433B85F7_.wvu.PrintArea" localSheetId="1" hidden="1">'табл. 2'!$A$1:$B$18</definedName>
    <definedName name="Z_B8860172_E7AC_47F0_9097_F957433B85F7_.wvu.PrintArea" localSheetId="20" hidden="1">'табл. 21'!$A$1:$B$27</definedName>
    <definedName name="Z_B8860172_E7AC_47F0_9097_F957433B85F7_.wvu.PrintArea" localSheetId="24" hidden="1">'табл. 25'!$A$1:$B$21</definedName>
    <definedName name="Z_B8860172_E7AC_47F0_9097_F957433B85F7_.wvu.PrintArea" localSheetId="3" hidden="1">'табл. 4'!$A$1:$B$26</definedName>
    <definedName name="Z_B8860172_E7AC_47F0_9097_F957433B85F7_.wvu.Rows" localSheetId="0" hidden="1">'табл 1'!#REF!,'табл 1'!#REF!,'табл 1'!#REF!,'табл 1'!#REF!,'табл 1'!#REF!,'табл 1'!#REF!</definedName>
    <definedName name="Z_B8860172_E7AC_47F0_9097_F957433B85F7_.wvu.Rows" localSheetId="9" hidden="1">'табл 10'!#REF!,'табл 10'!#REF!,'табл 10'!#REF!,'табл 10'!#REF!,'табл 10'!#REF!,'табл 10'!#REF!</definedName>
    <definedName name="Z_B8860172_E7AC_47F0_9097_F957433B85F7_.wvu.Rows" localSheetId="10" hidden="1">'табл 11'!#REF!,'табл 11'!#REF!,'табл 11'!#REF!,'табл 11'!#REF!,'табл 11'!#REF!,'табл 11'!#REF!</definedName>
    <definedName name="Z_B8860172_E7AC_47F0_9097_F957433B85F7_.wvu.Rows" localSheetId="11" hidden="1">'табл 12'!#REF!,'табл 12'!#REF!,'табл 12'!#REF!,'табл 12'!#REF!,'табл 12'!#REF!,'табл 12'!#REF!</definedName>
    <definedName name="Z_B8860172_E7AC_47F0_9097_F957433B85F7_.wvu.Rows" localSheetId="12" hidden="1">'табл 13'!#REF!,'табл 13'!#REF!,'табл 13'!#REF!,'табл 13'!#REF!,'табл 13'!#REF!,'табл 13'!#REF!</definedName>
    <definedName name="Z_B8860172_E7AC_47F0_9097_F957433B85F7_.wvu.Rows" localSheetId="13" hidden="1">'табл 14'!#REF!,'табл 14'!#REF!,'табл 14'!#REF!,'табл 14'!#REF!,'табл 14'!#REF!,'табл 14'!#REF!</definedName>
    <definedName name="Z_B8860172_E7AC_47F0_9097_F957433B85F7_.wvu.Rows" localSheetId="14" hidden="1">'табл 15'!#REF!,'табл 15'!#REF!,'табл 15'!#REF!,'табл 15'!#REF!,'табл 15'!#REF!,'табл 15'!#REF!</definedName>
    <definedName name="Z_B8860172_E7AC_47F0_9097_F957433B85F7_.wvu.Rows" localSheetId="15" hidden="1">'табл 16'!#REF!,'табл 16'!#REF!,'табл 16'!#REF!,'табл 16'!#REF!,'табл 16'!#REF!,'табл 16'!#REF!</definedName>
    <definedName name="Z_B8860172_E7AC_47F0_9097_F957433B85F7_.wvu.Rows" localSheetId="16" hidden="1">'табл 17'!#REF!,'табл 17'!#REF!,'табл 17'!#REF!,'табл 17'!#REF!,'табл 17'!#REF!,'табл 17'!#REF!</definedName>
    <definedName name="Z_B8860172_E7AC_47F0_9097_F957433B85F7_.wvu.Rows" localSheetId="17" hidden="1">'табл 18'!#REF!,'табл 18'!#REF!,'табл 18'!#REF!,'табл 18'!#REF!,'табл 18'!#REF!,'табл 18'!#REF!</definedName>
    <definedName name="Z_B8860172_E7AC_47F0_9097_F957433B85F7_.wvu.Rows" localSheetId="18" hidden="1">'табл 19'!#REF!,'табл 19'!#REF!,'табл 19'!#REF!,'табл 19'!#REF!,'табл 19'!#REF!,'табл 19'!#REF!</definedName>
    <definedName name="Z_B8860172_E7AC_47F0_9097_F957433B85F7_.wvu.Rows" localSheetId="19" hidden="1">'табл 20'!#REF!,'табл 20'!#REF!,'табл 20'!$18:$18,'табл 20'!#REF!,'табл 20'!#REF!,'табл 20'!#REF!</definedName>
    <definedName name="Z_B8860172_E7AC_47F0_9097_F957433B85F7_.wvu.Rows" localSheetId="21" hidden="1">'табл 22'!#REF!,'табл 22'!#REF!,'табл 22'!#REF!,'табл 22'!#REF!,'табл 22'!#REF!,'табл 22'!#REF!</definedName>
    <definedName name="Z_B8860172_E7AC_47F0_9097_F957433B85F7_.wvu.Rows" localSheetId="22" hidden="1">'табл 23'!#REF!,'табл 23'!#REF!,'табл 23'!#REF!,'табл 23'!#REF!,'табл 23'!#REF!,'табл 23'!#REF!</definedName>
    <definedName name="Z_B8860172_E7AC_47F0_9097_F957433B85F7_.wvu.Rows" localSheetId="23" hidden="1">'табл 24'!#REF!,'табл 24'!#REF!,'табл 24'!#REF!,'табл 24'!#REF!,'табл 24'!#REF!,'табл 24'!#REF!</definedName>
    <definedName name="Z_B8860172_E7AC_47F0_9097_F957433B85F7_.wvu.Rows" localSheetId="2" hidden="1">'табл 3'!#REF!,'табл 3'!#REF!,'табл 3'!#REF!,'табл 3'!#REF!,'табл 3'!#REF!,'табл 3'!#REF!</definedName>
    <definedName name="Z_B8860172_E7AC_47F0_9097_F957433B85F7_.wvu.Rows" localSheetId="4" hidden="1">'табл 5'!#REF!,'табл 5'!#REF!,'табл 5'!#REF!,'табл 5'!#REF!,'табл 5'!#REF!,'табл 5'!#REF!</definedName>
    <definedName name="Z_B8860172_E7AC_47F0_9097_F957433B85F7_.wvu.Rows" localSheetId="5" hidden="1">'табл 6'!#REF!,'табл 6'!#REF!,'табл 6'!#REF!,'табл 6'!#REF!,'табл 6'!#REF!,'табл 6'!#REF!</definedName>
    <definedName name="Z_B8860172_E7AC_47F0_9097_F957433B85F7_.wvu.Rows" localSheetId="6" hidden="1">'табл 7 '!#REF!,'табл 7 '!#REF!,'табл 7 '!$13:$13,'табл 7 '!#REF!,'табл 7 '!#REF!,'табл 7 '!#REF!</definedName>
    <definedName name="Z_B8860172_E7AC_47F0_9097_F957433B85F7_.wvu.Rows" localSheetId="7" hidden="1">'табл 8'!#REF!,'табл 8'!#REF!,'табл 8'!$13:$13,'табл 8'!#REF!,'табл 8'!#REF!,'табл 8'!#REF!</definedName>
    <definedName name="Z_B8860172_E7AC_47F0_9097_F957433B85F7_.wvu.Rows" localSheetId="8" hidden="1">'табл 9'!#REF!,'табл 9'!#REF!,'табл 9'!$13:$13,'табл 9'!#REF!,'табл 9'!#REF!,'табл 9'!#REF!</definedName>
    <definedName name="Z_B8860172_E7AC_47F0_9097_F957433B85F7_.wvu.Rows" localSheetId="1" hidden="1">'табл. 2'!#REF!,'табл. 2'!#REF!,'табл. 2'!$16:$16,'табл. 2'!#REF!,'табл. 2'!#REF!,'табл. 2'!#REF!</definedName>
    <definedName name="Z_B8860172_E7AC_47F0_9097_F957433B85F7_.wvu.Rows" localSheetId="20" hidden="1">'табл. 21'!#REF!,'табл. 21'!#REF!,'табл. 21'!$25:$25,'табл. 21'!#REF!,'табл. 21'!#REF!,'табл. 21'!#REF!</definedName>
    <definedName name="Z_B8860172_E7AC_47F0_9097_F957433B85F7_.wvu.Rows" localSheetId="24" hidden="1">'табл. 25'!#REF!,'табл. 25'!#REF!,'табл. 25'!$19:$19,'табл. 25'!#REF!,'табл. 25'!#REF!,'табл. 25'!#REF!</definedName>
    <definedName name="Z_B8860172_E7AC_47F0_9097_F957433B85F7_.wvu.Rows" localSheetId="3" hidden="1">'табл. 4'!#REF!,'табл. 4'!#REF!,'табл. 4'!$24:$24,'табл. 4'!#REF!,'табл. 4'!#REF!,'табл. 4'!#REF!</definedName>
    <definedName name="Z_C8506E7E_F259_4EB9_BD79_24DC27E4D4D6_.wvu.Cols" localSheetId="0" hidden="1">'табл 1'!$C:$E</definedName>
    <definedName name="Z_C8506E7E_F259_4EB9_BD79_24DC27E4D4D6_.wvu.Cols" localSheetId="9" hidden="1">'табл 10'!$C:$E</definedName>
    <definedName name="Z_C8506E7E_F259_4EB9_BD79_24DC27E4D4D6_.wvu.Cols" localSheetId="10" hidden="1">'табл 11'!$C:$D</definedName>
    <definedName name="Z_C8506E7E_F259_4EB9_BD79_24DC27E4D4D6_.wvu.Cols" localSheetId="11" hidden="1">'табл 12'!$C:$E</definedName>
    <definedName name="Z_C8506E7E_F259_4EB9_BD79_24DC27E4D4D6_.wvu.Cols" localSheetId="12" hidden="1">'табл 13'!$C:$E</definedName>
    <definedName name="Z_C8506E7E_F259_4EB9_BD79_24DC27E4D4D6_.wvu.Cols" localSheetId="13" hidden="1">'табл 14'!$C:$E</definedName>
    <definedName name="Z_C8506E7E_F259_4EB9_BD79_24DC27E4D4D6_.wvu.Cols" localSheetId="14" hidden="1">'табл 15'!$C:$E</definedName>
    <definedName name="Z_C8506E7E_F259_4EB9_BD79_24DC27E4D4D6_.wvu.Cols" localSheetId="15" hidden="1">'табл 16'!$C:$E</definedName>
    <definedName name="Z_C8506E7E_F259_4EB9_BD79_24DC27E4D4D6_.wvu.Cols" localSheetId="16" hidden="1">'табл 17'!$C:$E</definedName>
    <definedName name="Z_C8506E7E_F259_4EB9_BD79_24DC27E4D4D6_.wvu.Cols" localSheetId="17" hidden="1">'табл 18'!$C:$E</definedName>
    <definedName name="Z_C8506E7E_F259_4EB9_BD79_24DC27E4D4D6_.wvu.Cols" localSheetId="18" hidden="1">'табл 19'!$C:$D</definedName>
    <definedName name="Z_C8506E7E_F259_4EB9_BD79_24DC27E4D4D6_.wvu.Cols" localSheetId="19" hidden="1">'табл 20'!$C:$E</definedName>
    <definedName name="Z_C8506E7E_F259_4EB9_BD79_24DC27E4D4D6_.wvu.Cols" localSheetId="21" hidden="1">'табл 22'!$C:$E</definedName>
    <definedName name="Z_C8506E7E_F259_4EB9_BD79_24DC27E4D4D6_.wvu.Cols" localSheetId="22" hidden="1">'табл 23'!$C:$E</definedName>
    <definedName name="Z_C8506E7E_F259_4EB9_BD79_24DC27E4D4D6_.wvu.Cols" localSheetId="23" hidden="1">'табл 24'!$C:$E</definedName>
    <definedName name="Z_C8506E7E_F259_4EB9_BD79_24DC27E4D4D6_.wvu.Cols" localSheetId="2" hidden="1">'табл 3'!$C:$E</definedName>
    <definedName name="Z_C8506E7E_F259_4EB9_BD79_24DC27E4D4D6_.wvu.Cols" localSheetId="4" hidden="1">'табл 5'!$C:$E</definedName>
    <definedName name="Z_C8506E7E_F259_4EB9_BD79_24DC27E4D4D6_.wvu.Cols" localSheetId="5" hidden="1">'табл 6'!$C:$E</definedName>
    <definedName name="Z_C8506E7E_F259_4EB9_BD79_24DC27E4D4D6_.wvu.Cols" localSheetId="6" hidden="1">'табл 7 '!$C:$E</definedName>
    <definedName name="Z_C8506E7E_F259_4EB9_BD79_24DC27E4D4D6_.wvu.Cols" localSheetId="7" hidden="1">'табл 8'!$C:$E</definedName>
    <definedName name="Z_C8506E7E_F259_4EB9_BD79_24DC27E4D4D6_.wvu.Cols" localSheetId="8" hidden="1">'табл 9'!$C:$E</definedName>
    <definedName name="Z_C8506E7E_F259_4EB9_BD79_24DC27E4D4D6_.wvu.Cols" localSheetId="1" hidden="1">'табл. 2'!$C:$D</definedName>
    <definedName name="Z_C8506E7E_F259_4EB9_BD79_24DC27E4D4D6_.wvu.Cols" localSheetId="20" hidden="1">'табл. 21'!$C:$D</definedName>
    <definedName name="Z_C8506E7E_F259_4EB9_BD79_24DC27E4D4D6_.wvu.Cols" localSheetId="24" hidden="1">'табл. 25'!$C:$D</definedName>
    <definedName name="Z_C8506E7E_F259_4EB9_BD79_24DC27E4D4D6_.wvu.Cols" localSheetId="3" hidden="1">'табл. 4'!$C:$D</definedName>
    <definedName name="Z_C8506E7E_F259_4EB9_BD79_24DC27E4D4D6_.wvu.PrintArea" localSheetId="0" hidden="1">'табл 1'!$A$9:$B$34</definedName>
    <definedName name="Z_C8506E7E_F259_4EB9_BD79_24DC27E4D4D6_.wvu.PrintArea" localSheetId="9" hidden="1">'табл 10'!$A$1:$B$15</definedName>
    <definedName name="Z_C8506E7E_F259_4EB9_BD79_24DC27E4D4D6_.wvu.PrintArea" localSheetId="10" hidden="1">'табл 11'!$A$1:$B$24</definedName>
    <definedName name="Z_C8506E7E_F259_4EB9_BD79_24DC27E4D4D6_.wvu.PrintArea" localSheetId="11" hidden="1">'табл 12'!$A$1:$B$30</definedName>
    <definedName name="Z_C8506E7E_F259_4EB9_BD79_24DC27E4D4D6_.wvu.PrintArea" localSheetId="12" hidden="1">'табл 13'!$A$1:$B$29</definedName>
    <definedName name="Z_C8506E7E_F259_4EB9_BD79_24DC27E4D4D6_.wvu.PrintArea" localSheetId="13" hidden="1">'табл 14'!$A$1:$B$27</definedName>
    <definedName name="Z_C8506E7E_F259_4EB9_BD79_24DC27E4D4D6_.wvu.PrintArea" localSheetId="14" hidden="1">'табл 15'!#REF!</definedName>
    <definedName name="Z_C8506E7E_F259_4EB9_BD79_24DC27E4D4D6_.wvu.PrintArea" localSheetId="15" hidden="1">'табл 16'!$A$1:$B$27</definedName>
    <definedName name="Z_C8506E7E_F259_4EB9_BD79_24DC27E4D4D6_.wvu.PrintArea" localSheetId="16" hidden="1">'табл 17'!$A$1:$B$27</definedName>
    <definedName name="Z_C8506E7E_F259_4EB9_BD79_24DC27E4D4D6_.wvu.PrintArea" localSheetId="17" hidden="1">'табл 18'!$A$1:$B$26</definedName>
    <definedName name="Z_C8506E7E_F259_4EB9_BD79_24DC27E4D4D6_.wvu.PrintArea" localSheetId="18" hidden="1">'табл 19'!$A$1:$B$31</definedName>
    <definedName name="Z_C8506E7E_F259_4EB9_BD79_24DC27E4D4D6_.wvu.PrintArea" localSheetId="19" hidden="1">'табл 20'!$A$1:$B$34</definedName>
    <definedName name="Z_C8506E7E_F259_4EB9_BD79_24DC27E4D4D6_.wvu.PrintArea" localSheetId="21" hidden="1">'табл 22'!$A$1:$B$16</definedName>
    <definedName name="Z_C8506E7E_F259_4EB9_BD79_24DC27E4D4D6_.wvu.PrintArea" localSheetId="22" hidden="1">'табл 23'!$A$1:$B$29</definedName>
    <definedName name="Z_C8506E7E_F259_4EB9_BD79_24DC27E4D4D6_.wvu.PrintArea" localSheetId="23" hidden="1">'табл 24'!#REF!</definedName>
    <definedName name="Z_C8506E7E_F259_4EB9_BD79_24DC27E4D4D6_.wvu.PrintArea" localSheetId="2" hidden="1">'табл 3'!$A$1:$B$27</definedName>
    <definedName name="Z_C8506E7E_F259_4EB9_BD79_24DC27E4D4D6_.wvu.PrintArea" localSheetId="4" hidden="1">'табл 5'!$A$1:$B$17</definedName>
    <definedName name="Z_C8506E7E_F259_4EB9_BD79_24DC27E4D4D6_.wvu.PrintArea" localSheetId="5" hidden="1">'табл 6'!$A$1:$B$30</definedName>
    <definedName name="Z_C8506E7E_F259_4EB9_BD79_24DC27E4D4D6_.wvu.PrintArea" localSheetId="6" hidden="1">'табл 7 '!$A$1:$B$28</definedName>
    <definedName name="Z_C8506E7E_F259_4EB9_BD79_24DC27E4D4D6_.wvu.PrintArea" localSheetId="7" hidden="1">'табл 8'!$A$1:$B$29</definedName>
    <definedName name="Z_C8506E7E_F259_4EB9_BD79_24DC27E4D4D6_.wvu.PrintArea" localSheetId="8" hidden="1">'табл 9'!$A$1:$B$29</definedName>
    <definedName name="Z_C8506E7E_F259_4EB9_BD79_24DC27E4D4D6_.wvu.PrintArea" localSheetId="1" hidden="1">'табл. 2'!$A$1:$B$18</definedName>
    <definedName name="Z_C8506E7E_F259_4EB9_BD79_24DC27E4D4D6_.wvu.PrintArea" localSheetId="20" hidden="1">'табл. 21'!$A$1:$B$27</definedName>
    <definedName name="Z_C8506E7E_F259_4EB9_BD79_24DC27E4D4D6_.wvu.PrintArea" localSheetId="24" hidden="1">'табл. 25'!$A$1:$B$21</definedName>
    <definedName name="Z_C8506E7E_F259_4EB9_BD79_24DC27E4D4D6_.wvu.PrintArea" localSheetId="3" hidden="1">'табл. 4'!$A$1:$B$26</definedName>
    <definedName name="Z_C8506E7E_F259_4EB9_BD79_24DC27E4D4D6_.wvu.Rows" localSheetId="0" hidden="1">'табл 1'!#REF!,'табл 1'!#REF!,'табл 1'!#REF!,'табл 1'!#REF!,'табл 1'!#REF!,'табл 1'!#REF!</definedName>
    <definedName name="Z_C8506E7E_F259_4EB9_BD79_24DC27E4D4D6_.wvu.Rows" localSheetId="9" hidden="1">'табл 10'!#REF!,'табл 10'!#REF!,'табл 10'!#REF!,'табл 10'!#REF!,'табл 10'!#REF!,'табл 10'!#REF!</definedName>
    <definedName name="Z_C8506E7E_F259_4EB9_BD79_24DC27E4D4D6_.wvu.Rows" localSheetId="10" hidden="1">'табл 11'!#REF!,'табл 11'!#REF!,'табл 11'!#REF!,'табл 11'!#REF!,'табл 11'!#REF!,'табл 11'!#REF!</definedName>
    <definedName name="Z_C8506E7E_F259_4EB9_BD79_24DC27E4D4D6_.wvu.Rows" localSheetId="11" hidden="1">'табл 12'!#REF!,'табл 12'!#REF!,'табл 12'!#REF!,'табл 12'!#REF!,'табл 12'!#REF!,'табл 12'!#REF!</definedName>
    <definedName name="Z_C8506E7E_F259_4EB9_BD79_24DC27E4D4D6_.wvu.Rows" localSheetId="12" hidden="1">'табл 13'!#REF!,'табл 13'!#REF!,'табл 13'!#REF!,'табл 13'!#REF!,'табл 13'!#REF!,'табл 13'!#REF!</definedName>
    <definedName name="Z_C8506E7E_F259_4EB9_BD79_24DC27E4D4D6_.wvu.Rows" localSheetId="13" hidden="1">'табл 14'!#REF!,'табл 14'!#REF!,'табл 14'!#REF!,'табл 14'!#REF!,'табл 14'!#REF!,'табл 14'!#REF!</definedName>
    <definedName name="Z_C8506E7E_F259_4EB9_BD79_24DC27E4D4D6_.wvu.Rows" localSheetId="14" hidden="1">'табл 15'!#REF!,'табл 15'!#REF!,'табл 15'!#REF!,'табл 15'!#REF!,'табл 15'!#REF!,'табл 15'!#REF!</definedName>
    <definedName name="Z_C8506E7E_F259_4EB9_BD79_24DC27E4D4D6_.wvu.Rows" localSheetId="15" hidden="1">'табл 16'!#REF!,'табл 16'!#REF!,'табл 16'!#REF!,'табл 16'!#REF!,'табл 16'!#REF!,'табл 16'!#REF!</definedName>
    <definedName name="Z_C8506E7E_F259_4EB9_BD79_24DC27E4D4D6_.wvu.Rows" localSheetId="16" hidden="1">'табл 17'!#REF!,'табл 17'!#REF!,'табл 17'!#REF!,'табл 17'!#REF!,'табл 17'!#REF!,'табл 17'!#REF!</definedName>
    <definedName name="Z_C8506E7E_F259_4EB9_BD79_24DC27E4D4D6_.wvu.Rows" localSheetId="17" hidden="1">'табл 18'!#REF!,'табл 18'!#REF!,'табл 18'!#REF!,'табл 18'!#REF!,'табл 18'!#REF!,'табл 18'!#REF!</definedName>
    <definedName name="Z_C8506E7E_F259_4EB9_BD79_24DC27E4D4D6_.wvu.Rows" localSheetId="18" hidden="1">'табл 19'!#REF!,'табл 19'!#REF!,'табл 19'!#REF!,'табл 19'!#REF!,'табл 19'!#REF!,'табл 19'!#REF!</definedName>
    <definedName name="Z_C8506E7E_F259_4EB9_BD79_24DC27E4D4D6_.wvu.Rows" localSheetId="19" hidden="1">'табл 20'!#REF!,'табл 20'!#REF!,'табл 20'!$18:$18,'табл 20'!#REF!,'табл 20'!#REF!,'табл 20'!#REF!</definedName>
    <definedName name="Z_C8506E7E_F259_4EB9_BD79_24DC27E4D4D6_.wvu.Rows" localSheetId="21" hidden="1">'табл 22'!#REF!,'табл 22'!#REF!,'табл 22'!#REF!,'табл 22'!#REF!,'табл 22'!#REF!,'табл 22'!#REF!</definedName>
    <definedName name="Z_C8506E7E_F259_4EB9_BD79_24DC27E4D4D6_.wvu.Rows" localSheetId="22" hidden="1">'табл 23'!#REF!,'табл 23'!#REF!,'табл 23'!#REF!,'табл 23'!#REF!,'табл 23'!#REF!,'табл 23'!#REF!</definedName>
    <definedName name="Z_C8506E7E_F259_4EB9_BD79_24DC27E4D4D6_.wvu.Rows" localSheetId="23" hidden="1">'табл 24'!#REF!,'табл 24'!#REF!,'табл 24'!#REF!,'табл 24'!#REF!,'табл 24'!#REF!,'табл 24'!#REF!</definedName>
    <definedName name="Z_C8506E7E_F259_4EB9_BD79_24DC27E4D4D6_.wvu.Rows" localSheetId="2" hidden="1">'табл 3'!#REF!,'табл 3'!#REF!,'табл 3'!#REF!,'табл 3'!#REF!,'табл 3'!#REF!,'табл 3'!#REF!</definedName>
    <definedName name="Z_C8506E7E_F259_4EB9_BD79_24DC27E4D4D6_.wvu.Rows" localSheetId="4" hidden="1">'табл 5'!#REF!,'табл 5'!#REF!,'табл 5'!#REF!,'табл 5'!#REF!,'табл 5'!#REF!,'табл 5'!#REF!</definedName>
    <definedName name="Z_C8506E7E_F259_4EB9_BD79_24DC27E4D4D6_.wvu.Rows" localSheetId="5" hidden="1">'табл 6'!#REF!,'табл 6'!#REF!,'табл 6'!#REF!,'табл 6'!#REF!,'табл 6'!#REF!,'табл 6'!#REF!</definedName>
    <definedName name="Z_C8506E7E_F259_4EB9_BD79_24DC27E4D4D6_.wvu.Rows" localSheetId="6" hidden="1">'табл 7 '!#REF!,'табл 7 '!#REF!,'табл 7 '!$13:$13,'табл 7 '!#REF!,'табл 7 '!#REF!,'табл 7 '!#REF!</definedName>
    <definedName name="Z_C8506E7E_F259_4EB9_BD79_24DC27E4D4D6_.wvu.Rows" localSheetId="7" hidden="1">'табл 8'!#REF!,'табл 8'!#REF!,'табл 8'!$13:$13,'табл 8'!#REF!,'табл 8'!#REF!,'табл 8'!#REF!</definedName>
    <definedName name="Z_C8506E7E_F259_4EB9_BD79_24DC27E4D4D6_.wvu.Rows" localSheetId="8" hidden="1">'табл 9'!#REF!,'табл 9'!#REF!,'табл 9'!$13:$13,'табл 9'!#REF!,'табл 9'!#REF!,'табл 9'!#REF!</definedName>
    <definedName name="Z_C8506E7E_F259_4EB9_BD79_24DC27E4D4D6_.wvu.Rows" localSheetId="1" hidden="1">'табл. 2'!#REF!,'табл. 2'!#REF!,'табл. 2'!$16:$16,'табл. 2'!#REF!,'табл. 2'!#REF!,'табл. 2'!#REF!</definedName>
    <definedName name="Z_C8506E7E_F259_4EB9_BD79_24DC27E4D4D6_.wvu.Rows" localSheetId="20" hidden="1">'табл. 21'!#REF!,'табл. 21'!#REF!,'табл. 21'!$25:$25,'табл. 21'!#REF!,'табл. 21'!#REF!,'табл. 21'!#REF!</definedName>
    <definedName name="Z_C8506E7E_F259_4EB9_BD79_24DC27E4D4D6_.wvu.Rows" localSheetId="24" hidden="1">'табл. 25'!#REF!,'табл. 25'!#REF!,'табл. 25'!$19:$19,'табл. 25'!#REF!,'табл. 25'!#REF!,'табл. 25'!#REF!</definedName>
    <definedName name="Z_C8506E7E_F259_4EB9_BD79_24DC27E4D4D6_.wvu.Rows" localSheetId="3" hidden="1">'табл. 4'!#REF!,'табл. 4'!#REF!,'табл. 4'!$24:$24,'табл. 4'!#REF!,'табл. 4'!#REF!,'табл. 4'!#REF!</definedName>
    <definedName name="Z_E0204226_5038_49AF_948F_DAAEA77392FD_.wvu.Cols" localSheetId="0" hidden="1">'табл 1'!$C:$E</definedName>
    <definedName name="Z_E0204226_5038_49AF_948F_DAAEA77392FD_.wvu.Cols" localSheetId="9" hidden="1">'табл 10'!$C:$E</definedName>
    <definedName name="Z_E0204226_5038_49AF_948F_DAAEA77392FD_.wvu.Cols" localSheetId="10" hidden="1">'табл 11'!$C:$D</definedName>
    <definedName name="Z_E0204226_5038_49AF_948F_DAAEA77392FD_.wvu.Cols" localSheetId="11" hidden="1">'табл 12'!$C:$E</definedName>
    <definedName name="Z_E0204226_5038_49AF_948F_DAAEA77392FD_.wvu.Cols" localSheetId="12" hidden="1">'табл 13'!$C:$E</definedName>
    <definedName name="Z_E0204226_5038_49AF_948F_DAAEA77392FD_.wvu.Cols" localSheetId="13" hidden="1">'табл 14'!$C:$E</definedName>
    <definedName name="Z_E0204226_5038_49AF_948F_DAAEA77392FD_.wvu.Cols" localSheetId="14" hidden="1">'табл 15'!$C:$E</definedName>
    <definedName name="Z_E0204226_5038_49AF_948F_DAAEA77392FD_.wvu.Cols" localSheetId="15" hidden="1">'табл 16'!$C:$E</definedName>
    <definedName name="Z_E0204226_5038_49AF_948F_DAAEA77392FD_.wvu.Cols" localSheetId="16" hidden="1">'табл 17'!$C:$E</definedName>
    <definedName name="Z_E0204226_5038_49AF_948F_DAAEA77392FD_.wvu.Cols" localSheetId="17" hidden="1">'табл 18'!$C:$E</definedName>
    <definedName name="Z_E0204226_5038_49AF_948F_DAAEA77392FD_.wvu.Cols" localSheetId="18" hidden="1">'табл 19'!$C:$D</definedName>
    <definedName name="Z_E0204226_5038_49AF_948F_DAAEA77392FD_.wvu.Cols" localSheetId="19" hidden="1">'табл 20'!$C:$E</definedName>
    <definedName name="Z_E0204226_5038_49AF_948F_DAAEA77392FD_.wvu.Cols" localSheetId="21" hidden="1">'табл 22'!$C:$E</definedName>
    <definedName name="Z_E0204226_5038_49AF_948F_DAAEA77392FD_.wvu.Cols" localSheetId="22" hidden="1">'табл 23'!$C:$E</definedName>
    <definedName name="Z_E0204226_5038_49AF_948F_DAAEA77392FD_.wvu.Cols" localSheetId="23" hidden="1">'табл 24'!$C:$E</definedName>
    <definedName name="Z_E0204226_5038_49AF_948F_DAAEA77392FD_.wvu.Cols" localSheetId="2" hidden="1">'табл 3'!$C:$E</definedName>
    <definedName name="Z_E0204226_5038_49AF_948F_DAAEA77392FD_.wvu.Cols" localSheetId="4" hidden="1">'табл 5'!$C:$E</definedName>
    <definedName name="Z_E0204226_5038_49AF_948F_DAAEA77392FD_.wvu.Cols" localSheetId="5" hidden="1">'табл 6'!$C:$E</definedName>
    <definedName name="Z_E0204226_5038_49AF_948F_DAAEA77392FD_.wvu.Cols" localSheetId="6" hidden="1">'табл 7 '!$C:$E</definedName>
    <definedName name="Z_E0204226_5038_49AF_948F_DAAEA77392FD_.wvu.Cols" localSheetId="7" hidden="1">'табл 8'!$C:$E</definedName>
    <definedName name="Z_E0204226_5038_49AF_948F_DAAEA77392FD_.wvu.Cols" localSheetId="8" hidden="1">'табл 9'!$C:$E</definedName>
    <definedName name="Z_E0204226_5038_49AF_948F_DAAEA77392FD_.wvu.Cols" localSheetId="1" hidden="1">'табл. 2'!$C:$D</definedName>
    <definedName name="Z_E0204226_5038_49AF_948F_DAAEA77392FD_.wvu.Cols" localSheetId="20" hidden="1">'табл. 21'!$C:$D</definedName>
    <definedName name="Z_E0204226_5038_49AF_948F_DAAEA77392FD_.wvu.Cols" localSheetId="24" hidden="1">'табл. 25'!$C:$D</definedName>
    <definedName name="Z_E0204226_5038_49AF_948F_DAAEA77392FD_.wvu.Cols" localSheetId="3" hidden="1">'табл. 4'!$C:$D</definedName>
    <definedName name="Z_E0204226_5038_49AF_948F_DAAEA77392FD_.wvu.PrintArea" localSheetId="0" hidden="1">'табл 1'!$A$9:$B$34</definedName>
    <definedName name="Z_E0204226_5038_49AF_948F_DAAEA77392FD_.wvu.PrintArea" localSheetId="9" hidden="1">'табл 10'!$A$1:$B$15</definedName>
    <definedName name="Z_E0204226_5038_49AF_948F_DAAEA77392FD_.wvu.PrintArea" localSheetId="10" hidden="1">'табл 11'!$A$1:$B$24</definedName>
    <definedName name="Z_E0204226_5038_49AF_948F_DAAEA77392FD_.wvu.PrintArea" localSheetId="11" hidden="1">'табл 12'!$A$1:$B$30</definedName>
    <definedName name="Z_E0204226_5038_49AF_948F_DAAEA77392FD_.wvu.PrintArea" localSheetId="12" hidden="1">'табл 13'!$A$1:$B$29</definedName>
    <definedName name="Z_E0204226_5038_49AF_948F_DAAEA77392FD_.wvu.PrintArea" localSheetId="13" hidden="1">'табл 14'!$A$1:$B$27</definedName>
    <definedName name="Z_E0204226_5038_49AF_948F_DAAEA77392FD_.wvu.PrintArea" localSheetId="14" hidden="1">'табл 15'!#REF!</definedName>
    <definedName name="Z_E0204226_5038_49AF_948F_DAAEA77392FD_.wvu.PrintArea" localSheetId="15" hidden="1">'табл 16'!$A$1:$B$27</definedName>
    <definedName name="Z_E0204226_5038_49AF_948F_DAAEA77392FD_.wvu.PrintArea" localSheetId="16" hidden="1">'табл 17'!$A$1:$B$27</definedName>
    <definedName name="Z_E0204226_5038_49AF_948F_DAAEA77392FD_.wvu.PrintArea" localSheetId="17" hidden="1">'табл 18'!$A$1:$B$26</definedName>
    <definedName name="Z_E0204226_5038_49AF_948F_DAAEA77392FD_.wvu.PrintArea" localSheetId="18" hidden="1">'табл 19'!$A$1:$B$31</definedName>
    <definedName name="Z_E0204226_5038_49AF_948F_DAAEA77392FD_.wvu.PrintArea" localSheetId="19" hidden="1">'табл 20'!$A$1:$B$34</definedName>
    <definedName name="Z_E0204226_5038_49AF_948F_DAAEA77392FD_.wvu.PrintArea" localSheetId="21" hidden="1">'табл 22'!$A$1:$B$16</definedName>
    <definedName name="Z_E0204226_5038_49AF_948F_DAAEA77392FD_.wvu.PrintArea" localSheetId="22" hidden="1">'табл 23'!$A$1:$B$29</definedName>
    <definedName name="Z_E0204226_5038_49AF_948F_DAAEA77392FD_.wvu.PrintArea" localSheetId="23" hidden="1">'табл 24'!#REF!</definedName>
    <definedName name="Z_E0204226_5038_49AF_948F_DAAEA77392FD_.wvu.PrintArea" localSheetId="2" hidden="1">'табл 3'!$A$1:$B$27</definedName>
    <definedName name="Z_E0204226_5038_49AF_948F_DAAEA77392FD_.wvu.PrintArea" localSheetId="4" hidden="1">'табл 5'!$A$1:$B$17</definedName>
    <definedName name="Z_E0204226_5038_49AF_948F_DAAEA77392FD_.wvu.PrintArea" localSheetId="5" hidden="1">'табл 6'!$A$1:$B$30</definedName>
    <definedName name="Z_E0204226_5038_49AF_948F_DAAEA77392FD_.wvu.PrintArea" localSheetId="6" hidden="1">'табл 7 '!$A$1:$B$28</definedName>
    <definedName name="Z_E0204226_5038_49AF_948F_DAAEA77392FD_.wvu.PrintArea" localSheetId="7" hidden="1">'табл 8'!$A$1:$B$29</definedName>
    <definedName name="Z_E0204226_5038_49AF_948F_DAAEA77392FD_.wvu.PrintArea" localSheetId="8" hidden="1">'табл 9'!$A$1:$B$29</definedName>
    <definedName name="Z_E0204226_5038_49AF_948F_DAAEA77392FD_.wvu.PrintArea" localSheetId="1" hidden="1">'табл. 2'!$A$1:$B$18</definedName>
    <definedName name="Z_E0204226_5038_49AF_948F_DAAEA77392FD_.wvu.PrintArea" localSheetId="20" hidden="1">'табл. 21'!$A$1:$B$27</definedName>
    <definedName name="Z_E0204226_5038_49AF_948F_DAAEA77392FD_.wvu.PrintArea" localSheetId="24" hidden="1">'табл. 25'!$A$1:$B$21</definedName>
    <definedName name="Z_E0204226_5038_49AF_948F_DAAEA77392FD_.wvu.PrintArea" localSheetId="3" hidden="1">'табл. 4'!$A$1:$B$26</definedName>
    <definedName name="Z_E0204226_5038_49AF_948F_DAAEA77392FD_.wvu.Rows" localSheetId="0" hidden="1">'табл 1'!#REF!,'табл 1'!#REF!,'табл 1'!#REF!,'табл 1'!#REF!,'табл 1'!#REF!,'табл 1'!#REF!</definedName>
    <definedName name="Z_E0204226_5038_49AF_948F_DAAEA77392FD_.wvu.Rows" localSheetId="9" hidden="1">'табл 10'!#REF!,'табл 10'!#REF!,'табл 10'!#REF!,'табл 10'!#REF!,'табл 10'!#REF!,'табл 10'!#REF!</definedName>
    <definedName name="Z_E0204226_5038_49AF_948F_DAAEA77392FD_.wvu.Rows" localSheetId="10" hidden="1">'табл 11'!#REF!,'табл 11'!#REF!,'табл 11'!#REF!,'табл 11'!#REF!,'табл 11'!#REF!,'табл 11'!#REF!</definedName>
    <definedName name="Z_E0204226_5038_49AF_948F_DAAEA77392FD_.wvu.Rows" localSheetId="11" hidden="1">'табл 12'!#REF!,'табл 12'!#REF!,'табл 12'!#REF!,'табл 12'!#REF!,'табл 12'!#REF!,'табл 12'!#REF!</definedName>
    <definedName name="Z_E0204226_5038_49AF_948F_DAAEA77392FD_.wvu.Rows" localSheetId="12" hidden="1">'табл 13'!#REF!,'табл 13'!#REF!,'табл 13'!#REF!,'табл 13'!#REF!,'табл 13'!#REF!,'табл 13'!#REF!</definedName>
    <definedName name="Z_E0204226_5038_49AF_948F_DAAEA77392FD_.wvu.Rows" localSheetId="13" hidden="1">'табл 14'!#REF!,'табл 14'!#REF!,'табл 14'!#REF!,'табл 14'!#REF!,'табл 14'!#REF!,'табл 14'!#REF!</definedName>
    <definedName name="Z_E0204226_5038_49AF_948F_DAAEA77392FD_.wvu.Rows" localSheetId="15" hidden="1">'табл 16'!#REF!,'табл 16'!#REF!,'табл 16'!#REF!,'табл 16'!#REF!,'табл 16'!#REF!,'табл 16'!#REF!</definedName>
    <definedName name="Z_E0204226_5038_49AF_948F_DAAEA77392FD_.wvu.Rows" localSheetId="16" hidden="1">'табл 17'!#REF!,'табл 17'!#REF!,'табл 17'!#REF!,'табл 17'!#REF!,'табл 17'!#REF!,'табл 17'!#REF!</definedName>
    <definedName name="Z_E0204226_5038_49AF_948F_DAAEA77392FD_.wvu.Rows" localSheetId="17" hidden="1">'табл 18'!#REF!,'табл 18'!#REF!,'табл 18'!#REF!,'табл 18'!#REF!,'табл 18'!#REF!,'табл 18'!#REF!</definedName>
    <definedName name="Z_E0204226_5038_49AF_948F_DAAEA77392FD_.wvu.Rows" localSheetId="18" hidden="1">'табл 19'!#REF!,'табл 19'!#REF!,'табл 19'!#REF!,'табл 19'!#REF!,'табл 19'!#REF!,'табл 19'!#REF!</definedName>
    <definedName name="Z_E0204226_5038_49AF_948F_DAAEA77392FD_.wvu.Rows" localSheetId="19" hidden="1">'табл 20'!#REF!,'табл 20'!#REF!,'табл 20'!$18:$18,'табл 20'!#REF!,'табл 20'!#REF!,'табл 20'!#REF!</definedName>
    <definedName name="Z_E0204226_5038_49AF_948F_DAAEA77392FD_.wvu.Rows" localSheetId="21" hidden="1">'табл 22'!#REF!,'табл 22'!#REF!,'табл 22'!#REF!,'табл 22'!#REF!,'табл 22'!#REF!,'табл 22'!#REF!</definedName>
    <definedName name="Z_E0204226_5038_49AF_948F_DAAEA77392FD_.wvu.Rows" localSheetId="22" hidden="1">'табл 23'!#REF!,'табл 23'!#REF!,'табл 23'!#REF!,'табл 23'!#REF!,'табл 23'!#REF!,'табл 23'!#REF!</definedName>
    <definedName name="Z_E0204226_5038_49AF_948F_DAAEA77392FD_.wvu.Rows" localSheetId="2" hidden="1">'табл 3'!#REF!,'табл 3'!#REF!,'табл 3'!#REF!,'табл 3'!#REF!,'табл 3'!#REF!,'табл 3'!#REF!</definedName>
    <definedName name="Z_E0204226_5038_49AF_948F_DAAEA77392FD_.wvu.Rows" localSheetId="4" hidden="1">'табл 5'!#REF!,'табл 5'!#REF!,'табл 5'!#REF!,'табл 5'!#REF!,'табл 5'!#REF!,'табл 5'!#REF!</definedName>
    <definedName name="Z_E0204226_5038_49AF_948F_DAAEA77392FD_.wvu.Rows" localSheetId="5" hidden="1">'табл 6'!#REF!,'табл 6'!#REF!,'табл 6'!#REF!,'табл 6'!#REF!,'табл 6'!#REF!,'табл 6'!#REF!</definedName>
    <definedName name="Z_E0204226_5038_49AF_948F_DAAEA77392FD_.wvu.Rows" localSheetId="6" hidden="1">'табл 7 '!#REF!,'табл 7 '!#REF!,'табл 7 '!$13:$13,'табл 7 '!#REF!,'табл 7 '!#REF!,'табл 7 '!#REF!</definedName>
    <definedName name="Z_E0204226_5038_49AF_948F_DAAEA77392FD_.wvu.Rows" localSheetId="7" hidden="1">'табл 8'!#REF!,'табл 8'!#REF!,'табл 8'!$13:$13,'табл 8'!#REF!,'табл 8'!#REF!,'табл 8'!#REF!</definedName>
    <definedName name="Z_E0204226_5038_49AF_948F_DAAEA77392FD_.wvu.Rows" localSheetId="8" hidden="1">'табл 9'!#REF!,'табл 9'!#REF!,'табл 9'!$13:$13,'табл 9'!#REF!,'табл 9'!#REF!,'табл 9'!#REF!</definedName>
    <definedName name="Z_E0204226_5038_49AF_948F_DAAEA77392FD_.wvu.Rows" localSheetId="1" hidden="1">'табл. 2'!#REF!,'табл. 2'!#REF!,'табл. 2'!$16:$16,'табл. 2'!#REF!,'табл. 2'!#REF!,'табл. 2'!#REF!</definedName>
    <definedName name="Z_E0204226_5038_49AF_948F_DAAEA77392FD_.wvu.Rows" localSheetId="20" hidden="1">'табл. 21'!#REF!,'табл. 21'!#REF!,'табл. 21'!$25:$25,'табл. 21'!#REF!,'табл. 21'!#REF!,'табл. 21'!#REF!</definedName>
    <definedName name="Z_E0204226_5038_49AF_948F_DAAEA77392FD_.wvu.Rows" localSheetId="24" hidden="1">'табл. 25'!#REF!,'табл. 25'!#REF!,'табл. 25'!$19:$19,'табл. 25'!#REF!,'табл. 25'!#REF!,'табл. 25'!#REF!</definedName>
    <definedName name="Z_E0204226_5038_49AF_948F_DAAEA77392FD_.wvu.Rows" localSheetId="3" hidden="1">'табл. 4'!#REF!,'табл. 4'!#REF!,'табл. 4'!$24:$24,'табл. 4'!#REF!,'табл. 4'!#REF!,'табл. 4'!#REF!</definedName>
    <definedName name="Z_E7448637_9F0C_4632_88F1_91BA32E2C8B2_.wvu.PrintArea" localSheetId="14" hidden="1">'табл 15'!$A$1:$B$29</definedName>
    <definedName name="Z_E7448637_9F0C_4632_88F1_91BA32E2C8B2_.wvu.PrintArea" localSheetId="23" hidden="1">'табл 24'!$A$1:$B$37</definedName>
    <definedName name="Z_F47FC9E6_BFF1_4B03_A722_40340206359D_.wvu.Cols" localSheetId="14" hidden="1">'табл 15'!$C:$E</definedName>
    <definedName name="Z_F47FC9E6_BFF1_4B03_A722_40340206359D_.wvu.Cols" localSheetId="23" hidden="1">'табл 24'!$C:$E</definedName>
    <definedName name="Z_F47FC9E6_BFF1_4B03_A722_40340206359D_.wvu.PrintArea" localSheetId="14" hidden="1">'табл 15'!#REF!</definedName>
    <definedName name="Z_F47FC9E6_BFF1_4B03_A722_40340206359D_.wvu.PrintArea" localSheetId="23" hidden="1">'табл 24'!#REF!</definedName>
    <definedName name="_xlnm.Print_Titles" localSheetId="17">'табл 18'!$19:$19</definedName>
    <definedName name="_xlnm.Print_Titles" localSheetId="19">'табл 20'!$14:$15</definedName>
    <definedName name="_xlnm.Print_Titles" localSheetId="5">'табл 6'!$16:$16</definedName>
    <definedName name="_xlnm.Print_Titles" localSheetId="20">'табл. 21'!$18:$18</definedName>
    <definedName name="_xlnm.Print_Titles" localSheetId="3">'табл. 4'!$21:$21</definedName>
    <definedName name="_xlnm.Print_Area" localSheetId="0">'табл 1'!$A$1:$C$33</definedName>
    <definedName name="_xlnm.Print_Area" localSheetId="9">'табл 10'!$A$1:$C$25</definedName>
    <definedName name="_xlnm.Print_Area" localSheetId="10">'табл 11'!$A$1:$C$29</definedName>
    <definedName name="_xlnm.Print_Area" localSheetId="11">'табл 12'!$A$1:$C$29</definedName>
    <definedName name="_xlnm.Print_Area" localSheetId="12">'табл 13'!$A$1:$C$35</definedName>
    <definedName name="_xlnm.Print_Area" localSheetId="13">'табл 14'!$A$1:$C$29</definedName>
    <definedName name="_xlnm.Print_Area" localSheetId="14">'табл 15'!$A$1:$C$35</definedName>
    <definedName name="_xlnm.Print_Area" localSheetId="15">'табл 16'!$A$1:$C$35</definedName>
    <definedName name="_xlnm.Print_Area" localSheetId="16">'табл 17'!$A$1:$C$29</definedName>
    <definedName name="_xlnm.Print_Area" localSheetId="17">'табл 18'!$A$1:$C$39</definedName>
    <definedName name="_xlnm.Print_Area" localSheetId="18">'табл 19'!$A$1:$C$32</definedName>
    <definedName name="_xlnm.Print_Area" localSheetId="19">'табл 20'!$A$1:$C$128</definedName>
    <definedName name="_xlnm.Print_Area" localSheetId="21">'табл 22'!$A$1:$C$18</definedName>
    <definedName name="_xlnm.Print_Area" localSheetId="22">'табл 23'!$A$1:$C$31</definedName>
    <definedName name="_xlnm.Print_Area" localSheetId="23">'табл 24'!$A$1:$B$32</definedName>
    <definedName name="_xlnm.Print_Area" localSheetId="2">'табл 3'!$A$1:$C$26</definedName>
    <definedName name="_xlnm.Print_Area" localSheetId="4">'табл 5'!$A$1:$C$23</definedName>
    <definedName name="_xlnm.Print_Area" localSheetId="5">'табл 6'!$A$1:$C$36</definedName>
    <definedName name="_xlnm.Print_Area" localSheetId="6">'табл 7 '!$A$1:$C$28</definedName>
    <definedName name="_xlnm.Print_Area" localSheetId="7">'табл 8'!$A$1:$C$28</definedName>
    <definedName name="_xlnm.Print_Area" localSheetId="8">'табл 9'!$A$1:$C$41</definedName>
    <definedName name="_xlnm.Print_Area" localSheetId="1">'табл. 2'!$A$1:$B$18</definedName>
    <definedName name="_xlnm.Print_Area" localSheetId="20">'табл. 21'!$A$1:$G$37</definedName>
    <definedName name="_xlnm.Print_Area" localSheetId="24">'табл. 25'!$A$1:$B$33</definedName>
    <definedName name="_xlnm.Print_Area" localSheetId="25">'табл. 26'!$A$1:$C$29</definedName>
    <definedName name="_xlnm.Print_Area" localSheetId="3">'табл. 4'!$A$1:$D$40</definedName>
  </definedNames>
  <calcPr fullCalcOnLoad="1" fullPrecision="0"/>
</workbook>
</file>

<file path=xl/sharedStrings.xml><?xml version="1.0" encoding="utf-8"?>
<sst xmlns="http://schemas.openxmlformats.org/spreadsheetml/2006/main" count="761" uniqueCount="283">
  <si>
    <t>(тыс. рублей)</t>
  </si>
  <si>
    <t>Город Волжск</t>
  </si>
  <si>
    <t>Город Козьмодемьянск</t>
  </si>
  <si>
    <t>Всего</t>
  </si>
  <si>
    <t>Наименование городского округа,                                                                   муниципального района</t>
  </si>
  <si>
    <t>Р А С П Р Е Д Е Л Е Н И Е</t>
  </si>
  <si>
    <t>Сумма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</si>
  <si>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</si>
  <si>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</si>
  <si>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</si>
  <si>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</si>
  <si>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</si>
  <si>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</si>
  <si>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</si>
  <si>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</si>
  <si>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</si>
  <si>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</si>
  <si>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</si>
  <si>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</si>
  <si>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</si>
  <si>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</si>
  <si>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>Город Йошкар-Ола</t>
  </si>
  <si>
    <t>Таблица 1</t>
  </si>
  <si>
    <t>Таблица 2</t>
  </si>
  <si>
    <t>субвенций бюджетам городского округа "Город Йошкар-Ола"
и муниципальных районов  в Республике Марий Эл                                         на финансирование расходов на осуществление государственных полномочий по предоставлению мер социальной поддержки                           по оплате жилищно-коммунальных услуг некоторым категориям граждан на 2022 год</t>
  </si>
  <si>
    <t>Медведевский</t>
  </si>
  <si>
    <t>Волжский</t>
  </si>
  <si>
    <t>Горномарийский</t>
  </si>
  <si>
    <t>Звениговский</t>
  </si>
  <si>
    <t>Килемарский</t>
  </si>
  <si>
    <t>Куженерский</t>
  </si>
  <si>
    <t>Мари-Турекский</t>
  </si>
  <si>
    <t>Моркинский</t>
  </si>
  <si>
    <t>Новоторъяльский</t>
  </si>
  <si>
    <t>Оршанский</t>
  </si>
  <si>
    <t>Параньгинский</t>
  </si>
  <si>
    <t>Сернурский</t>
  </si>
  <si>
    <t>Советский</t>
  </si>
  <si>
    <t>Юринский</t>
  </si>
  <si>
    <t xml:space="preserve">Городское поселение Килемары </t>
  </si>
  <si>
    <r>
      <t>Городское поселение Красногорский</t>
    </r>
    <r>
      <rPr>
        <b/>
        <sz val="12"/>
        <rFont val="Times New Roman"/>
        <family val="1"/>
      </rPr>
      <t xml:space="preserve"> </t>
    </r>
  </si>
  <si>
    <t>Городское поселение Краснооктябрьский</t>
  </si>
  <si>
    <t>Городское поселение Параньга</t>
  </si>
  <si>
    <t xml:space="preserve">Городское поселение Приволжский </t>
  </si>
  <si>
    <t>Городское поселение Суслонгер</t>
  </si>
  <si>
    <t>Городское поселение Юрино</t>
  </si>
  <si>
    <t>Азановское сельское поселение</t>
  </si>
  <si>
    <t>Азяковское сельское поселение</t>
  </si>
  <si>
    <t>Алашайское сельское поселение</t>
  </si>
  <si>
    <t>Алексеевское сельское поселение</t>
  </si>
  <si>
    <t>Ардинское сельское поселение</t>
  </si>
  <si>
    <t>Большекибеевское сельское поселение</t>
  </si>
  <si>
    <t xml:space="preserve">Большепаратское сельское поселение </t>
  </si>
  <si>
    <t>Быковское сельское поселение</t>
  </si>
  <si>
    <t>Васильевское сельское поселение</t>
  </si>
  <si>
    <t>Великопольское сельское поселение</t>
  </si>
  <si>
    <t>Верхнекугенерское сельское поселение</t>
  </si>
  <si>
    <t>Верх-Ушнурское сельское поселение</t>
  </si>
  <si>
    <t>Визимьярское сельское поселение</t>
  </si>
  <si>
    <t>Виловатовское сельское поселение</t>
  </si>
  <si>
    <t>Вятское сельское поселение</t>
  </si>
  <si>
    <t>Дубниковское сельское поселение</t>
  </si>
  <si>
    <t>Ежовское сельское поселение</t>
  </si>
  <si>
    <t>Еласовское сельское поселение</t>
  </si>
  <si>
    <t>Елеевское сельское поселение</t>
  </si>
  <si>
    <t>Емешевское сельское поселение</t>
  </si>
  <si>
    <t>Зашижемское сельское поселение</t>
  </si>
  <si>
    <t>Зеленогорское сельское поселение</t>
  </si>
  <si>
    <t xml:space="preserve">Знаменское сельское поселение </t>
  </si>
  <si>
    <t>Илетское сельское поселение</t>
  </si>
  <si>
    <t xml:space="preserve">Ильпанурское сельское поселение </t>
  </si>
  <si>
    <t>Исменецкое сельское поселение</t>
  </si>
  <si>
    <t>Иштымбальское сельское поселение</t>
  </si>
  <si>
    <t>Казанское сельское поселение</t>
  </si>
  <si>
    <t>Карамасское сельское поселение</t>
  </si>
  <si>
    <t xml:space="preserve">Карлыганское сельское поселение </t>
  </si>
  <si>
    <t>Козиковское сельское поселение</t>
  </si>
  <si>
    <t>Кокшайское сельское поселение</t>
  </si>
  <si>
    <t>Кокшамарское сельское поселение</t>
  </si>
  <si>
    <t>Коркатовское сельское поселение</t>
  </si>
  <si>
    <t xml:space="preserve">Косолаповское сельское поселение </t>
  </si>
  <si>
    <t xml:space="preserve">Красноволжское сельское поселение </t>
  </si>
  <si>
    <t>Красномостовское сельское поселение</t>
  </si>
  <si>
    <t>Красностекловарское сельское поселение</t>
  </si>
  <si>
    <t>Красноярское сельское поселение</t>
  </si>
  <si>
    <t>Кужмаринское сельское поселение</t>
  </si>
  <si>
    <t>Кужмарское сельское поселение</t>
  </si>
  <si>
    <t>Кукнурское сельское поселение</t>
  </si>
  <si>
    <t>Кумьинское сельское поселение</t>
  </si>
  <si>
    <t>Кундышское сельское поселение</t>
  </si>
  <si>
    <t>Куракинское сельское поселение</t>
  </si>
  <si>
    <t>Куярское сельское поселение</t>
  </si>
  <si>
    <t>Люльпанское сельское поселение</t>
  </si>
  <si>
    <t>Мари-Биляморское сельское поселение</t>
  </si>
  <si>
    <t>Марийское сельское поселение</t>
  </si>
  <si>
    <t>Марисолинское сельское поселение</t>
  </si>
  <si>
    <t>Марковское сельское поселение</t>
  </si>
  <si>
    <t>Марьинское сельское поселение</t>
  </si>
  <si>
    <t>Масканурское сельское поселение</t>
  </si>
  <si>
    <t>Микряковское сельское поселение</t>
  </si>
  <si>
    <t>Михайловское сельское поселение</t>
  </si>
  <si>
    <t>Нежнурское сельское поселение</t>
  </si>
  <si>
    <t>Нурминское сельское поселение</t>
  </si>
  <si>
    <t>Обшиярское сельское поселение</t>
  </si>
  <si>
    <t>Озеркинское сельское поселение</t>
  </si>
  <si>
    <t>Октябрьское сельское поселение</t>
  </si>
  <si>
    <t>Пайгусовское сельское поселение</t>
  </si>
  <si>
    <t>Пектубаевское сельское поселение</t>
  </si>
  <si>
    <t>Пекшиксолинское сельское поселение</t>
  </si>
  <si>
    <t>Помарское сельское поселение</t>
  </si>
  <si>
    <t>Портянурское сельское поселение</t>
  </si>
  <si>
    <t>Ронгинское сельское поселение</t>
  </si>
  <si>
    <t>Русско-Кукморское сельское поселение</t>
  </si>
  <si>
    <t>Русско-Ляжмаринское сельское поселение</t>
  </si>
  <si>
    <t>Русско-Шойское сельское поселение</t>
  </si>
  <si>
    <t>Руэмское сельское поселение</t>
  </si>
  <si>
    <t>Салтакъяльское сельское поселение</t>
  </si>
  <si>
    <t>Себеусадское сельское поселение</t>
  </si>
  <si>
    <t>Семисолинское сельское поселение</t>
  </si>
  <si>
    <t>Сенькинское сельское поселение</t>
  </si>
  <si>
    <t>Сердежское сельское поселение</t>
  </si>
  <si>
    <t>Сидоровское сельское поселение</t>
  </si>
  <si>
    <t>Солнечное сельское поселение</t>
  </si>
  <si>
    <t>Сотнурское сельское поселение</t>
  </si>
  <si>
    <t>Староторъяльское сельское поселение</t>
  </si>
  <si>
    <t>Токтайбелякское сельское поселение</t>
  </si>
  <si>
    <t>Троицкопосадское сельское поселение</t>
  </si>
  <si>
    <t>Тумьюмучашское сельское поселение</t>
  </si>
  <si>
    <t>Хлебниковское сельское поселение</t>
  </si>
  <si>
    <t>Чендемеровское сельское поселение</t>
  </si>
  <si>
    <t>Черноозерское сельское поселение</t>
  </si>
  <si>
    <t>Чуксолинское сельское поселение</t>
  </si>
  <si>
    <t>Шалинское сельское поселение</t>
  </si>
  <si>
    <t>Шелангерское сельское поселение</t>
  </si>
  <si>
    <t>Шиньшинское сельское поселение</t>
  </si>
  <si>
    <t>Широкундышское сельское поселение</t>
  </si>
  <si>
    <t>Шойбулакское сельское поселение</t>
  </si>
  <si>
    <t>Шорсолинское сельское поселение</t>
  </si>
  <si>
    <t>Шоруньжинское сельское поселение</t>
  </si>
  <si>
    <t xml:space="preserve">Шудумарское сельское поселение  </t>
  </si>
  <si>
    <t>Шулкинское сельское поселение</t>
  </si>
  <si>
    <t>Эмековское сельское поселение</t>
  </si>
  <si>
    <t>Юбилейное сельское поселение</t>
  </si>
  <si>
    <t>Юксарское сельское поселение</t>
  </si>
  <si>
    <t>Юледурское сельское поселение</t>
  </si>
  <si>
    <t>Юркинское сельское поселение</t>
  </si>
  <si>
    <t>Наименование городского округа,                                                                                            муниципального района</t>
  </si>
  <si>
    <t>Наименование 
городского округа, муниципального района</t>
  </si>
  <si>
    <t>В том числе за счет средств</t>
  </si>
  <si>
    <t>федерального бюджета</t>
  </si>
  <si>
    <t>из них 
на исполнение судебных решений</t>
  </si>
  <si>
    <t>Таблица 3</t>
  </si>
  <si>
    <t>Таблица 7</t>
  </si>
  <si>
    <t>Таблица 8</t>
  </si>
  <si>
    <t>Таблица 17</t>
  </si>
  <si>
    <t>Таблица 19</t>
  </si>
  <si>
    <t>Таблица 20</t>
  </si>
  <si>
    <t>Таблица 23</t>
  </si>
  <si>
    <t>субвенций  бюджетам городских округов на осуществление государственных полномочий Республики Марий Эл по проведению проверок при осуществлении лицензионного контроля в отношении юридических лиц и индивидуальных предпринимателей, осуществляющих деятельность по управлению многоквартирными домами на основании лицензии, на 2022 год</t>
  </si>
  <si>
    <t>Таблица 24</t>
  </si>
  <si>
    <t>Таблица 12</t>
  </si>
  <si>
    <t>Таблица 14</t>
  </si>
  <si>
    <t>субвенций из республиканского бюджета Республики Марий Эл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2022 год</t>
  </si>
  <si>
    <t>Наименование  муниципального района</t>
  </si>
  <si>
    <t>приложения № 13</t>
  </si>
  <si>
    <t>Наименование городского округа,                           муниципального района</t>
  </si>
  <si>
    <t>Таблица 25</t>
  </si>
  <si>
    <t>Таблица 22</t>
  </si>
  <si>
    <t>республиканского бюджета               Республики 
Марий Эл</t>
  </si>
  <si>
    <t xml:space="preserve">                                                                 ПРИЛОЖЕНИЕ № 13</t>
  </si>
  <si>
    <t xml:space="preserve">                                                                   к Закону Республики Марий Эл</t>
  </si>
  <si>
    <t xml:space="preserve">                                                                  "О республиканском бюджете</t>
  </si>
  <si>
    <t xml:space="preserve">                                                                 Республики Марий Эл на 2022 год</t>
  </si>
  <si>
    <t>субвенций бюджетам городских округов и муниципальных районов на мероприятия по обеспечению жилыми помещениями детей-сирот и детей, оставшихся без попечения родителей, лиц из их числа по договорам найма специализированных жилых помещений на 2022 год</t>
  </si>
  <si>
    <t>_____________</t>
  </si>
  <si>
    <t xml:space="preserve">                                                         и на плановый период 2023 и 2024 годов"</t>
  </si>
  <si>
    <t>Кузнецовское сельское поселение 
(Горномарийский муниципальный район)</t>
  </si>
  <si>
    <t>Кузнецовское сельское поселение 
(Медведевский муниципальный район)</t>
  </si>
  <si>
    <t>Усолинское сельское поселение
(Параньгинский муниципальный район)</t>
  </si>
  <si>
    <t>Усолинское сельское поселение
(Горномарийский муниципальный район)</t>
  </si>
  <si>
    <t>Петъяльское сельское поселение</t>
  </si>
  <si>
    <t>Наименование городского (сельского) поселения</t>
  </si>
  <si>
    <t>Наименование городского округа</t>
  </si>
  <si>
    <t>субвенций бюджетам городских округов и муниципальных районов                 в Республике Марий Эл на осуществление переданных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на 2022 год</t>
  </si>
  <si>
    <t xml:space="preserve">                                                      приложения № 13</t>
  </si>
  <si>
    <t xml:space="preserve">                                                     к Закону Республики Марий Эл</t>
  </si>
  <si>
    <t xml:space="preserve">                                                 "О республиканском бюджете</t>
  </si>
  <si>
    <t xml:space="preserve">                                                  Республики Марий Эл на 2022 год</t>
  </si>
  <si>
    <t xml:space="preserve">                                                  и на плановый период 2023 и 2024 годов"</t>
  </si>
  <si>
    <t xml:space="preserve">                                                (в редакции Закона Республики Марий Эл</t>
  </si>
  <si>
    <t xml:space="preserve">                                                   от 27 июля 2022 года № 27-З)</t>
  </si>
  <si>
    <t xml:space="preserve">                                                                     Таблица 5</t>
  </si>
  <si>
    <t xml:space="preserve">                                                                      приложения № 13</t>
  </si>
  <si>
    <t xml:space="preserve">                                                                    к Закону Республики Марий Эл</t>
  </si>
  <si>
    <t xml:space="preserve">                                                                   "О республиканском бюджете</t>
  </si>
  <si>
    <t xml:space="preserve">                                                               Республики Марий Эл на 2022 год</t>
  </si>
  <si>
    <t xml:space="preserve">                                                           и на плановый период 2023 и 2024 годов"</t>
  </si>
  <si>
    <t xml:space="preserve">                                                           (в редакции Закона Республики Марий Эл</t>
  </si>
  <si>
    <t xml:space="preserve">                                                                  от 27 июля 2022 года № 27-З)</t>
  </si>
  <si>
    <t xml:space="preserve">                                                                Таблица 6</t>
  </si>
  <si>
    <t xml:space="preserve">                                                              приложения № 13</t>
  </si>
  <si>
    <t xml:space="preserve">                                                   к Закону Республики Марий Эл</t>
  </si>
  <si>
    <t xml:space="preserve">                                                  "О республиканском бюджете</t>
  </si>
  <si>
    <t xml:space="preserve">                                                Республики Марий Эл на 2022 год</t>
  </si>
  <si>
    <t xml:space="preserve">                                           и на плановый период 2023 и 2024 годов"</t>
  </si>
  <si>
    <t xml:space="preserve">                                         (в редакции Закона Республики Марий Эл</t>
  </si>
  <si>
    <t xml:space="preserve">                                            от 27 июля 2022 года № 27-З)</t>
  </si>
  <si>
    <t>".</t>
  </si>
  <si>
    <t xml:space="preserve">                                             приложения № 13</t>
  </si>
  <si>
    <t xml:space="preserve">                                           к Закону Республики Марий Эл</t>
  </si>
  <si>
    <t xml:space="preserve">                                         "О республиканском бюджете</t>
  </si>
  <si>
    <t xml:space="preserve">                                          Республики Марий Эл на 2022 год</t>
  </si>
  <si>
    <t xml:space="preserve">                                            и на плановый период 2023 и 2024 годов"</t>
  </si>
  <si>
    <t xml:space="preserve">                                             (в редакции Закона Республики Марий Эл</t>
  </si>
  <si>
    <t xml:space="preserve">                                                     от 27 июля 2022 года № 27-З)</t>
  </si>
  <si>
    <t xml:space="preserve">                                                   Таблица 10</t>
  </si>
  <si>
    <t xml:space="preserve">                                                    приложения № 13</t>
  </si>
  <si>
    <t xml:space="preserve">                                            (в редакции Закона Республики Марий Эл</t>
  </si>
  <si>
    <t xml:space="preserve">                                               от 27 июля 2022 года № 27-З)</t>
  </si>
  <si>
    <t xml:space="preserve">                                               и на плановый период 2023 и 2024 годов"</t>
  </si>
  <si>
    <t xml:space="preserve">                                                                         приложения № 13</t>
  </si>
  <si>
    <t xml:space="preserve">                                                             к Закону Республики Марий Эл</t>
  </si>
  <si>
    <t xml:space="preserve">                                                              "О республиканском бюджете</t>
  </si>
  <si>
    <t xml:space="preserve">                                                         Республики Марий Эл на 2022 год</t>
  </si>
  <si>
    <t xml:space="preserve">                                                   и на плановый период 2023 и 2024 годов"</t>
  </si>
  <si>
    <t xml:space="preserve">                                                  (в редакции Закона Республики Марий Эл</t>
  </si>
  <si>
    <t xml:space="preserve">                                                от 27 июля 2022 года № 27-З)</t>
  </si>
  <si>
    <t xml:space="preserve">                                                       приложения № 13</t>
  </si>
  <si>
    <t xml:space="preserve">                                                      к Закону Республики Марий Эл</t>
  </si>
  <si>
    <t xml:space="preserve">                                                    Республики Марий Эл на 2022 год</t>
  </si>
  <si>
    <t xml:space="preserve">                                                          от 27 июля 2022 года № 27-З)</t>
  </si>
  <si>
    <t xml:space="preserve">                                                          Таблица 13</t>
  </si>
  <si>
    <t xml:space="preserve">                                                 и на плановый период 2023 и 2024 годов"</t>
  </si>
  <si>
    <t xml:space="preserve">                                                          от 27 июля 2022 года № 27-З )</t>
  </si>
  <si>
    <t xml:space="preserve">                                                          "О республиканском бюджете</t>
  </si>
  <si>
    <t xml:space="preserve">                                                      Республики Марий Эл на 2022 год</t>
  </si>
  <si>
    <t xml:space="preserve">                                                         к Закону Республики Марий Эл</t>
  </si>
  <si>
    <t xml:space="preserve">                                                                   приложения № 13</t>
  </si>
  <si>
    <t xml:space="preserve">                                                                        Таблица 15</t>
  </si>
  <si>
    <t>субвенций бюджетам городских округов и муниципальных районов для осуществления органами местного самоуправления государственных полномочий по созданию и осуществлению деятельности комиссий по делам несовершеннолетних и защите 
их прав в муниципальном образовании на 2022 год</t>
  </si>
  <si>
    <t xml:space="preserve">                                                        приложения № 13</t>
  </si>
  <si>
    <t xml:space="preserve">                                                           Таблица 16</t>
  </si>
  <si>
    <t xml:space="preserve">                                                         Таблица 18</t>
  </si>
  <si>
    <t xml:space="preserve">                                            Республики Марий Эл на 2022 год</t>
  </si>
  <si>
    <t xml:space="preserve">                                              "О республиканском бюджете</t>
  </si>
  <si>
    <t xml:space="preserve">                               от 27 июля 2022 года № 27-З)</t>
  </si>
  <si>
    <t>республиканского бюджета Республики 
Марий Эл (софинансирование)</t>
  </si>
  <si>
    <t>республикан-ского бюджета 
Республики Марий Эл</t>
  </si>
  <si>
    <t xml:space="preserve">                        и на плановый период 2023 и 2024 годов"</t>
  </si>
  <si>
    <t xml:space="preserve">                      (в редакции Закона Республики Марий Эл</t>
  </si>
  <si>
    <t xml:space="preserve">                        Республики Марий Эл на 2022 год</t>
  </si>
  <si>
    <t xml:space="preserve">                       к Закону Республики Марий Эл</t>
  </si>
  <si>
    <t xml:space="preserve">                      "О республиканском бюджете</t>
  </si>
  <si>
    <t xml:space="preserve">                    приложения № 13</t>
  </si>
  <si>
    <t xml:space="preserve">                      Таблица 21</t>
  </si>
  <si>
    <t xml:space="preserve">                                                   Республики Марий Эл на 2022 год</t>
  </si>
  <si>
    <t xml:space="preserve">                                                  приложения № 13</t>
  </si>
  <si>
    <t xml:space="preserve">                                                   Таблица 26</t>
  </si>
  <si>
    <t xml:space="preserve">                                                    от 27 июля 2022 года № 27-З)</t>
  </si>
  <si>
    <t>субвенций, предоставляемых органам местного самоуправления 
для осуществления государственных полномочий 
Республики Марий Эл по установлению льготных тарифов 
на холодное водоснабжение и (или) водоотведение и по компенсации выпадающих доходов организациям, осуществляющим холодное водоснабжение и (или) водоотведение, возникших в результате применения льготных тарифов на холодное водоснабжение и (или) водоотведение, на 2022 год</t>
  </si>
  <si>
    <t>субвенций  бюджетам муниципальных районов на осуществление полномочий по расчету и предоставлению дотаций на выравнивание бюджетной обеспеченности поселений, расположенных в границах соответствующего муниципального района Республики Марий Эл, на 2022 год</t>
  </si>
  <si>
    <t>субвенций бюджетам городских округов и муниципальных районов на осуществление передаваемых отдельных государственных полномочий по постановке на учет и учету граждан, имеющих право на получение жилищной субсидии на приобретение или строительство жилых помещений в соответствии с Федеральным законом  от 25 октября 2002 года № 125-ФЗ "О жилищных субсидиях гражданам, выезжающим из районов Крайнего Севера и приравненных к ним местностей", на 2022 год</t>
  </si>
  <si>
    <t>субвенций бюджетам городских округов и муниципальных районов в Республике Марий Эл 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организациях, 
на 2022 год</t>
  </si>
  <si>
    <t>субвенций бюджетам городских округов и муниципальных районов осуществление переданных отдельных государственных полномочий по организации 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
и здоровья детей, обучающихся в муниципальных общеобразовательных организациях, в период их пребывания 
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 на 2022 год</t>
  </si>
  <si>
    <t>субвенций бюджетам городских округов и муниципальных районов 
в Республике Марий Эл на осуществление переданных отдельных государственных полномочий по организации и обеспечению отдыха 
и оздоровления детей, обучающихся в муниципальных общеобразовательных организациях, в организациях отдыха детей 
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оздоровления в части расходов на предоставление субсидий на организацию отдыха и оздоровление детей, обучающихся в муниципальных общеобразовательных организациях, на 2022 год</t>
  </si>
  <si>
    <t>субвенций из республиканского бюджета Республики Марий Эл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посредством предоставления субвенций местным бюджетам,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2022 год</t>
  </si>
  <si>
    <t xml:space="preserve">                                                Таблица 9</t>
  </si>
  <si>
    <t>субвенций  бюджетам  городских округов и  муниципальных районов в Республике Марий Эл 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 на 2022 год</t>
  </si>
  <si>
    <t>субвенций бюджетам городских округов и муниципальных районов в Республике Марий Эл на осуществление государственных полномочий по предоставлению мер социальной поддержки по оплате  жилищно-коммунальных услуг детям-сиротам и детям, оставшимся без попечения родителей,  лицам из числа детей-сирот и детей, оставшихся без попечения родителей, кроме обучающихся в государственных профессиональных образовательных организациях
Республики Марий Эл, на 2022 год</t>
  </si>
  <si>
    <t>субвенций бюджетам городских округов и муниципальных районов  на осуществление государственных полномочий по организации  и осуществлению деятельности по опеке и попечительству в отношении несовершеннолетних граждан на 2022 год</t>
  </si>
  <si>
    <t>субвенций на осуществление органами местного самоуправления  в Республике Марий Эл государственных полномочий Республики  Марий Эл по организации мероприятий  при осуществлении деятельности по обращению с животными  без владельцев на 2022 год</t>
  </si>
  <si>
    <t>субвенций бюджетам городских округов и муниципальных районов  на осуществление отдельных государственных полномочий  по созданию административных комиссий на 2022 год</t>
  </si>
  <si>
    <t>субвенций бюджетам городских округов и муниципальных районов на осуществление государственных полномочий на государственную регистрацию актов гражданского состояния на 2022 год</t>
  </si>
  <si>
    <t>субвенций бюджетам городских округов и муниципальных районов 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Эл, на 2022 год</t>
  </si>
  <si>
    <t xml:space="preserve">субвенций бюджетам городских округов и муниципальных районов на осуществление отдельных государственных полномочий по предоставлению социальных выплат на возмещение части процентной ставки по кредитам, привлекаемым гражданами на газификацию индивидуального жилья, на 2022 год
</t>
  </si>
  <si>
    <t>субвенций бюджетам городских округов и муниципальных районов  на осуществление государственных полномочий по выплате компенсации затрат родителей (законных представителей) детей-инвалидов на обучение детей-инвалидов по основным общеобразовательным программам на дому на 2022 год</t>
  </si>
  <si>
    <t xml:space="preserve">субвенций, предоставляемых органам местного самоуправления для осуществления государственных полномочий Республики Марий Эл по установлению льготных тарифов на тепловую энергию (тепловую мощность) и по возмещению выпадающих им организациям, возникших в результате применения льготных тарифов на тепловую энергию (тепловую мощность), на 2022 год </t>
  </si>
  <si>
    <t xml:space="preserve">субвенций бюджетам поселений в Республике Марий Эл 
из республиканского бюджета Республики Марий Эл 
 на осуществление первичного воинского учета органами местного самоуправления поселений,  муниципальных и городских округов </t>
  </si>
  <si>
    <t xml:space="preserve">                                на 2022 год</t>
  </si>
  <si>
    <r>
      <t>субвенций бюджетам городских округов и муниципальных районов в Республике Марий Эл на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осуществление государственных полномочий по предоставлению детям-сиротам и детям, оставшимся без попечения родителей, лицам из числа детей-сирот и детей, оставшихся без попечения родителей, оплачиваемого проезда к месту лечения (отдыха) и обратно, на 2022 год</t>
    </r>
  </si>
  <si>
    <t xml:space="preserve">                                                  Таблица 11</t>
  </si>
  <si>
    <t>субвенций бюджетам городских округов и муниципальных районов в Республике Марий Эл на осуществление государственных полномочий по предоставлению единовременной выплаты на ремонт жилых помещений,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на 2022 год</t>
  </si>
  <si>
    <t xml:space="preserve">                                                       Таблица 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</si>
</sst>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#,##0.000000"/>
    <numFmt numFmtId="179" formatCode="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173" fontId="2" fillId="33" borderId="0" xfId="0" applyNumberFormat="1" applyFont="1" applyFill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173" fontId="2" fillId="0" borderId="0" xfId="0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173" fontId="2" fillId="33" borderId="0" xfId="0" applyNumberFormat="1" applyFont="1" applyFill="1" applyAlignment="1">
      <alignment/>
    </xf>
    <xf numFmtId="172" fontId="2" fillId="33" borderId="0" xfId="0" applyNumberFormat="1" applyFont="1" applyFill="1" applyBorder="1" applyAlignment="1">
      <alignment horizontal="right" vertical="center"/>
    </xf>
    <xf numFmtId="172" fontId="2" fillId="33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172" fontId="2" fillId="0" borderId="0" xfId="0" applyNumberFormat="1" applyFont="1" applyFill="1" applyAlignment="1">
      <alignment horizontal="right" vertical="top" wrapText="1"/>
    </xf>
    <xf numFmtId="172" fontId="2" fillId="33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72" fontId="2" fillId="0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Alignment="1">
      <alignment horizontal="right" wrapText="1"/>
    </xf>
    <xf numFmtId="4" fontId="2" fillId="33" borderId="0" xfId="0" applyNumberFormat="1" applyFont="1" applyFill="1" applyBorder="1" applyAlignment="1">
      <alignment horizontal="right"/>
    </xf>
    <xf numFmtId="174" fontId="2" fillId="33" borderId="0" xfId="0" applyNumberFormat="1" applyFont="1" applyFill="1" applyAlignment="1">
      <alignment horizontal="right" wrapText="1"/>
    </xf>
    <xf numFmtId="174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justify" vertical="top" wrapText="1"/>
    </xf>
    <xf numFmtId="173" fontId="2" fillId="33" borderId="0" xfId="0" applyNumberFormat="1" applyFont="1" applyFill="1" applyAlignment="1">
      <alignment horizontal="right" vertical="center"/>
    </xf>
    <xf numFmtId="173" fontId="2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72" fontId="2" fillId="33" borderId="0" xfId="0" applyNumberFormat="1" applyFont="1" applyFill="1" applyAlignment="1">
      <alignment horizontal="right" vertical="top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2" fontId="2" fillId="0" borderId="0" xfId="0" applyNumberFormat="1" applyFont="1" applyFill="1" applyAlignment="1">
      <alignment/>
    </xf>
    <xf numFmtId="0" fontId="2" fillId="33" borderId="11" xfId="0" applyFont="1" applyFill="1" applyBorder="1" applyAlignment="1">
      <alignment horizontal="center" vertical="center"/>
    </xf>
    <xf numFmtId="173" fontId="6" fillId="0" borderId="0" xfId="0" applyNumberFormat="1" applyFont="1" applyFill="1" applyAlignment="1">
      <alignment/>
    </xf>
    <xf numFmtId="172" fontId="2" fillId="33" borderId="0" xfId="0" applyNumberFormat="1" applyFont="1" applyFill="1" applyAlignment="1">
      <alignment horizontal="right"/>
    </xf>
    <xf numFmtId="172" fontId="6" fillId="0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right" vertical="top"/>
    </xf>
    <xf numFmtId="4" fontId="2" fillId="33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Alignment="1">
      <alignment horizontal="right"/>
    </xf>
    <xf numFmtId="172" fontId="2" fillId="33" borderId="0" xfId="0" applyNumberFormat="1" applyFont="1" applyFill="1" applyAlignment="1">
      <alignment horizontal="right"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vertical="top"/>
    </xf>
    <xf numFmtId="173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73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top" wrapText="1"/>
    </xf>
    <xf numFmtId="172" fontId="2" fillId="0" borderId="0" xfId="0" applyNumberFormat="1" applyFont="1" applyFill="1" applyBorder="1" applyAlignment="1">
      <alignment horizontal="justify" vertical="top" wrapText="1"/>
    </xf>
    <xf numFmtId="172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175" fontId="2" fillId="0" borderId="0" xfId="0" applyNumberFormat="1" applyFont="1" applyFill="1" applyBorder="1" applyAlignment="1">
      <alignment horizontal="right" vertical="top" wrapText="1"/>
    </xf>
    <xf numFmtId="175" fontId="2" fillId="0" borderId="0" xfId="0" applyNumberFormat="1" applyFont="1" applyFill="1" applyAlignment="1">
      <alignment vertical="top" wrapText="1"/>
    </xf>
    <xf numFmtId="175" fontId="2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175" fontId="2" fillId="0" borderId="0" xfId="54" applyNumberFormat="1" applyFont="1" applyFill="1" applyBorder="1" applyAlignment="1">
      <alignment horizontal="right"/>
      <protection/>
    </xf>
    <xf numFmtId="0" fontId="2" fillId="0" borderId="0" xfId="0" applyFont="1" applyFill="1" applyAlignment="1">
      <alignment horizontal="justify" wrapText="1"/>
    </xf>
    <xf numFmtId="175" fontId="2" fillId="0" borderId="0" xfId="0" applyNumberFormat="1" applyFont="1" applyFill="1" applyAlignment="1">
      <alignment horizontal="right"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/>
    </xf>
    <xf numFmtId="172" fontId="0" fillId="0" borderId="0" xfId="0" applyNumberFormat="1" applyFill="1" applyBorder="1" applyAlignment="1">
      <alignment horizontal="center"/>
    </xf>
    <xf numFmtId="172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Border="1" applyAlignment="1">
      <alignment horizontal="right" vertical="top" wrapText="1"/>
    </xf>
    <xf numFmtId="172" fontId="2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172" fontId="2" fillId="0" borderId="0" xfId="0" applyNumberFormat="1" applyFont="1" applyFill="1" applyBorder="1" applyAlignment="1">
      <alignment horizontal="right" wrapText="1"/>
    </xf>
    <xf numFmtId="172" fontId="2" fillId="0" borderId="0" xfId="0" applyNumberFormat="1" applyFont="1" applyFill="1" applyAlignment="1">
      <alignment horizontal="right" wrapText="1"/>
    </xf>
    <xf numFmtId="172" fontId="2" fillId="0" borderId="0" xfId="54" applyNumberFormat="1" applyFont="1" applyFill="1" applyBorder="1" applyAlignment="1">
      <alignment horizontal="right"/>
      <protection/>
    </xf>
    <xf numFmtId="174" fontId="2" fillId="0" borderId="0" xfId="0" applyNumberFormat="1" applyFont="1" applyFill="1" applyAlignment="1">
      <alignment horizontal="right"/>
    </xf>
    <xf numFmtId="174" fontId="45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 horizontal="right"/>
    </xf>
    <xf numFmtId="172" fontId="2" fillId="0" borderId="0" xfId="0" applyNumberFormat="1" applyFont="1" applyFill="1" applyBorder="1" applyAlignment="1">
      <alignment horizontal="right" vertical="center"/>
    </xf>
    <xf numFmtId="172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173" fontId="2" fillId="33" borderId="0" xfId="0" applyNumberFormat="1" applyFont="1" applyFill="1" applyBorder="1" applyAlignment="1">
      <alignment horizontal="center" vertical="top" wrapText="1"/>
    </xf>
    <xf numFmtId="172" fontId="2" fillId="33" borderId="0" xfId="0" applyNumberFormat="1" applyFont="1" applyFill="1" applyBorder="1" applyAlignment="1">
      <alignment horizontal="right" wrapText="1"/>
    </xf>
    <xf numFmtId="172" fontId="2" fillId="33" borderId="0" xfId="0" applyNumberFormat="1" applyFont="1" applyFill="1" applyBorder="1" applyAlignment="1">
      <alignment wrapText="1"/>
    </xf>
    <xf numFmtId="173" fontId="2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175" fontId="2" fillId="0" borderId="0" xfId="0" applyNumberFormat="1" applyFont="1" applyFill="1" applyAlignment="1">
      <alignment horizontal="right"/>
    </xf>
    <xf numFmtId="175" fontId="2" fillId="33" borderId="0" xfId="0" applyNumberFormat="1" applyFont="1" applyFill="1" applyBorder="1" applyAlignment="1">
      <alignment horizontal="right"/>
    </xf>
    <xf numFmtId="173" fontId="2" fillId="0" borderId="0" xfId="0" applyNumberFormat="1" applyFont="1" applyFill="1" applyAlignment="1">
      <alignment/>
    </xf>
    <xf numFmtId="0" fontId="0" fillId="0" borderId="0" xfId="0" applyAlignment="1">
      <alignment/>
    </xf>
    <xf numFmtId="0" fontId="2" fillId="33" borderId="0" xfId="0" applyFont="1" applyFill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33" borderId="14" xfId="0" applyFont="1" applyFill="1" applyBorder="1" applyAlignment="1">
      <alignment horizontal="right" vertical="top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14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4" fontId="4" fillId="0" borderId="0" xfId="0" applyNumberFormat="1" applyFont="1" applyFill="1" applyAlignment="1">
      <alignment horizontal="right"/>
    </xf>
    <xf numFmtId="174" fontId="2" fillId="0" borderId="0" xfId="0" applyNumberFormat="1" applyFont="1" applyFill="1" applyAlignment="1">
      <alignment horizontal="right"/>
    </xf>
    <xf numFmtId="174" fontId="45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right" vertical="top"/>
    </xf>
    <xf numFmtId="172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2" fillId="0" borderId="0" xfId="0" applyNumberFormat="1" applyFont="1" applyFill="1" applyAlignment="1">
      <alignment horizontal="right"/>
    </xf>
    <xf numFmtId="172" fontId="0" fillId="0" borderId="0" xfId="0" applyNumberFormat="1" applyFill="1" applyBorder="1" applyAlignment="1">
      <alignment horizontal="center"/>
    </xf>
    <xf numFmtId="172" fontId="0" fillId="0" borderId="0" xfId="0" applyNumberFormat="1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vertical="top"/>
    </xf>
    <xf numFmtId="173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4" xfId="0" applyFont="1" applyFill="1" applyBorder="1" applyAlignment="1">
      <alignment horizontal="right" vertical="top"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еестр потребности средств на возмещение расходов по оплате ЖКУ детям-сиротам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="90" zoomScaleSheetLayoutView="90" workbookViewId="0" topLeftCell="A7">
      <selection activeCell="D14" sqref="D14"/>
    </sheetView>
  </sheetViews>
  <sheetFormatPr defaultColWidth="9.00390625" defaultRowHeight="12.75"/>
  <cols>
    <col min="1" max="1" width="60.625" style="3" customWidth="1"/>
    <col min="2" max="2" width="20.125" style="19" customWidth="1"/>
    <col min="3" max="3" width="2.75390625" style="3" customWidth="1"/>
    <col min="4" max="4" width="17.75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8.75">
      <c r="A1" s="153" t="s">
        <v>169</v>
      </c>
      <c r="B1" s="153"/>
      <c r="C1" s="153"/>
    </row>
    <row r="2" spans="1:3" ht="18.75">
      <c r="A2" s="153" t="s">
        <v>170</v>
      </c>
      <c r="B2" s="153"/>
      <c r="C2" s="153"/>
    </row>
    <row r="3" spans="1:3" ht="18.75">
      <c r="A3" s="153" t="s">
        <v>171</v>
      </c>
      <c r="B3" s="153"/>
      <c r="C3" s="153"/>
    </row>
    <row r="4" spans="1:3" ht="18.75">
      <c r="A4" s="153" t="s">
        <v>172</v>
      </c>
      <c r="B4" s="153"/>
      <c r="C4" s="153"/>
    </row>
    <row r="5" spans="1:3" ht="17.25" customHeight="1">
      <c r="A5" s="153" t="s">
        <v>175</v>
      </c>
      <c r="B5" s="153"/>
      <c r="C5" s="153"/>
    </row>
    <row r="6" spans="1:3" ht="18.75">
      <c r="A6" s="153"/>
      <c r="B6" s="153"/>
      <c r="C6" s="153"/>
    </row>
    <row r="7" spans="1:3" ht="9.75" customHeight="1">
      <c r="A7" s="77"/>
      <c r="B7" s="77"/>
      <c r="C7" s="77"/>
    </row>
    <row r="8" spans="1:3" ht="12" customHeight="1">
      <c r="A8" s="153"/>
      <c r="B8" s="153"/>
      <c r="C8" s="153"/>
    </row>
    <row r="9" spans="1:3" ht="17.25" customHeight="1">
      <c r="A9" s="8"/>
      <c r="B9" s="154" t="s">
        <v>22</v>
      </c>
      <c r="C9" s="154"/>
    </row>
    <row r="10" spans="1:3" ht="21" customHeight="1">
      <c r="A10" s="8"/>
      <c r="B10" s="154" t="s">
        <v>164</v>
      </c>
      <c r="C10" s="154"/>
    </row>
    <row r="11" spans="1:3" ht="35.25" customHeight="1">
      <c r="A11" s="8"/>
      <c r="C11" s="19"/>
    </row>
    <row r="12" spans="1:3" ht="18.75">
      <c r="A12" s="155" t="s">
        <v>5</v>
      </c>
      <c r="B12" s="155"/>
      <c r="C12" s="155"/>
    </row>
    <row r="13" spans="1:2" ht="16.5" customHeight="1">
      <c r="A13" s="21"/>
      <c r="B13" s="9"/>
    </row>
    <row r="14" spans="1:3" ht="93.75" customHeight="1">
      <c r="A14" s="156" t="s">
        <v>260</v>
      </c>
      <c r="B14" s="156"/>
      <c r="C14" s="156"/>
    </row>
    <row r="15" spans="1:2" ht="25.5" customHeight="1">
      <c r="A15" s="8"/>
      <c r="B15" s="20"/>
    </row>
    <row r="16" spans="1:3" ht="22.5" customHeight="1">
      <c r="A16" s="157" t="s">
        <v>0</v>
      </c>
      <c r="B16" s="157"/>
      <c r="C16" s="157"/>
    </row>
    <row r="17" spans="1:3" ht="42.75" customHeight="1">
      <c r="A17" s="10" t="s">
        <v>163</v>
      </c>
      <c r="B17" s="158" t="s">
        <v>6</v>
      </c>
      <c r="C17" s="159"/>
    </row>
    <row r="18" spans="1:2" ht="7.5" customHeight="1">
      <c r="A18" s="11"/>
      <c r="B18" s="12"/>
    </row>
    <row r="19" spans="1:2" ht="19.5" customHeight="1">
      <c r="A19" s="3" t="s">
        <v>13</v>
      </c>
      <c r="B19" s="23">
        <v>506.1</v>
      </c>
    </row>
    <row r="20" spans="1:2" ht="19.5" customHeight="1">
      <c r="A20" s="3" t="s">
        <v>7</v>
      </c>
      <c r="B20" s="24">
        <v>716.7</v>
      </c>
    </row>
    <row r="21" spans="1:2" ht="19.5" customHeight="1">
      <c r="A21" s="3" t="s">
        <v>14</v>
      </c>
      <c r="B21" s="24">
        <v>417</v>
      </c>
    </row>
    <row r="22" spans="1:2" ht="19.5" customHeight="1">
      <c r="A22" s="3" t="s">
        <v>8</v>
      </c>
      <c r="B22" s="4">
        <v>258.2</v>
      </c>
    </row>
    <row r="23" spans="1:2" ht="19.5" customHeight="1">
      <c r="A23" s="3" t="s">
        <v>9</v>
      </c>
      <c r="B23" s="4">
        <v>262.2</v>
      </c>
    </row>
    <row r="24" spans="1:2" ht="19.5" customHeight="1">
      <c r="A24" s="3" t="s">
        <v>20</v>
      </c>
      <c r="B24" s="4">
        <v>371.6</v>
      </c>
    </row>
    <row r="25" spans="1:2" ht="19.5" customHeight="1">
      <c r="A25" s="3" t="s">
        <v>15</v>
      </c>
      <c r="B25" s="4">
        <v>1232.5</v>
      </c>
    </row>
    <row r="26" spans="1:2" ht="19.5" customHeight="1">
      <c r="A26" s="3" t="s">
        <v>10</v>
      </c>
      <c r="B26" s="4">
        <v>470</v>
      </c>
    </row>
    <row r="27" spans="1:2" ht="19.5" customHeight="1">
      <c r="A27" s="3" t="s">
        <v>11</v>
      </c>
      <c r="B27" s="4">
        <v>289.1</v>
      </c>
    </row>
    <row r="28" spans="1:6" ht="19.5" customHeight="1">
      <c r="A28" s="3" t="s">
        <v>16</v>
      </c>
      <c r="B28" s="4">
        <v>251.4</v>
      </c>
      <c r="F28" s="16"/>
    </row>
    <row r="29" spans="1:2" ht="19.5" customHeight="1">
      <c r="A29" s="3" t="s">
        <v>17</v>
      </c>
      <c r="B29" s="4">
        <v>291.6</v>
      </c>
    </row>
    <row r="30" spans="1:2" ht="19.5" customHeight="1">
      <c r="A30" s="3" t="s">
        <v>12</v>
      </c>
      <c r="B30" s="4">
        <v>287.2</v>
      </c>
    </row>
    <row r="31" spans="1:2" ht="19.5" customHeight="1">
      <c r="A31" s="3" t="s">
        <v>18</v>
      </c>
      <c r="B31" s="4">
        <v>568</v>
      </c>
    </row>
    <row r="32" spans="1:2" ht="19.5" customHeight="1">
      <c r="A32" s="3" t="s">
        <v>19</v>
      </c>
      <c r="B32" s="4">
        <v>137.5</v>
      </c>
    </row>
    <row r="33" spans="1:5" ht="24.75" customHeight="1">
      <c r="A33" s="6" t="s">
        <v>3</v>
      </c>
      <c r="B33" s="27">
        <f>SUM(B19:B32)</f>
        <v>6059.1</v>
      </c>
      <c r="C33" s="22"/>
      <c r="E33" s="2"/>
    </row>
    <row r="34" ht="18.75">
      <c r="B34" s="4"/>
    </row>
    <row r="35" ht="18.75">
      <c r="B35" s="4"/>
    </row>
    <row r="36" ht="18.75">
      <c r="B36" s="4"/>
    </row>
    <row r="37" ht="18.75">
      <c r="B37" s="4"/>
    </row>
  </sheetData>
  <sheetProtection/>
  <mergeCells count="13">
    <mergeCell ref="B17:C17"/>
    <mergeCell ref="B10:C10"/>
    <mergeCell ref="A1:C1"/>
    <mergeCell ref="A2:C2"/>
    <mergeCell ref="A3:C3"/>
    <mergeCell ref="A4:C4"/>
    <mergeCell ref="A5:C5"/>
    <mergeCell ref="A6:C6"/>
    <mergeCell ref="A8:C8"/>
    <mergeCell ref="B9:C9"/>
    <mergeCell ref="A12:C12"/>
    <mergeCell ref="A14:C14"/>
    <mergeCell ref="A16:C16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  <headerFooter differentFirst="1"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="90" zoomScaleSheetLayoutView="90" workbookViewId="0" topLeftCell="A1">
      <selection activeCell="F14" sqref="F14"/>
    </sheetView>
  </sheetViews>
  <sheetFormatPr defaultColWidth="9.00390625" defaultRowHeight="12.75"/>
  <cols>
    <col min="1" max="1" width="58.75390625" style="3" customWidth="1"/>
    <col min="2" max="2" width="20.75390625" style="52" customWidth="1"/>
    <col min="3" max="3" width="2.75390625" style="3" customWidth="1"/>
    <col min="4" max="4" width="17.75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164" t="s">
        <v>215</v>
      </c>
      <c r="B1" s="164"/>
      <c r="C1" s="164"/>
    </row>
    <row r="2" spans="1:3" ht="18.75">
      <c r="A2" s="153" t="s">
        <v>216</v>
      </c>
      <c r="B2" s="153"/>
      <c r="C2" s="153"/>
    </row>
    <row r="3" spans="1:3" ht="18.75">
      <c r="A3" s="153" t="s">
        <v>185</v>
      </c>
      <c r="B3" s="153"/>
      <c r="C3" s="153"/>
    </row>
    <row r="4" spans="1:3" ht="18.75">
      <c r="A4" s="153" t="s">
        <v>202</v>
      </c>
      <c r="B4" s="153"/>
      <c r="C4" s="153"/>
    </row>
    <row r="5" spans="1:3" ht="17.25" customHeight="1">
      <c r="A5" s="153" t="s">
        <v>203</v>
      </c>
      <c r="B5" s="153"/>
      <c r="C5" s="153"/>
    </row>
    <row r="6" spans="1:3" ht="18.75">
      <c r="A6" s="153" t="s">
        <v>219</v>
      </c>
      <c r="B6" s="153"/>
      <c r="C6" s="153"/>
    </row>
    <row r="7" spans="1:3" ht="18.75">
      <c r="A7" s="153" t="s">
        <v>217</v>
      </c>
      <c r="B7" s="153"/>
      <c r="C7" s="153"/>
    </row>
    <row r="8" spans="1:3" ht="18.75">
      <c r="A8" s="153" t="s">
        <v>218</v>
      </c>
      <c r="B8" s="153"/>
      <c r="C8" s="153"/>
    </row>
    <row r="9" spans="1:3" ht="42.75" customHeight="1">
      <c r="A9" s="113"/>
      <c r="B9" s="113"/>
      <c r="C9" s="113"/>
    </row>
    <row r="10" spans="1:3" ht="7.5" customHeight="1">
      <c r="A10" s="113"/>
      <c r="B10" s="113"/>
      <c r="C10" s="113"/>
    </row>
    <row r="11" spans="1:3" ht="19.5" customHeight="1">
      <c r="A11" s="8"/>
      <c r="B11" s="113"/>
      <c r="C11" s="113"/>
    </row>
    <row r="12" spans="1:3" ht="19.5" customHeight="1">
      <c r="A12" s="155" t="s">
        <v>5</v>
      </c>
      <c r="B12" s="155"/>
      <c r="C12" s="155"/>
    </row>
    <row r="13" spans="1:2" ht="19.5" customHeight="1">
      <c r="A13" s="115"/>
      <c r="B13" s="9"/>
    </row>
    <row r="14" spans="1:5" ht="115.5" customHeight="1">
      <c r="A14" s="156" t="s">
        <v>275</v>
      </c>
      <c r="B14" s="156"/>
      <c r="C14" s="156"/>
      <c r="E14" s="2"/>
    </row>
    <row r="15" spans="1:2" ht="18.75">
      <c r="A15" s="8"/>
      <c r="B15" s="114"/>
    </row>
    <row r="16" spans="1:2" ht="18.75">
      <c r="A16" s="8"/>
      <c r="B16" s="114"/>
    </row>
    <row r="17" spans="1:2" ht="18.75">
      <c r="A17" s="8"/>
      <c r="B17" s="114"/>
    </row>
    <row r="18" spans="1:3" ht="18.75">
      <c r="A18" s="157" t="s">
        <v>0</v>
      </c>
      <c r="B18" s="157"/>
      <c r="C18" s="157"/>
    </row>
    <row r="19" spans="1:3" ht="37.5">
      <c r="A19" s="10" t="s">
        <v>4</v>
      </c>
      <c r="B19" s="158" t="s">
        <v>6</v>
      </c>
      <c r="C19" s="159"/>
    </row>
    <row r="20" spans="1:2" ht="18.75">
      <c r="A20" s="11"/>
      <c r="B20" s="12"/>
    </row>
    <row r="21" spans="1:2" ht="18.75">
      <c r="A21" s="3" t="s">
        <v>21</v>
      </c>
      <c r="B21" s="57">
        <v>259.4</v>
      </c>
    </row>
    <row r="22" spans="1:2" ht="18.75">
      <c r="A22" s="3" t="s">
        <v>14</v>
      </c>
      <c r="B22" s="24">
        <v>271.7</v>
      </c>
    </row>
    <row r="23" spans="1:2" ht="18.75">
      <c r="A23" s="3" t="s">
        <v>15</v>
      </c>
      <c r="B23" s="4">
        <v>219.8</v>
      </c>
    </row>
    <row r="24" spans="1:2" ht="18.75">
      <c r="A24" s="3" t="s">
        <v>18</v>
      </c>
      <c r="B24" s="4">
        <v>99.7</v>
      </c>
    </row>
    <row r="25" spans="1:3" ht="18.75">
      <c r="A25" s="6" t="s">
        <v>3</v>
      </c>
      <c r="B25" s="27">
        <f>SUM(B21:B24)</f>
        <v>850.6</v>
      </c>
      <c r="C25" s="22"/>
    </row>
    <row r="26" ht="18.75">
      <c r="B26" s="4"/>
    </row>
    <row r="27" ht="18.75">
      <c r="B27" s="4"/>
    </row>
    <row r="28" spans="1:6" s="2" customFormat="1" ht="18.75">
      <c r="A28" s="3"/>
      <c r="B28" s="4"/>
      <c r="C28" s="3"/>
      <c r="E28" s="1"/>
      <c r="F28" s="1"/>
    </row>
    <row r="29" spans="1:6" s="2" customFormat="1" ht="18.75">
      <c r="A29" s="3"/>
      <c r="B29" s="4"/>
      <c r="C29" s="3"/>
      <c r="E29" s="1"/>
      <c r="F29" s="1"/>
    </row>
    <row r="30" spans="1:6" s="2" customFormat="1" ht="18.75">
      <c r="A30" s="3"/>
      <c r="B30" s="4"/>
      <c r="C30" s="3"/>
      <c r="E30" s="1"/>
      <c r="F30" s="1"/>
    </row>
    <row r="31" spans="1:6" s="2" customFormat="1" ht="18.75">
      <c r="A31" s="3"/>
      <c r="B31" s="4"/>
      <c r="C31" s="3"/>
      <c r="E31" s="1"/>
      <c r="F31" s="1"/>
    </row>
    <row r="32" spans="1:6" s="2" customFormat="1" ht="18.75">
      <c r="A32" s="3"/>
      <c r="B32" s="4"/>
      <c r="C32" s="3"/>
      <c r="E32" s="1"/>
      <c r="F32" s="1"/>
    </row>
    <row r="33" spans="1:6" s="2" customFormat="1" ht="18.75">
      <c r="A33" s="3"/>
      <c r="B33" s="4"/>
      <c r="C33" s="3"/>
      <c r="E33" s="1"/>
      <c r="F33" s="1"/>
    </row>
    <row r="34" spans="1:6" s="2" customFormat="1" ht="18.75">
      <c r="A34" s="3"/>
      <c r="B34" s="4"/>
      <c r="C34" s="3"/>
      <c r="E34" s="1"/>
      <c r="F34" s="1"/>
    </row>
    <row r="35" spans="1:6" s="2" customFormat="1" ht="18.75">
      <c r="A35" s="3"/>
      <c r="B35" s="4"/>
      <c r="C35" s="3"/>
      <c r="E35" s="1"/>
      <c r="F35" s="1"/>
    </row>
    <row r="36" spans="1:6" s="2" customFormat="1" ht="18.75">
      <c r="A36" s="3"/>
      <c r="B36" s="4"/>
      <c r="C36" s="3"/>
      <c r="E36" s="1"/>
      <c r="F36" s="1"/>
    </row>
    <row r="37" spans="1:6" s="2" customFormat="1" ht="18.75">
      <c r="A37" s="3"/>
      <c r="B37" s="4"/>
      <c r="C37" s="3"/>
      <c r="E37" s="1"/>
      <c r="F37" s="1"/>
    </row>
    <row r="38" spans="1:6" s="2" customFormat="1" ht="18.75">
      <c r="A38" s="3"/>
      <c r="B38" s="4"/>
      <c r="C38" s="3"/>
      <c r="E38" s="1"/>
      <c r="F38" s="1"/>
    </row>
    <row r="39" spans="1:6" s="2" customFormat="1" ht="18.75">
      <c r="A39" s="3"/>
      <c r="B39" s="4"/>
      <c r="C39" s="3"/>
      <c r="E39" s="1"/>
      <c r="F39" s="1"/>
    </row>
  </sheetData>
  <sheetProtection/>
  <mergeCells count="12">
    <mergeCell ref="A14:C14"/>
    <mergeCell ref="A18:C18"/>
    <mergeCell ref="B19:C19"/>
    <mergeCell ref="A4:C4"/>
    <mergeCell ref="A6:C6"/>
    <mergeCell ref="A8:C8"/>
    <mergeCell ref="A1:C1"/>
    <mergeCell ref="A2:C2"/>
    <mergeCell ref="A3:C3"/>
    <mergeCell ref="A5:C5"/>
    <mergeCell ref="A7:C7"/>
    <mergeCell ref="A12:C12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  <headerFooter differentFirst="1"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9"/>
  <sheetViews>
    <sheetView view="pageBreakPreview" zoomScale="90" zoomScaleSheetLayoutView="90" zoomScalePageLayoutView="0" workbookViewId="0" topLeftCell="A7">
      <selection activeCell="A23" sqref="A23"/>
    </sheetView>
  </sheetViews>
  <sheetFormatPr defaultColWidth="9.00390625" defaultRowHeight="12.75"/>
  <cols>
    <col min="1" max="1" width="61.125" style="7" customWidth="1"/>
    <col min="2" max="2" width="20.75390625" style="14" customWidth="1"/>
    <col min="3" max="3" width="9.00390625" style="2" hidden="1" customWidth="1"/>
    <col min="4" max="4" width="9.125" style="1" customWidth="1"/>
    <col min="5" max="5" width="14.125" style="1" customWidth="1"/>
    <col min="6" max="6" width="9.75390625" style="1" bestFit="1" customWidth="1"/>
    <col min="7" max="16384" width="9.125" style="1" customWidth="1"/>
  </cols>
  <sheetData>
    <row r="1" spans="1:3" ht="19.5" customHeight="1">
      <c r="A1" s="164" t="s">
        <v>280</v>
      </c>
      <c r="B1" s="164"/>
      <c r="C1" s="164"/>
    </row>
    <row r="2" spans="1:3" ht="18.75" customHeight="1">
      <c r="A2" s="8" t="s">
        <v>220</v>
      </c>
      <c r="B2" s="8"/>
      <c r="C2" s="1"/>
    </row>
    <row r="3" spans="1:3" ht="19.5" customHeight="1">
      <c r="A3" s="8" t="s">
        <v>221</v>
      </c>
      <c r="B3" s="8"/>
      <c r="C3" s="1"/>
    </row>
    <row r="4" spans="1:3" ht="19.5" customHeight="1">
      <c r="A4" s="8" t="s">
        <v>222</v>
      </c>
      <c r="B4" s="8"/>
      <c r="C4" s="1"/>
    </row>
    <row r="5" spans="1:3" ht="19.5" customHeight="1">
      <c r="A5" s="8" t="s">
        <v>223</v>
      </c>
      <c r="B5" s="8"/>
      <c r="C5" s="1"/>
    </row>
    <row r="6" spans="1:3" ht="18.75">
      <c r="A6" s="8" t="s">
        <v>224</v>
      </c>
      <c r="B6" s="8"/>
      <c r="C6" s="1"/>
    </row>
    <row r="7" spans="1:3" ht="18.75" customHeight="1">
      <c r="A7" s="8" t="s">
        <v>225</v>
      </c>
      <c r="B7" s="8"/>
      <c r="C7" s="1"/>
    </row>
    <row r="8" spans="1:3" s="2" customFormat="1" ht="18.75">
      <c r="A8" s="153" t="s">
        <v>226</v>
      </c>
      <c r="B8" s="153"/>
      <c r="C8" s="1"/>
    </row>
    <row r="9" spans="1:3" ht="18" customHeight="1">
      <c r="A9" s="8"/>
      <c r="B9" s="113"/>
      <c r="C9" s="1"/>
    </row>
    <row r="10" spans="1:3" ht="18" customHeight="1">
      <c r="A10" s="155" t="s">
        <v>5</v>
      </c>
      <c r="B10" s="155"/>
      <c r="C10" s="1"/>
    </row>
    <row r="11" spans="1:3" ht="18" customHeight="1">
      <c r="A11" s="115"/>
      <c r="B11" s="9"/>
      <c r="C11" s="1"/>
    </row>
    <row r="12" spans="1:2" ht="143.25" customHeight="1">
      <c r="A12" s="166" t="s">
        <v>281</v>
      </c>
      <c r="B12" s="166"/>
    </row>
    <row r="13" spans="1:3" ht="18.75" customHeight="1">
      <c r="A13" s="8"/>
      <c r="B13" s="114"/>
      <c r="C13" s="1"/>
    </row>
    <row r="14" spans="1:3" ht="18.75">
      <c r="A14" s="157" t="s">
        <v>0</v>
      </c>
      <c r="B14" s="157"/>
      <c r="C14" s="1"/>
    </row>
    <row r="15" spans="1:3" ht="54" customHeight="1">
      <c r="A15" s="10" t="s">
        <v>4</v>
      </c>
      <c r="B15" s="150" t="s">
        <v>6</v>
      </c>
      <c r="C15" s="1"/>
    </row>
    <row r="16" spans="1:3" ht="19.5" customHeight="1">
      <c r="A16" s="11"/>
      <c r="B16" s="12"/>
      <c r="C16" s="1"/>
    </row>
    <row r="17" spans="1:3" ht="19.5" customHeight="1">
      <c r="A17" s="1" t="s">
        <v>21</v>
      </c>
      <c r="B17" s="151">
        <v>109</v>
      </c>
      <c r="C17" s="1"/>
    </row>
    <row r="18" spans="1:3" s="2" customFormat="1" ht="19.5" customHeight="1">
      <c r="A18" s="1" t="s">
        <v>1</v>
      </c>
      <c r="B18" s="151">
        <v>99</v>
      </c>
      <c r="C18" s="1"/>
    </row>
    <row r="19" spans="1:3" s="2" customFormat="1" ht="19.5" customHeight="1">
      <c r="A19" s="1" t="s">
        <v>26</v>
      </c>
      <c r="B19" s="151">
        <v>99</v>
      </c>
      <c r="C19" s="1"/>
    </row>
    <row r="20" spans="1:2" s="2" customFormat="1" ht="19.5" customHeight="1">
      <c r="A20" s="1" t="s">
        <v>28</v>
      </c>
      <c r="B20" s="151">
        <v>99</v>
      </c>
    </row>
    <row r="21" spans="1:2" s="2" customFormat="1" ht="19.5" customHeight="1">
      <c r="A21" s="1" t="s">
        <v>29</v>
      </c>
      <c r="B21" s="151">
        <v>21.9</v>
      </c>
    </row>
    <row r="22" spans="1:2" s="2" customFormat="1" ht="19.5" customHeight="1">
      <c r="A22" s="1" t="s">
        <v>30</v>
      </c>
      <c r="B22" s="151">
        <v>99</v>
      </c>
    </row>
    <row r="23" spans="1:2" s="2" customFormat="1" ht="19.5" customHeight="1">
      <c r="A23" s="1" t="s">
        <v>31</v>
      </c>
      <c r="B23" s="151">
        <v>99</v>
      </c>
    </row>
    <row r="24" spans="1:2" s="2" customFormat="1" ht="18.75">
      <c r="A24" s="1" t="s">
        <v>35</v>
      </c>
      <c r="B24" s="151">
        <v>99</v>
      </c>
    </row>
    <row r="25" spans="1:2" ht="18.75">
      <c r="A25" s="1" t="s">
        <v>36</v>
      </c>
      <c r="B25" s="151">
        <v>99</v>
      </c>
    </row>
    <row r="26" spans="1:2" ht="18.75">
      <c r="A26" s="1" t="s">
        <v>37</v>
      </c>
      <c r="B26" s="151">
        <v>99</v>
      </c>
    </row>
    <row r="27" spans="1:3" ht="18.75">
      <c r="A27" s="1" t="s">
        <v>38</v>
      </c>
      <c r="B27" s="151">
        <v>77.1</v>
      </c>
      <c r="C27" s="1"/>
    </row>
    <row r="28" spans="1:3" ht="18.75">
      <c r="A28" s="1"/>
      <c r="B28" s="152"/>
      <c r="C28" s="1"/>
    </row>
    <row r="29" spans="1:3" ht="18.75">
      <c r="A29" s="1" t="s">
        <v>3</v>
      </c>
      <c r="B29" s="152">
        <f>SUM(B17:B27)</f>
        <v>1000</v>
      </c>
      <c r="C29" s="1" t="s">
        <v>207</v>
      </c>
    </row>
  </sheetData>
  <sheetProtection/>
  <mergeCells count="5">
    <mergeCell ref="A8:B8"/>
    <mergeCell ref="A12:B12"/>
    <mergeCell ref="A1:C1"/>
    <mergeCell ref="A10:B10"/>
    <mergeCell ref="A14:B14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0"/>
  <sheetViews>
    <sheetView view="pageBreakPreview" zoomScale="90" zoomScaleSheetLayoutView="90" zoomScalePageLayoutView="0" workbookViewId="0" topLeftCell="A1">
      <selection activeCell="A6" sqref="A6:C6"/>
    </sheetView>
  </sheetViews>
  <sheetFormatPr defaultColWidth="9.00390625" defaultRowHeight="12.75"/>
  <cols>
    <col min="1" max="1" width="61.00390625" style="7" customWidth="1"/>
    <col min="2" max="2" width="20.75390625" style="14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154" t="s">
        <v>160</v>
      </c>
      <c r="C1" s="154"/>
    </row>
    <row r="2" spans="1:3" ht="18.75" customHeight="1">
      <c r="A2" s="8"/>
      <c r="B2" s="154" t="s">
        <v>164</v>
      </c>
      <c r="C2" s="154"/>
    </row>
    <row r="3" spans="1:3" ht="30" customHeight="1">
      <c r="A3" s="8"/>
      <c r="B3" s="59"/>
      <c r="C3" s="59"/>
    </row>
    <row r="4" spans="1:3" ht="18.75">
      <c r="A4" s="155" t="s">
        <v>5</v>
      </c>
      <c r="B4" s="155"/>
      <c r="C4" s="155"/>
    </row>
    <row r="5" spans="1:2" ht="9.75" customHeight="1">
      <c r="A5" s="60"/>
      <c r="B5" s="9"/>
    </row>
    <row r="6" spans="1:3" ht="276.75" customHeight="1">
      <c r="A6" s="166" t="s">
        <v>267</v>
      </c>
      <c r="B6" s="166"/>
      <c r="C6" s="166"/>
    </row>
    <row r="7" spans="1:2" ht="14.25" customHeight="1">
      <c r="A7" s="8"/>
      <c r="B7" s="58"/>
    </row>
    <row r="8" spans="1:3" ht="20.25" customHeight="1">
      <c r="A8" s="157" t="s">
        <v>0</v>
      </c>
      <c r="B8" s="157"/>
      <c r="C8" s="157"/>
    </row>
    <row r="9" spans="1:3" ht="36.75" customHeight="1">
      <c r="A9" s="10" t="s">
        <v>4</v>
      </c>
      <c r="B9" s="158" t="s">
        <v>6</v>
      </c>
      <c r="C9" s="159"/>
    </row>
    <row r="10" spans="1:2" ht="7.5" customHeight="1">
      <c r="A10" s="11"/>
      <c r="B10" s="12"/>
    </row>
    <row r="11" spans="1:3" ht="19.5" customHeight="1">
      <c r="A11" s="1" t="s">
        <v>21</v>
      </c>
      <c r="B11" s="177">
        <v>46657.8</v>
      </c>
      <c r="C11" s="177"/>
    </row>
    <row r="12" spans="1:3" ht="19.5" customHeight="1">
      <c r="A12" s="1" t="s">
        <v>1</v>
      </c>
      <c r="B12" s="177">
        <v>16928.8</v>
      </c>
      <c r="C12" s="177"/>
    </row>
    <row r="13" spans="1:3" ht="19.5" customHeight="1">
      <c r="A13" s="1" t="s">
        <v>2</v>
      </c>
      <c r="B13" s="177">
        <v>10456.2</v>
      </c>
      <c r="C13" s="177"/>
    </row>
    <row r="14" spans="1:3" s="2" customFormat="1" ht="19.5" customHeight="1">
      <c r="A14" s="1" t="s">
        <v>13</v>
      </c>
      <c r="B14" s="177">
        <v>26386.4</v>
      </c>
      <c r="C14" s="177"/>
    </row>
    <row r="15" spans="1:3" s="2" customFormat="1" ht="19.5" customHeight="1">
      <c r="A15" s="1" t="s">
        <v>7</v>
      </c>
      <c r="B15" s="177">
        <v>12678.8</v>
      </c>
      <c r="C15" s="177"/>
    </row>
    <row r="16" spans="1:3" s="2" customFormat="1" ht="19.5" customHeight="1">
      <c r="A16" s="1" t="s">
        <v>14</v>
      </c>
      <c r="B16" s="177">
        <v>22574.2</v>
      </c>
      <c r="C16" s="177"/>
    </row>
    <row r="17" spans="1:3" s="2" customFormat="1" ht="19.5" customHeight="1">
      <c r="A17" s="1" t="s">
        <v>8</v>
      </c>
      <c r="B17" s="177">
        <v>10478.6</v>
      </c>
      <c r="C17" s="177"/>
    </row>
    <row r="18" spans="1:3" s="2" customFormat="1" ht="19.5" customHeight="1">
      <c r="A18" s="1" t="s">
        <v>9</v>
      </c>
      <c r="B18" s="177">
        <v>7183.4</v>
      </c>
      <c r="C18" s="177"/>
    </row>
    <row r="19" spans="1:3" s="2" customFormat="1" ht="19.5" customHeight="1">
      <c r="A19" s="1" t="s">
        <v>20</v>
      </c>
      <c r="B19" s="177">
        <v>11736</v>
      </c>
      <c r="C19" s="177"/>
    </row>
    <row r="20" spans="1:3" s="2" customFormat="1" ht="19.5" customHeight="1">
      <c r="A20" s="1" t="s">
        <v>15</v>
      </c>
      <c r="B20" s="177">
        <v>25463.2</v>
      </c>
      <c r="C20" s="177"/>
    </row>
    <row r="21" spans="1:3" s="2" customFormat="1" ht="19.5" customHeight="1">
      <c r="A21" s="1" t="s">
        <v>10</v>
      </c>
      <c r="B21" s="177">
        <v>21215.8</v>
      </c>
      <c r="C21" s="177"/>
    </row>
    <row r="22" spans="1:3" s="2" customFormat="1" ht="19.5" customHeight="1">
      <c r="A22" s="1" t="s">
        <v>11</v>
      </c>
      <c r="B22" s="177">
        <v>7080</v>
      </c>
      <c r="C22" s="177"/>
    </row>
    <row r="23" spans="1:3" s="2" customFormat="1" ht="19.5" customHeight="1">
      <c r="A23" s="1" t="s">
        <v>16</v>
      </c>
      <c r="B23" s="177">
        <v>9244.2</v>
      </c>
      <c r="C23" s="177"/>
    </row>
    <row r="24" spans="1:3" s="2" customFormat="1" ht="19.5" customHeight="1">
      <c r="A24" s="1" t="s">
        <v>17</v>
      </c>
      <c r="B24" s="177">
        <v>3764.9</v>
      </c>
      <c r="C24" s="177"/>
    </row>
    <row r="25" spans="1:3" s="2" customFormat="1" ht="19.5" customHeight="1">
      <c r="A25" s="1" t="s">
        <v>12</v>
      </c>
      <c r="B25" s="177">
        <v>16232.6</v>
      </c>
      <c r="C25" s="177"/>
    </row>
    <row r="26" spans="1:3" s="2" customFormat="1" ht="19.5" customHeight="1">
      <c r="A26" s="1" t="s">
        <v>18</v>
      </c>
      <c r="B26" s="177">
        <v>12133.1</v>
      </c>
      <c r="C26" s="177"/>
    </row>
    <row r="27" spans="1:3" s="2" customFormat="1" ht="19.5" customHeight="1">
      <c r="A27" s="1" t="s">
        <v>19</v>
      </c>
      <c r="B27" s="177">
        <v>6083.2</v>
      </c>
      <c r="C27" s="177"/>
    </row>
    <row r="28" spans="1:3" s="2" customFormat="1" ht="4.5" customHeight="1">
      <c r="A28" s="28"/>
      <c r="B28" s="180"/>
      <c r="C28" s="181"/>
    </row>
    <row r="29" spans="1:3" s="2" customFormat="1" ht="19.5" customHeight="1">
      <c r="A29" s="1" t="s">
        <v>3</v>
      </c>
      <c r="B29" s="178">
        <f>SUM(B11:C27)</f>
        <v>266297.2</v>
      </c>
      <c r="C29" s="179">
        <f>SUM(C11:C27)</f>
        <v>0</v>
      </c>
    </row>
    <row r="30" spans="1:2" ht="18.75">
      <c r="A30" s="3"/>
      <c r="B30" s="4"/>
    </row>
  </sheetData>
  <sheetProtection/>
  <mergeCells count="25">
    <mergeCell ref="B29:C29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1:C1"/>
    <mergeCell ref="B2:C2"/>
    <mergeCell ref="A4:C4"/>
    <mergeCell ref="A6:C6"/>
    <mergeCell ref="A8:C8"/>
    <mergeCell ref="B9:C9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6"/>
  <sheetViews>
    <sheetView view="pageBreakPreview" zoomScale="90" zoomScaleSheetLayoutView="90" zoomScalePageLayoutView="0" workbookViewId="0" topLeftCell="A10">
      <selection activeCell="A18" sqref="A18"/>
    </sheetView>
  </sheetViews>
  <sheetFormatPr defaultColWidth="9.00390625" defaultRowHeight="12.75"/>
  <cols>
    <col min="1" max="1" width="60.625" style="7" customWidth="1"/>
    <col min="2" max="2" width="20.75390625" style="14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164" t="s">
        <v>231</v>
      </c>
      <c r="B1" s="164"/>
      <c r="C1" s="164"/>
    </row>
    <row r="2" spans="1:3" ht="18.75" customHeight="1">
      <c r="A2" s="153" t="s">
        <v>227</v>
      </c>
      <c r="B2" s="153"/>
      <c r="C2" s="153"/>
    </row>
    <row r="3" spans="1:3" ht="18.75">
      <c r="A3" s="153" t="s">
        <v>228</v>
      </c>
      <c r="B3" s="153"/>
      <c r="C3" s="153"/>
    </row>
    <row r="4" spans="1:3" ht="18.75">
      <c r="A4" s="153" t="s">
        <v>202</v>
      </c>
      <c r="B4" s="153"/>
      <c r="C4" s="153"/>
    </row>
    <row r="5" spans="1:3" ht="18.75" customHeight="1">
      <c r="A5" s="153" t="s">
        <v>229</v>
      </c>
      <c r="B5" s="153"/>
      <c r="C5" s="153"/>
    </row>
    <row r="6" spans="1:3" s="2" customFormat="1" ht="18.75">
      <c r="A6" s="153" t="s">
        <v>188</v>
      </c>
      <c r="B6" s="153"/>
      <c r="C6" s="153"/>
    </row>
    <row r="7" spans="1:3" ht="18.75">
      <c r="A7" s="153" t="s">
        <v>189</v>
      </c>
      <c r="B7" s="153"/>
      <c r="C7" s="153"/>
    </row>
    <row r="8" spans="1:3" ht="18.75">
      <c r="A8" s="153" t="s">
        <v>230</v>
      </c>
      <c r="B8" s="153"/>
      <c r="C8" s="153"/>
    </row>
    <row r="9" spans="1:2" ht="38.25" customHeight="1">
      <c r="A9" s="8"/>
      <c r="B9" s="113"/>
    </row>
    <row r="10" spans="1:2" ht="24.75" customHeight="1">
      <c r="A10" s="155" t="s">
        <v>5</v>
      </c>
      <c r="B10" s="155"/>
    </row>
    <row r="11" spans="1:2" ht="19.5" customHeight="1">
      <c r="A11" s="115"/>
      <c r="B11" s="9"/>
    </row>
    <row r="12" spans="1:3" ht="177.75" customHeight="1">
      <c r="A12" s="166" t="s">
        <v>268</v>
      </c>
      <c r="B12" s="166"/>
      <c r="C12" s="2"/>
    </row>
    <row r="13" spans="1:2" ht="19.5" customHeight="1">
      <c r="A13" s="8"/>
      <c r="B13" s="114"/>
    </row>
    <row r="14" spans="1:3" s="2" customFormat="1" ht="19.5" customHeight="1">
      <c r="A14" s="157" t="s">
        <v>0</v>
      </c>
      <c r="B14" s="157"/>
      <c r="C14" s="1"/>
    </row>
    <row r="15" spans="1:3" s="2" customFormat="1" ht="19.5" customHeight="1">
      <c r="A15" s="10" t="s">
        <v>4</v>
      </c>
      <c r="B15" s="116" t="s">
        <v>6</v>
      </c>
      <c r="C15" s="31"/>
    </row>
    <row r="16" spans="1:3" s="2" customFormat="1" ht="9.75" customHeight="1">
      <c r="A16" s="11"/>
      <c r="B16" s="12"/>
      <c r="C16" s="1"/>
    </row>
    <row r="17" spans="1:3" s="2" customFormat="1" ht="18.75">
      <c r="A17" s="31" t="s">
        <v>21</v>
      </c>
      <c r="B17" s="134">
        <v>1029.8</v>
      </c>
      <c r="C17" s="1"/>
    </row>
    <row r="18" spans="1:3" s="2" customFormat="1" ht="19.5" customHeight="1">
      <c r="A18" s="31" t="s">
        <v>1</v>
      </c>
      <c r="B18" s="134">
        <v>258.2</v>
      </c>
      <c r="C18" s="1"/>
    </row>
    <row r="19" spans="1:3" s="2" customFormat="1" ht="19.5" customHeight="1">
      <c r="A19" s="31" t="s">
        <v>2</v>
      </c>
      <c r="B19" s="134">
        <v>379.6</v>
      </c>
      <c r="C19" s="1"/>
    </row>
    <row r="20" spans="1:2" s="2" customFormat="1" ht="19.5" customHeight="1">
      <c r="A20" s="1" t="s">
        <v>13</v>
      </c>
      <c r="B20" s="16">
        <v>778.2</v>
      </c>
    </row>
    <row r="21" spans="1:2" s="2" customFormat="1" ht="19.5" customHeight="1">
      <c r="A21" s="1" t="s">
        <v>7</v>
      </c>
      <c r="B21" s="16">
        <v>52.8</v>
      </c>
    </row>
    <row r="22" spans="1:2" s="2" customFormat="1" ht="19.5" customHeight="1">
      <c r="A22" s="1" t="s">
        <v>14</v>
      </c>
      <c r="B22" s="16">
        <v>292.8</v>
      </c>
    </row>
    <row r="23" spans="1:2" s="2" customFormat="1" ht="19.5" customHeight="1">
      <c r="A23" s="1" t="s">
        <v>8</v>
      </c>
      <c r="B23" s="16">
        <v>100.6</v>
      </c>
    </row>
    <row r="24" spans="1:2" s="2" customFormat="1" ht="19.5" customHeight="1">
      <c r="A24" s="1" t="s">
        <v>9</v>
      </c>
      <c r="B24" s="16">
        <v>108.3</v>
      </c>
    </row>
    <row r="25" spans="1:2" s="2" customFormat="1" ht="19.5" customHeight="1">
      <c r="A25" s="1" t="s">
        <v>20</v>
      </c>
      <c r="B25" s="16">
        <v>136</v>
      </c>
    </row>
    <row r="26" spans="1:2" s="2" customFormat="1" ht="19.5" customHeight="1">
      <c r="A26" s="1" t="s">
        <v>15</v>
      </c>
      <c r="B26" s="16">
        <v>244.2</v>
      </c>
    </row>
    <row r="27" spans="1:2" s="2" customFormat="1" ht="19.5" customHeight="1">
      <c r="A27" s="1" t="s">
        <v>10</v>
      </c>
      <c r="B27" s="16">
        <v>161</v>
      </c>
    </row>
    <row r="28" spans="1:2" s="2" customFormat="1" ht="23.25" customHeight="1">
      <c r="A28" s="1" t="s">
        <v>11</v>
      </c>
      <c r="B28" s="16">
        <v>131.322</v>
      </c>
    </row>
    <row r="29" spans="1:3" ht="18.75">
      <c r="A29" s="1" t="s">
        <v>16</v>
      </c>
      <c r="B29" s="16">
        <v>100.8</v>
      </c>
      <c r="C29" s="2"/>
    </row>
    <row r="30" spans="1:3" ht="18.75">
      <c r="A30" s="1" t="s">
        <v>17</v>
      </c>
      <c r="B30" s="16">
        <v>99.1</v>
      </c>
      <c r="C30" s="2"/>
    </row>
    <row r="31" spans="1:3" ht="18.75">
      <c r="A31" s="1" t="s">
        <v>12</v>
      </c>
      <c r="B31" s="16">
        <v>111.3</v>
      </c>
      <c r="C31" s="2"/>
    </row>
    <row r="32" spans="1:3" ht="18.75">
      <c r="A32" s="1" t="s">
        <v>18</v>
      </c>
      <c r="B32" s="16">
        <v>167.8</v>
      </c>
      <c r="C32" s="2"/>
    </row>
    <row r="33" spans="1:3" ht="18.75">
      <c r="A33" s="1" t="s">
        <v>19</v>
      </c>
      <c r="B33" s="16">
        <v>88.9</v>
      </c>
      <c r="C33" s="2"/>
    </row>
    <row r="34" spans="1:3" ht="18.75">
      <c r="A34" s="28"/>
      <c r="B34" s="119"/>
      <c r="C34" s="2"/>
    </row>
    <row r="35" spans="1:3" ht="18.75">
      <c r="A35" s="1" t="s">
        <v>3</v>
      </c>
      <c r="B35" s="135">
        <f>SUM(B17:B33)</f>
        <v>4240.722</v>
      </c>
      <c r="C35" s="2"/>
    </row>
    <row r="36" spans="1:2" ht="18.75">
      <c r="A36" s="3"/>
      <c r="B36" s="4"/>
    </row>
  </sheetData>
  <sheetProtection/>
  <mergeCells count="11">
    <mergeCell ref="A12:B12"/>
    <mergeCell ref="A14:B14"/>
    <mergeCell ref="A4:C4"/>
    <mergeCell ref="A6:C6"/>
    <mergeCell ref="A8:C8"/>
    <mergeCell ref="A1:C1"/>
    <mergeCell ref="A2:C2"/>
    <mergeCell ref="A3:C3"/>
    <mergeCell ref="A5:C5"/>
    <mergeCell ref="A7:C7"/>
    <mergeCell ref="A10:B10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90" zoomScaleSheetLayoutView="90" zoomScalePageLayoutView="0" workbookViewId="0" topLeftCell="A1">
      <selection activeCell="Y13" sqref="Y13"/>
    </sheetView>
  </sheetViews>
  <sheetFormatPr defaultColWidth="9.00390625" defaultRowHeight="12.75"/>
  <cols>
    <col min="1" max="1" width="61.00390625" style="7" customWidth="1"/>
    <col min="2" max="2" width="20.75390625" style="14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154" t="s">
        <v>161</v>
      </c>
      <c r="C1" s="154"/>
    </row>
    <row r="2" spans="1:3" ht="18.75" customHeight="1">
      <c r="A2" s="8"/>
      <c r="B2" s="154" t="s">
        <v>164</v>
      </c>
      <c r="C2" s="154"/>
    </row>
    <row r="3" spans="1:3" ht="49.5" customHeight="1">
      <c r="A3" s="8"/>
      <c r="B3" s="40"/>
      <c r="C3" s="40"/>
    </row>
    <row r="4" spans="1:3" ht="18.75">
      <c r="A4" s="155" t="s">
        <v>5</v>
      </c>
      <c r="B4" s="155"/>
      <c r="C4" s="155"/>
    </row>
    <row r="5" spans="1:2" ht="20.25" customHeight="1">
      <c r="A5" s="41"/>
      <c r="B5" s="9"/>
    </row>
    <row r="6" spans="1:3" ht="96" customHeight="1">
      <c r="A6" s="156" t="s">
        <v>269</v>
      </c>
      <c r="B6" s="156"/>
      <c r="C6" s="156"/>
    </row>
    <row r="7" spans="1:2" ht="36" customHeight="1">
      <c r="A7" s="8"/>
      <c r="B7" s="39"/>
    </row>
    <row r="8" spans="1:3" ht="22.5" customHeight="1">
      <c r="A8" s="157" t="s">
        <v>0</v>
      </c>
      <c r="B8" s="157"/>
      <c r="C8" s="157"/>
    </row>
    <row r="9" spans="1:3" ht="42.75" customHeight="1">
      <c r="A9" s="10" t="s">
        <v>4</v>
      </c>
      <c r="B9" s="158" t="s">
        <v>6</v>
      </c>
      <c r="C9" s="159"/>
    </row>
    <row r="10" spans="1:2" ht="12" customHeight="1">
      <c r="A10" s="11"/>
      <c r="B10" s="12"/>
    </row>
    <row r="11" spans="1:2" ht="19.5" customHeight="1">
      <c r="A11" s="3" t="s">
        <v>21</v>
      </c>
      <c r="B11" s="48">
        <v>1966</v>
      </c>
    </row>
    <row r="12" spans="1:2" ht="19.5" customHeight="1">
      <c r="A12" s="3" t="s">
        <v>1</v>
      </c>
      <c r="B12" s="48">
        <v>720</v>
      </c>
    </row>
    <row r="13" spans="1:2" ht="19.5" customHeight="1">
      <c r="A13" s="3" t="s">
        <v>2</v>
      </c>
      <c r="B13" s="48">
        <v>361</v>
      </c>
    </row>
    <row r="14" spans="1:2" ht="19.5" customHeight="1">
      <c r="A14" s="3" t="s">
        <v>13</v>
      </c>
      <c r="B14" s="48">
        <v>698</v>
      </c>
    </row>
    <row r="15" spans="1:2" ht="19.5" customHeight="1">
      <c r="A15" s="3" t="s">
        <v>7</v>
      </c>
      <c r="B15" s="48">
        <v>366</v>
      </c>
    </row>
    <row r="16" spans="1:2" ht="19.5" customHeight="1">
      <c r="A16" s="3" t="s">
        <v>14</v>
      </c>
      <c r="B16" s="48">
        <v>697</v>
      </c>
    </row>
    <row r="17" spans="1:2" ht="19.5" customHeight="1">
      <c r="A17" s="3" t="s">
        <v>8</v>
      </c>
      <c r="B17" s="48">
        <v>375</v>
      </c>
    </row>
    <row r="18" spans="1:2" ht="19.5" customHeight="1">
      <c r="A18" s="3" t="s">
        <v>9</v>
      </c>
      <c r="B18" s="48">
        <v>393</v>
      </c>
    </row>
    <row r="19" spans="1:2" ht="19.5" customHeight="1">
      <c r="A19" s="3" t="s">
        <v>20</v>
      </c>
      <c r="B19" s="48">
        <v>362</v>
      </c>
    </row>
    <row r="20" spans="1:2" ht="19.5" customHeight="1">
      <c r="A20" s="3" t="s">
        <v>15</v>
      </c>
      <c r="B20" s="48">
        <v>758</v>
      </c>
    </row>
    <row r="21" spans="1:6" ht="19.5" customHeight="1">
      <c r="A21" s="3" t="s">
        <v>10</v>
      </c>
      <c r="B21" s="48">
        <v>698</v>
      </c>
      <c r="F21" s="16"/>
    </row>
    <row r="22" spans="1:2" ht="19.5" customHeight="1">
      <c r="A22" s="3" t="s">
        <v>11</v>
      </c>
      <c r="B22" s="48">
        <v>350</v>
      </c>
    </row>
    <row r="23" spans="1:2" ht="19.5" customHeight="1">
      <c r="A23" s="3" t="s">
        <v>16</v>
      </c>
      <c r="B23" s="48">
        <v>392</v>
      </c>
    </row>
    <row r="24" spans="1:2" ht="19.5" customHeight="1">
      <c r="A24" s="3" t="s">
        <v>17</v>
      </c>
      <c r="B24" s="48">
        <v>398</v>
      </c>
    </row>
    <row r="25" spans="1:2" ht="19.5" customHeight="1">
      <c r="A25" s="3" t="s">
        <v>12</v>
      </c>
      <c r="B25" s="48">
        <v>676</v>
      </c>
    </row>
    <row r="26" spans="1:5" ht="18.75" customHeight="1">
      <c r="A26" s="3" t="s">
        <v>18</v>
      </c>
      <c r="B26" s="48">
        <v>692</v>
      </c>
      <c r="C26" s="15"/>
      <c r="E26" s="2"/>
    </row>
    <row r="27" spans="1:2" ht="18.75">
      <c r="A27" s="3" t="s">
        <v>19</v>
      </c>
      <c r="B27" s="48">
        <v>368</v>
      </c>
    </row>
    <row r="28" spans="1:3" ht="26.25" customHeight="1">
      <c r="A28" s="3" t="s">
        <v>3</v>
      </c>
      <c r="B28" s="49">
        <f>SUM(B11:B27)</f>
        <v>10270</v>
      </c>
      <c r="C28" s="3"/>
    </row>
    <row r="29" spans="1:3" ht="18.75">
      <c r="A29" s="3"/>
      <c r="B29" s="40"/>
      <c r="C29" s="3"/>
    </row>
  </sheetData>
  <sheetProtection/>
  <mergeCells count="6">
    <mergeCell ref="B1:C1"/>
    <mergeCell ref="B2:C2"/>
    <mergeCell ref="A4:C4"/>
    <mergeCell ref="A6:C6"/>
    <mergeCell ref="A8:C8"/>
    <mergeCell ref="B9:C9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SheetLayoutView="100" zoomScalePageLayoutView="0" workbookViewId="0" topLeftCell="A1">
      <selection activeCell="A14" sqref="A14"/>
    </sheetView>
  </sheetViews>
  <sheetFormatPr defaultColWidth="9.00390625" defaultRowHeight="12.75"/>
  <cols>
    <col min="1" max="1" width="64.375" style="3" customWidth="1"/>
    <col min="2" max="2" width="20.125" style="66" customWidth="1"/>
    <col min="3" max="3" width="1.25" style="1" hidden="1" customWidth="1"/>
    <col min="4" max="4" width="9.00390625" style="2" customWidth="1"/>
    <col min="5" max="5" width="9.125" style="1" customWidth="1"/>
    <col min="6" max="6" width="11.375" style="1" customWidth="1"/>
    <col min="7" max="7" width="9.75390625" style="1" bestFit="1" customWidth="1"/>
    <col min="8" max="16384" width="9.125" style="1" customWidth="1"/>
  </cols>
  <sheetData>
    <row r="1" spans="1:4" s="3" customFormat="1" ht="18.75">
      <c r="A1" s="182" t="s">
        <v>238</v>
      </c>
      <c r="B1" s="183"/>
      <c r="C1" s="183"/>
      <c r="D1" s="4"/>
    </row>
    <row r="2" spans="1:4" s="3" customFormat="1" ht="18.75">
      <c r="A2" s="182" t="s">
        <v>237</v>
      </c>
      <c r="B2" s="183"/>
      <c r="C2" s="183"/>
      <c r="D2" s="4"/>
    </row>
    <row r="3" spans="1:3" ht="18.75">
      <c r="A3" s="182" t="s">
        <v>236</v>
      </c>
      <c r="B3" s="183"/>
      <c r="C3" s="183"/>
    </row>
    <row r="4" spans="1:7" ht="18.75">
      <c r="A4" s="182" t="s">
        <v>234</v>
      </c>
      <c r="B4" s="183"/>
      <c r="C4" s="183"/>
      <c r="F4" s="68"/>
      <c r="G4" s="68"/>
    </row>
    <row r="5" spans="1:3" ht="18.75" customHeight="1">
      <c r="A5" s="182" t="s">
        <v>235</v>
      </c>
      <c r="B5" s="183"/>
      <c r="C5" s="183"/>
    </row>
    <row r="6" spans="1:5" ht="18.75">
      <c r="A6" s="182" t="s">
        <v>232</v>
      </c>
      <c r="B6" s="183"/>
      <c r="C6" s="183"/>
      <c r="E6" s="2"/>
    </row>
    <row r="7" spans="1:3" ht="18.75">
      <c r="A7" s="182" t="s">
        <v>189</v>
      </c>
      <c r="B7" s="183"/>
      <c r="C7" s="183"/>
    </row>
    <row r="8" spans="1:4" s="3" customFormat="1" ht="18.75">
      <c r="A8" s="182" t="s">
        <v>233</v>
      </c>
      <c r="B8" s="183"/>
      <c r="C8" s="183"/>
      <c r="D8" s="4"/>
    </row>
    <row r="9" spans="1:4" s="3" customFormat="1" ht="7.5" customHeight="1">
      <c r="A9" s="103"/>
      <c r="B9" s="136"/>
      <c r="C9" s="136"/>
      <c r="D9" s="4"/>
    </row>
    <row r="10" spans="1:3" ht="15.75" customHeight="1">
      <c r="A10" s="103"/>
      <c r="B10" s="136"/>
      <c r="C10" s="136"/>
    </row>
    <row r="11" spans="1:3" ht="19.5" customHeight="1">
      <c r="A11" s="184" t="s">
        <v>5</v>
      </c>
      <c r="B11" s="184"/>
      <c r="C11" s="31"/>
    </row>
    <row r="12" spans="1:3" ht="9" customHeight="1">
      <c r="A12" s="137"/>
      <c r="B12" s="138"/>
      <c r="C12" s="31"/>
    </row>
    <row r="13" spans="1:3" ht="104.25" customHeight="1">
      <c r="A13" s="163" t="s">
        <v>270</v>
      </c>
      <c r="B13" s="163"/>
      <c r="C13" s="139"/>
    </row>
    <row r="14" spans="1:3" ht="5.25" customHeight="1">
      <c r="A14" s="96"/>
      <c r="B14" s="96"/>
      <c r="C14" s="139"/>
    </row>
    <row r="15" spans="1:3" ht="19.5" customHeight="1">
      <c r="A15" s="185" t="s">
        <v>0</v>
      </c>
      <c r="B15" s="185"/>
      <c r="C15" s="6"/>
    </row>
    <row r="16" spans="1:3" ht="46.5" customHeight="1">
      <c r="A16" s="117" t="s">
        <v>165</v>
      </c>
      <c r="B16" s="69" t="s">
        <v>6</v>
      </c>
      <c r="C16" s="6"/>
    </row>
    <row r="17" spans="1:3" ht="19.5" customHeight="1">
      <c r="A17" s="11"/>
      <c r="B17" s="140"/>
      <c r="C17" s="31"/>
    </row>
    <row r="18" spans="1:3" ht="19.5" customHeight="1">
      <c r="A18" s="6" t="s">
        <v>21</v>
      </c>
      <c r="B18" s="141">
        <v>3080.3</v>
      </c>
      <c r="C18" s="31"/>
    </row>
    <row r="19" spans="1:3" ht="19.5" customHeight="1">
      <c r="A19" s="6" t="s">
        <v>1</v>
      </c>
      <c r="B19" s="142">
        <v>420.3</v>
      </c>
      <c r="C19" s="31"/>
    </row>
    <row r="20" spans="1:3" ht="19.5" customHeight="1">
      <c r="A20" s="6" t="s">
        <v>2</v>
      </c>
      <c r="B20" s="142">
        <v>1020.4</v>
      </c>
      <c r="C20" s="31"/>
    </row>
    <row r="21" spans="1:3" ht="19.5" customHeight="1">
      <c r="A21" s="6" t="s">
        <v>13</v>
      </c>
      <c r="B21" s="141">
        <v>238.4</v>
      </c>
      <c r="C21" s="31"/>
    </row>
    <row r="22" spans="1:3" ht="19.5" customHeight="1">
      <c r="A22" s="6" t="s">
        <v>7</v>
      </c>
      <c r="B22" s="141">
        <v>286.7</v>
      </c>
      <c r="C22" s="31"/>
    </row>
    <row r="23" spans="1:3" ht="19.5" customHeight="1">
      <c r="A23" s="6" t="s">
        <v>14</v>
      </c>
      <c r="B23" s="141">
        <v>448.3</v>
      </c>
      <c r="C23" s="31"/>
    </row>
    <row r="24" spans="1:3" ht="19.5" customHeight="1">
      <c r="A24" s="6" t="s">
        <v>8</v>
      </c>
      <c r="B24" s="141">
        <v>187.7</v>
      </c>
      <c r="C24" s="31"/>
    </row>
    <row r="25" spans="1:3" ht="19.5" customHeight="1">
      <c r="A25" s="6" t="s">
        <v>9</v>
      </c>
      <c r="B25" s="141">
        <v>175.4</v>
      </c>
      <c r="C25" s="31"/>
    </row>
    <row r="26" spans="1:3" ht="19.5" customHeight="1">
      <c r="A26" s="6" t="s">
        <v>20</v>
      </c>
      <c r="B26" s="141">
        <f>163+148</f>
        <v>311</v>
      </c>
      <c r="C26" s="31"/>
    </row>
    <row r="27" spans="1:5" ht="29.25" customHeight="1">
      <c r="A27" s="6" t="s">
        <v>15</v>
      </c>
      <c r="B27" s="141">
        <v>879.8</v>
      </c>
      <c r="C27" s="31"/>
      <c r="E27" s="2"/>
    </row>
    <row r="28" spans="1:3" ht="18.75">
      <c r="A28" s="6" t="s">
        <v>10</v>
      </c>
      <c r="B28" s="141">
        <v>344.7</v>
      </c>
      <c r="C28" s="31"/>
    </row>
    <row r="29" spans="1:3" ht="18.75">
      <c r="A29" s="6" t="s">
        <v>11</v>
      </c>
      <c r="B29" s="141">
        <v>346.7</v>
      </c>
      <c r="C29" s="31"/>
    </row>
    <row r="30" spans="1:3" ht="18.75">
      <c r="A30" s="6" t="s">
        <v>16</v>
      </c>
      <c r="B30" s="141">
        <f>300.7+300</f>
        <v>600.7</v>
      </c>
      <c r="C30" s="31"/>
    </row>
    <row r="31" spans="1:3" ht="18.75">
      <c r="A31" s="6" t="s">
        <v>17</v>
      </c>
      <c r="B31" s="141">
        <v>569.3</v>
      </c>
      <c r="C31" s="31"/>
    </row>
    <row r="32" spans="1:3" ht="18.75">
      <c r="A32" s="6" t="s">
        <v>12</v>
      </c>
      <c r="B32" s="141">
        <v>283.9</v>
      </c>
      <c r="C32" s="31"/>
    </row>
    <row r="33" spans="1:3" ht="18.75">
      <c r="A33" s="6" t="s">
        <v>18</v>
      </c>
      <c r="B33" s="141">
        <v>300.8</v>
      </c>
      <c r="C33" s="31"/>
    </row>
    <row r="34" spans="1:3" ht="18.75">
      <c r="A34" s="6" t="s">
        <v>19</v>
      </c>
      <c r="B34" s="141">
        <v>158.6</v>
      </c>
      <c r="C34" s="31"/>
    </row>
    <row r="35" spans="1:3" ht="18.75">
      <c r="A35" s="6" t="s">
        <v>3</v>
      </c>
      <c r="B35" s="27">
        <f>SUM(B18:B34)</f>
        <v>9653</v>
      </c>
      <c r="C35" s="143"/>
    </row>
  </sheetData>
  <sheetProtection/>
  <mergeCells count="11">
    <mergeCell ref="A6:C6"/>
    <mergeCell ref="A7:C7"/>
    <mergeCell ref="A8:C8"/>
    <mergeCell ref="A11:B11"/>
    <mergeCell ref="A13:B13"/>
    <mergeCell ref="A15:B15"/>
    <mergeCell ref="A1:C1"/>
    <mergeCell ref="A2:C2"/>
    <mergeCell ref="A3:C3"/>
    <mergeCell ref="A4:C4"/>
    <mergeCell ref="A5:C5"/>
  </mergeCells>
  <printOptions horizontalCentered="1"/>
  <pageMargins left="0.984251968503937" right="0.7874015748031497" top="0.984251968503937" bottom="0.6692913385826772" header="0.5511811023622047" footer="0.5118110236220472"/>
  <pageSetup fitToHeight="0" horizontalDpi="600" verticalDpi="6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="90" zoomScaleSheetLayoutView="90" zoomScalePageLayoutView="0" workbookViewId="0" topLeftCell="A13">
      <selection activeCell="A12" sqref="A12:C12"/>
    </sheetView>
  </sheetViews>
  <sheetFormatPr defaultColWidth="9.00390625" defaultRowHeight="12.75"/>
  <cols>
    <col min="1" max="1" width="61.00390625" style="7" customWidth="1"/>
    <col min="2" max="2" width="20.75390625" style="14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164" t="s">
        <v>241</v>
      </c>
      <c r="B1" s="164"/>
      <c r="C1" s="89"/>
    </row>
    <row r="2" spans="1:3" ht="18.75" customHeight="1">
      <c r="A2" s="164" t="s">
        <v>240</v>
      </c>
      <c r="B2" s="164"/>
      <c r="C2" s="89"/>
    </row>
    <row r="3" spans="1:3" ht="18.75">
      <c r="A3" s="153" t="s">
        <v>201</v>
      </c>
      <c r="B3" s="153"/>
      <c r="C3" s="153"/>
    </row>
    <row r="4" spans="1:3" ht="18.75">
      <c r="A4" s="153" t="s">
        <v>202</v>
      </c>
      <c r="B4" s="153"/>
      <c r="C4" s="153"/>
    </row>
    <row r="5" spans="1:3" ht="21" customHeight="1">
      <c r="A5" s="153" t="s">
        <v>203</v>
      </c>
      <c r="B5" s="153"/>
      <c r="C5" s="153"/>
    </row>
    <row r="6" spans="1:3" ht="18.75">
      <c r="A6" s="153" t="s">
        <v>204</v>
      </c>
      <c r="B6" s="153"/>
      <c r="C6" s="153"/>
    </row>
    <row r="7" spans="1:3" ht="18.75">
      <c r="A7" s="153" t="s">
        <v>205</v>
      </c>
      <c r="B7" s="153"/>
      <c r="C7" s="153"/>
    </row>
    <row r="8" spans="1:3" ht="18.75">
      <c r="A8" s="153" t="s">
        <v>206</v>
      </c>
      <c r="B8" s="153"/>
      <c r="C8" s="153"/>
    </row>
    <row r="9" spans="1:3" ht="32.25" customHeight="1">
      <c r="A9" s="89"/>
      <c r="B9" s="38"/>
      <c r="C9" s="38"/>
    </row>
    <row r="10" spans="1:3" ht="18.75">
      <c r="A10" s="175" t="s">
        <v>5</v>
      </c>
      <c r="B10" s="175"/>
      <c r="C10" s="175"/>
    </row>
    <row r="11" spans="1:2" ht="10.5" customHeight="1">
      <c r="A11" s="82"/>
      <c r="B11" s="90"/>
    </row>
    <row r="12" spans="1:3" ht="97.5" customHeight="1">
      <c r="A12" s="166" t="s">
        <v>239</v>
      </c>
      <c r="B12" s="166"/>
      <c r="C12" s="166"/>
    </row>
    <row r="13" spans="1:3" ht="18.75" customHeight="1">
      <c r="A13" s="176" t="s">
        <v>0</v>
      </c>
      <c r="B13" s="176"/>
      <c r="C13" s="176"/>
    </row>
    <row r="14" spans="1:3" ht="19.5" customHeight="1">
      <c r="A14" s="91" t="s">
        <v>4</v>
      </c>
      <c r="B14" s="170" t="s">
        <v>6</v>
      </c>
      <c r="C14" s="171"/>
    </row>
    <row r="15" spans="1:3" ht="19.5" customHeight="1">
      <c r="A15" s="91">
        <v>1</v>
      </c>
      <c r="B15" s="170">
        <v>2</v>
      </c>
      <c r="C15" s="171"/>
    </row>
    <row r="16" spans="1:2" ht="9" customHeight="1">
      <c r="A16" s="92"/>
      <c r="B16" s="93"/>
    </row>
    <row r="17" spans="1:3" ht="19.5" customHeight="1">
      <c r="A17" s="3" t="s">
        <v>21</v>
      </c>
      <c r="B17" s="76">
        <v>1943.1</v>
      </c>
      <c r="C17" s="130"/>
    </row>
    <row r="18" spans="1:3" ht="19.5" customHeight="1">
      <c r="A18" s="3" t="s">
        <v>1</v>
      </c>
      <c r="B18" s="76">
        <v>845</v>
      </c>
      <c r="C18" s="130"/>
    </row>
    <row r="19" spans="1:3" ht="19.5" customHeight="1">
      <c r="A19" s="3" t="s">
        <v>2</v>
      </c>
      <c r="B19" s="76">
        <v>405</v>
      </c>
      <c r="C19" s="130"/>
    </row>
    <row r="20" spans="1:3" ht="19.5" customHeight="1">
      <c r="A20" s="3" t="s">
        <v>13</v>
      </c>
      <c r="B20" s="76">
        <v>411</v>
      </c>
      <c r="C20" s="130"/>
    </row>
    <row r="21" spans="1:6" ht="19.5" customHeight="1">
      <c r="A21" s="3" t="s">
        <v>7</v>
      </c>
      <c r="B21" s="76">
        <v>396</v>
      </c>
      <c r="C21" s="130"/>
      <c r="F21" s="16"/>
    </row>
    <row r="22" spans="1:3" ht="19.5" customHeight="1">
      <c r="A22" s="3" t="s">
        <v>14</v>
      </c>
      <c r="B22" s="76">
        <v>432</v>
      </c>
      <c r="C22" s="130"/>
    </row>
    <row r="23" spans="1:3" ht="19.5" customHeight="1">
      <c r="A23" s="3" t="s">
        <v>8</v>
      </c>
      <c r="B23" s="76">
        <v>447</v>
      </c>
      <c r="C23" s="130"/>
    </row>
    <row r="24" spans="1:3" ht="19.5" customHeight="1">
      <c r="A24" s="3" t="s">
        <v>9</v>
      </c>
      <c r="B24" s="76">
        <v>396</v>
      </c>
      <c r="C24" s="130"/>
    </row>
    <row r="25" spans="1:3" ht="19.5" customHeight="1">
      <c r="A25" s="3" t="s">
        <v>20</v>
      </c>
      <c r="B25" s="76">
        <v>446</v>
      </c>
      <c r="C25" s="130"/>
    </row>
    <row r="26" spans="1:5" ht="24.75" customHeight="1">
      <c r="A26" s="3" t="s">
        <v>15</v>
      </c>
      <c r="B26" s="76">
        <v>851</v>
      </c>
      <c r="C26" s="130"/>
      <c r="E26" s="2"/>
    </row>
    <row r="27" spans="1:3" ht="18.75">
      <c r="A27" s="3" t="s">
        <v>10</v>
      </c>
      <c r="B27" s="76">
        <v>418</v>
      </c>
      <c r="C27" s="130"/>
    </row>
    <row r="28" spans="1:3" ht="24.75" customHeight="1">
      <c r="A28" s="3" t="s">
        <v>11</v>
      </c>
      <c r="B28" s="76">
        <v>417</v>
      </c>
      <c r="C28" s="130"/>
    </row>
    <row r="29" spans="1:3" ht="18.75">
      <c r="A29" s="3" t="s">
        <v>16</v>
      </c>
      <c r="B29" s="76">
        <v>426</v>
      </c>
      <c r="C29" s="130"/>
    </row>
    <row r="30" spans="1:3" ht="18.75">
      <c r="A30" s="3" t="s">
        <v>17</v>
      </c>
      <c r="B30" s="76">
        <v>443</v>
      </c>
      <c r="C30" s="130"/>
    </row>
    <row r="31" spans="1:3" ht="18.75">
      <c r="A31" s="3" t="s">
        <v>12</v>
      </c>
      <c r="B31" s="76">
        <v>422</v>
      </c>
      <c r="C31" s="130"/>
    </row>
    <row r="32" spans="1:3" ht="18.75">
      <c r="A32" s="3" t="s">
        <v>18</v>
      </c>
      <c r="B32" s="76">
        <v>436</v>
      </c>
      <c r="C32" s="130"/>
    </row>
    <row r="33" spans="1:3" ht="18.75">
      <c r="A33" s="3" t="s">
        <v>19</v>
      </c>
      <c r="B33" s="76">
        <v>432</v>
      </c>
      <c r="C33" s="130"/>
    </row>
    <row r="34" spans="1:3" ht="9.75" customHeight="1">
      <c r="A34" s="1"/>
      <c r="B34" s="131"/>
      <c r="C34" s="131"/>
    </row>
    <row r="35" spans="1:3" ht="18.75">
      <c r="A35" s="1" t="s">
        <v>3</v>
      </c>
      <c r="B35" s="118">
        <f>SUM(B17:C33)</f>
        <v>9566.1</v>
      </c>
      <c r="C35" s="130"/>
    </row>
  </sheetData>
  <sheetProtection/>
  <mergeCells count="13">
    <mergeCell ref="A12:C12"/>
    <mergeCell ref="A13:C13"/>
    <mergeCell ref="B14:C14"/>
    <mergeCell ref="B15:C15"/>
    <mergeCell ref="A4:C4"/>
    <mergeCell ref="A6:C6"/>
    <mergeCell ref="A8:C8"/>
    <mergeCell ref="A1:B1"/>
    <mergeCell ref="A2:B2"/>
    <mergeCell ref="A3:C3"/>
    <mergeCell ref="A5:C5"/>
    <mergeCell ref="A7:C7"/>
    <mergeCell ref="A10:C10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90" zoomScaleSheetLayoutView="90" zoomScalePageLayoutView="0" workbookViewId="0" topLeftCell="A1">
      <selection activeCell="A6" sqref="A6:C6"/>
    </sheetView>
  </sheetViews>
  <sheetFormatPr defaultColWidth="9.00390625" defaultRowHeight="12.75"/>
  <cols>
    <col min="1" max="1" width="60.875" style="7" customWidth="1"/>
    <col min="2" max="2" width="21.625" style="14" customWidth="1"/>
    <col min="3" max="3" width="1.00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154" t="s">
        <v>154</v>
      </c>
      <c r="C1" s="154"/>
    </row>
    <row r="2" spans="1:3" ht="18.75" customHeight="1">
      <c r="A2" s="8"/>
      <c r="B2" s="154" t="s">
        <v>164</v>
      </c>
      <c r="C2" s="154"/>
    </row>
    <row r="3" spans="1:3" ht="49.5" customHeight="1">
      <c r="A3" s="8"/>
      <c r="B3" s="55"/>
      <c r="C3" s="55"/>
    </row>
    <row r="4" spans="1:3" ht="18.75">
      <c r="A4" s="155" t="s">
        <v>5</v>
      </c>
      <c r="B4" s="155"/>
      <c r="C4" s="155"/>
    </row>
    <row r="5" spans="1:2" ht="16.5" customHeight="1">
      <c r="A5" s="56"/>
      <c r="B5" s="9"/>
    </row>
    <row r="6" spans="1:3" ht="83.25" customHeight="1">
      <c r="A6" s="156" t="s">
        <v>271</v>
      </c>
      <c r="B6" s="156"/>
      <c r="C6" s="156"/>
    </row>
    <row r="7" spans="1:2" ht="36" customHeight="1">
      <c r="A7" s="8"/>
      <c r="B7" s="54"/>
    </row>
    <row r="8" spans="1:3" ht="22.5" customHeight="1">
      <c r="A8" s="157" t="s">
        <v>0</v>
      </c>
      <c r="B8" s="157"/>
      <c r="C8" s="157"/>
    </row>
    <row r="9" spans="1:3" ht="42.75" customHeight="1">
      <c r="A9" s="10" t="s">
        <v>4</v>
      </c>
      <c r="B9" s="158" t="s">
        <v>6</v>
      </c>
      <c r="C9" s="159"/>
    </row>
    <row r="10" spans="1:2" ht="11.25" customHeight="1">
      <c r="A10" s="11"/>
      <c r="B10" s="12"/>
    </row>
    <row r="11" spans="1:2" ht="19.5" customHeight="1">
      <c r="A11" s="3" t="s">
        <v>21</v>
      </c>
      <c r="B11" s="76">
        <v>874</v>
      </c>
    </row>
    <row r="12" spans="1:2" ht="19.5" customHeight="1">
      <c r="A12" s="3" t="s">
        <v>1</v>
      </c>
      <c r="B12" s="76">
        <v>6</v>
      </c>
    </row>
    <row r="13" spans="1:2" ht="19.5" customHeight="1">
      <c r="A13" s="3" t="s">
        <v>2</v>
      </c>
      <c r="B13" s="76">
        <v>6</v>
      </c>
    </row>
    <row r="14" spans="1:2" ht="19.5" customHeight="1">
      <c r="A14" s="3" t="s">
        <v>13</v>
      </c>
      <c r="B14" s="76">
        <v>3</v>
      </c>
    </row>
    <row r="15" spans="1:2" ht="19.5" customHeight="1">
      <c r="A15" s="3" t="s">
        <v>7</v>
      </c>
      <c r="B15" s="76">
        <v>3</v>
      </c>
    </row>
    <row r="16" spans="1:2" ht="19.5" customHeight="1">
      <c r="A16" s="3" t="s">
        <v>14</v>
      </c>
      <c r="B16" s="76">
        <v>6</v>
      </c>
    </row>
    <row r="17" spans="1:2" ht="19.5" customHeight="1">
      <c r="A17" s="3" t="s">
        <v>8</v>
      </c>
      <c r="B17" s="76">
        <v>3</v>
      </c>
    </row>
    <row r="18" spans="1:2" ht="19.5" customHeight="1">
      <c r="A18" s="3" t="s">
        <v>9</v>
      </c>
      <c r="B18" s="76">
        <v>3</v>
      </c>
    </row>
    <row r="19" spans="1:2" ht="19.5" customHeight="1">
      <c r="A19" s="3" t="s">
        <v>20</v>
      </c>
      <c r="B19" s="76">
        <v>3</v>
      </c>
    </row>
    <row r="20" spans="1:2" ht="19.5" customHeight="1">
      <c r="A20" s="3" t="s">
        <v>15</v>
      </c>
      <c r="B20" s="76">
        <v>403</v>
      </c>
    </row>
    <row r="21" spans="1:6" ht="19.5" customHeight="1">
      <c r="A21" s="3" t="s">
        <v>10</v>
      </c>
      <c r="B21" s="76">
        <v>3</v>
      </c>
      <c r="F21" s="16"/>
    </row>
    <row r="22" spans="1:2" ht="19.5" customHeight="1">
      <c r="A22" s="3" t="s">
        <v>11</v>
      </c>
      <c r="B22" s="76">
        <v>3</v>
      </c>
    </row>
    <row r="23" spans="1:2" ht="19.5" customHeight="1">
      <c r="A23" s="3" t="s">
        <v>16</v>
      </c>
      <c r="B23" s="76">
        <v>3</v>
      </c>
    </row>
    <row r="24" spans="1:2" ht="19.5" customHeight="1">
      <c r="A24" s="3" t="s">
        <v>17</v>
      </c>
      <c r="B24" s="76">
        <v>3</v>
      </c>
    </row>
    <row r="25" spans="1:2" ht="19.5" customHeight="1">
      <c r="A25" s="3" t="s">
        <v>12</v>
      </c>
      <c r="B25" s="76">
        <v>3</v>
      </c>
    </row>
    <row r="26" spans="1:5" ht="24.75" customHeight="1">
      <c r="A26" s="3" t="s">
        <v>18</v>
      </c>
      <c r="B26" s="76">
        <v>3</v>
      </c>
      <c r="C26" s="15"/>
      <c r="E26" s="2"/>
    </row>
    <row r="27" spans="1:2" ht="18.75">
      <c r="A27" s="3" t="s">
        <v>19</v>
      </c>
      <c r="B27" s="76">
        <v>3</v>
      </c>
    </row>
    <row r="28" spans="1:3" ht="28.5" customHeight="1">
      <c r="A28" s="3" t="s">
        <v>3</v>
      </c>
      <c r="B28" s="71">
        <f>SUM(B11:B27)</f>
        <v>1331</v>
      </c>
      <c r="C28" s="3"/>
    </row>
    <row r="29" spans="1:3" ht="18.75">
      <c r="A29" s="3"/>
      <c r="B29" s="55"/>
      <c r="C29" s="3"/>
    </row>
  </sheetData>
  <sheetProtection/>
  <mergeCells count="6">
    <mergeCell ref="B1:C1"/>
    <mergeCell ref="B2:C2"/>
    <mergeCell ref="A4:C4"/>
    <mergeCell ref="A6:C6"/>
    <mergeCell ref="A8:C8"/>
    <mergeCell ref="B9:C9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="90" zoomScaleSheetLayoutView="90" zoomScalePageLayoutView="0" workbookViewId="0" topLeftCell="A19">
      <selection activeCell="A14" sqref="A14:C14"/>
    </sheetView>
  </sheetViews>
  <sheetFormatPr defaultColWidth="9.00390625" defaultRowHeight="12.75"/>
  <cols>
    <col min="1" max="1" width="61.00390625" style="7" customWidth="1"/>
    <col min="2" max="2" width="20.75390625" style="14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164" t="s">
        <v>242</v>
      </c>
      <c r="B1" s="164"/>
      <c r="C1" s="89"/>
    </row>
    <row r="2" spans="1:3" ht="18.75" customHeight="1">
      <c r="A2" s="164" t="s">
        <v>227</v>
      </c>
      <c r="B2" s="164"/>
      <c r="C2" s="89"/>
    </row>
    <row r="3" spans="1:3" ht="18.75">
      <c r="A3" s="153" t="s">
        <v>201</v>
      </c>
      <c r="B3" s="153"/>
      <c r="C3" s="153"/>
    </row>
    <row r="4" spans="1:3" ht="18.75">
      <c r="A4" s="153" t="s">
        <v>244</v>
      </c>
      <c r="B4" s="153"/>
      <c r="C4" s="153"/>
    </row>
    <row r="5" spans="1:3" ht="20.25" customHeight="1">
      <c r="A5" s="153" t="s">
        <v>243</v>
      </c>
      <c r="B5" s="153"/>
      <c r="C5" s="153"/>
    </row>
    <row r="6" spans="1:3" ht="18.75">
      <c r="A6" s="153" t="s">
        <v>204</v>
      </c>
      <c r="B6" s="153"/>
      <c r="C6" s="153"/>
    </row>
    <row r="7" spans="1:3" ht="18.75">
      <c r="A7" s="153" t="s">
        <v>205</v>
      </c>
      <c r="B7" s="153"/>
      <c r="C7" s="153"/>
    </row>
    <row r="8" spans="1:3" ht="18.75">
      <c r="A8" s="153" t="s">
        <v>206</v>
      </c>
      <c r="B8" s="153"/>
      <c r="C8" s="153"/>
    </row>
    <row r="9" spans="1:3" ht="18.75">
      <c r="A9" s="89"/>
      <c r="B9" s="38"/>
      <c r="C9" s="38"/>
    </row>
    <row r="10" spans="1:3" ht="24" customHeight="1">
      <c r="A10" s="89"/>
      <c r="B10" s="38"/>
      <c r="C10" s="38"/>
    </row>
    <row r="11" spans="1:3" ht="19.5" customHeight="1">
      <c r="A11" s="89"/>
      <c r="B11" s="38"/>
      <c r="C11" s="38"/>
    </row>
    <row r="12" spans="1:3" ht="25.5" customHeight="1">
      <c r="A12" s="175" t="s">
        <v>5</v>
      </c>
      <c r="B12" s="175"/>
      <c r="C12" s="175"/>
    </row>
    <row r="13" spans="1:2" ht="19.5" customHeight="1">
      <c r="A13" s="82"/>
      <c r="B13" s="90"/>
    </row>
    <row r="14" spans="1:3" ht="78" customHeight="1">
      <c r="A14" s="166" t="s">
        <v>272</v>
      </c>
      <c r="B14" s="166"/>
      <c r="C14" s="166"/>
    </row>
    <row r="15" spans="1:3" ht="19.5" customHeight="1">
      <c r="A15" s="88"/>
      <c r="B15" s="88"/>
      <c r="C15" s="88"/>
    </row>
    <row r="16" spans="1:2" ht="2.25" customHeight="1">
      <c r="A16" s="89"/>
      <c r="B16" s="25"/>
    </row>
    <row r="17" spans="1:3" ht="19.5" customHeight="1">
      <c r="A17" s="176" t="s">
        <v>0</v>
      </c>
      <c r="B17" s="176"/>
      <c r="C17" s="176"/>
    </row>
    <row r="18" spans="1:3" ht="19.5" customHeight="1">
      <c r="A18" s="91" t="s">
        <v>4</v>
      </c>
      <c r="B18" s="170" t="s">
        <v>6</v>
      </c>
      <c r="C18" s="171"/>
    </row>
    <row r="19" spans="1:3" ht="19.5" customHeight="1">
      <c r="A19" s="91">
        <v>1</v>
      </c>
      <c r="B19" s="170">
        <v>2</v>
      </c>
      <c r="C19" s="171"/>
    </row>
    <row r="20" spans="1:6" ht="19.5" customHeight="1">
      <c r="A20" s="92"/>
      <c r="B20" s="93"/>
      <c r="F20" s="16"/>
    </row>
    <row r="21" spans="1:3" ht="19.5" customHeight="1">
      <c r="A21" s="31" t="s">
        <v>21</v>
      </c>
      <c r="B21" s="76">
        <v>9082.1</v>
      </c>
      <c r="C21" s="130"/>
    </row>
    <row r="22" spans="1:3" ht="19.5" customHeight="1">
      <c r="A22" s="31" t="s">
        <v>1</v>
      </c>
      <c r="B22" s="76">
        <v>2397</v>
      </c>
      <c r="C22" s="130"/>
    </row>
    <row r="23" spans="1:3" ht="19.5" customHeight="1">
      <c r="A23" s="31" t="s">
        <v>2</v>
      </c>
      <c r="B23" s="76">
        <v>1138</v>
      </c>
      <c r="C23" s="130"/>
    </row>
    <row r="24" spans="1:3" ht="19.5" customHeight="1">
      <c r="A24" s="1" t="s">
        <v>26</v>
      </c>
      <c r="B24" s="76">
        <v>976</v>
      </c>
      <c r="C24" s="130"/>
    </row>
    <row r="25" spans="1:5" ht="18" customHeight="1">
      <c r="A25" s="1" t="s">
        <v>27</v>
      </c>
      <c r="B25" s="76">
        <v>946</v>
      </c>
      <c r="C25" s="130"/>
      <c r="E25" s="2"/>
    </row>
    <row r="26" spans="1:3" ht="18.75">
      <c r="A26" s="1" t="s">
        <v>28</v>
      </c>
      <c r="B26" s="76">
        <v>1386</v>
      </c>
      <c r="C26" s="130"/>
    </row>
    <row r="27" spans="1:3" ht="24" customHeight="1">
      <c r="A27" s="1" t="s">
        <v>29</v>
      </c>
      <c r="B27" s="76">
        <v>1068</v>
      </c>
      <c r="C27" s="130"/>
    </row>
    <row r="28" spans="1:3" ht="18.75">
      <c r="A28" s="1" t="s">
        <v>30</v>
      </c>
      <c r="B28" s="76">
        <v>1079</v>
      </c>
      <c r="C28" s="130"/>
    </row>
    <row r="29" spans="1:3" ht="18.75">
      <c r="A29" s="1" t="s">
        <v>31</v>
      </c>
      <c r="B29" s="76">
        <v>1221</v>
      </c>
      <c r="C29" s="130"/>
    </row>
    <row r="30" spans="1:3" ht="18.75">
      <c r="A30" s="1" t="s">
        <v>25</v>
      </c>
      <c r="B30" s="76">
        <v>2357</v>
      </c>
      <c r="C30" s="130"/>
    </row>
    <row r="31" spans="1:3" ht="18.75">
      <c r="A31" s="1" t="s">
        <v>32</v>
      </c>
      <c r="B31" s="76">
        <v>980</v>
      </c>
      <c r="C31" s="130"/>
    </row>
    <row r="32" spans="1:3" ht="18.75">
      <c r="A32" s="1" t="s">
        <v>33</v>
      </c>
      <c r="B32" s="76">
        <v>1024</v>
      </c>
      <c r="C32" s="130"/>
    </row>
    <row r="33" spans="1:3" ht="18.75">
      <c r="A33" s="1" t="s">
        <v>34</v>
      </c>
      <c r="B33" s="76">
        <v>1126</v>
      </c>
      <c r="C33" s="130"/>
    </row>
    <row r="34" spans="1:3" ht="18.75">
      <c r="A34" s="1" t="s">
        <v>35</v>
      </c>
      <c r="B34" s="76">
        <v>1037</v>
      </c>
      <c r="C34" s="130"/>
    </row>
    <row r="35" spans="1:3" ht="18.75">
      <c r="A35" s="1" t="s">
        <v>36</v>
      </c>
      <c r="B35" s="76">
        <v>1090</v>
      </c>
      <c r="C35" s="130"/>
    </row>
    <row r="36" spans="1:3" ht="18.75">
      <c r="A36" s="1" t="s">
        <v>37</v>
      </c>
      <c r="B36" s="76">
        <v>1336</v>
      </c>
      <c r="C36" s="130"/>
    </row>
    <row r="37" spans="1:3" ht="18.75">
      <c r="A37" s="1" t="s">
        <v>38</v>
      </c>
      <c r="B37" s="76">
        <v>1034</v>
      </c>
      <c r="C37" s="130"/>
    </row>
    <row r="38" spans="1:3" ht="18.75">
      <c r="A38" s="1"/>
      <c r="B38" s="131"/>
      <c r="C38" s="131"/>
    </row>
    <row r="39" spans="1:3" ht="18.75">
      <c r="A39" s="1" t="s">
        <v>3</v>
      </c>
      <c r="B39" s="118">
        <f>SUM(B21:C37)</f>
        <v>29277.1</v>
      </c>
      <c r="C39" s="130"/>
    </row>
  </sheetData>
  <sheetProtection/>
  <mergeCells count="13">
    <mergeCell ref="A14:C14"/>
    <mergeCell ref="A17:C17"/>
    <mergeCell ref="B18:C18"/>
    <mergeCell ref="B19:C19"/>
    <mergeCell ref="A4:C4"/>
    <mergeCell ref="A6:C6"/>
    <mergeCell ref="A8:C8"/>
    <mergeCell ref="A1:B1"/>
    <mergeCell ref="A2:B2"/>
    <mergeCell ref="A3:C3"/>
    <mergeCell ref="A5:C5"/>
    <mergeCell ref="A7:C7"/>
    <mergeCell ref="A12:C12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11">
      <selection activeCell="A8" sqref="A8:B8"/>
    </sheetView>
  </sheetViews>
  <sheetFormatPr defaultColWidth="9.00390625" defaultRowHeight="12.75"/>
  <cols>
    <col min="1" max="1" width="58.875" style="7" customWidth="1"/>
    <col min="2" max="2" width="20.375" style="14" customWidth="1"/>
    <col min="3" max="3" width="2.25390625" style="2" customWidth="1"/>
    <col min="4" max="4" width="9.125" style="1" customWidth="1"/>
    <col min="5" max="5" width="14.125" style="1" customWidth="1"/>
    <col min="6" max="6" width="9.75390625" style="1" bestFit="1" customWidth="1"/>
    <col min="7" max="16384" width="9.125" style="1" customWidth="1"/>
  </cols>
  <sheetData>
    <row r="1" spans="1:2" ht="19.5" customHeight="1">
      <c r="A1" s="8"/>
      <c r="B1" s="149" t="s">
        <v>155</v>
      </c>
    </row>
    <row r="2" spans="1:2" ht="18.75" customHeight="1">
      <c r="A2" s="8"/>
      <c r="B2" s="149" t="s">
        <v>164</v>
      </c>
    </row>
    <row r="3" spans="1:2" ht="18.75" customHeight="1">
      <c r="A3" s="8"/>
      <c r="B3" s="79"/>
    </row>
    <row r="4" spans="1:2" ht="18.75" customHeight="1">
      <c r="A4" s="8"/>
      <c r="B4" s="79"/>
    </row>
    <row r="5" spans="1:2" ht="19.5" customHeight="1">
      <c r="A5" s="8"/>
      <c r="B5" s="55"/>
    </row>
    <row r="6" spans="1:2" ht="18.75">
      <c r="A6" s="155" t="s">
        <v>5</v>
      </c>
      <c r="B6" s="155"/>
    </row>
    <row r="7" spans="1:2" ht="19.5" customHeight="1">
      <c r="A7" s="56"/>
      <c r="B7" s="9"/>
    </row>
    <row r="8" spans="1:2" ht="121.5" customHeight="1">
      <c r="A8" s="156" t="s">
        <v>273</v>
      </c>
      <c r="B8" s="156"/>
    </row>
    <row r="9" spans="1:2" ht="19.5" customHeight="1">
      <c r="A9" s="81"/>
      <c r="B9" s="81"/>
    </row>
    <row r="10" spans="1:2" ht="19.5" customHeight="1" hidden="1">
      <c r="A10" s="81"/>
      <c r="B10" s="81"/>
    </row>
    <row r="11" spans="1:2" ht="19.5" customHeight="1">
      <c r="A11" s="8"/>
      <c r="B11" s="54"/>
    </row>
    <row r="12" spans="1:2" ht="22.5" customHeight="1">
      <c r="A12" s="157" t="s">
        <v>0</v>
      </c>
      <c r="B12" s="187"/>
    </row>
    <row r="13" spans="1:3" ht="42.75" customHeight="1">
      <c r="A13" s="10" t="s">
        <v>4</v>
      </c>
      <c r="B13" s="158" t="s">
        <v>6</v>
      </c>
      <c r="C13" s="159"/>
    </row>
    <row r="14" spans="1:2" ht="10.5" customHeight="1">
      <c r="A14" s="11"/>
      <c r="B14" s="12"/>
    </row>
    <row r="15" spans="1:3" ht="18.75">
      <c r="A15" s="3" t="s">
        <v>21</v>
      </c>
      <c r="B15" s="186">
        <v>18</v>
      </c>
      <c r="C15" s="186"/>
    </row>
    <row r="16" spans="1:3" ht="18.75">
      <c r="A16" s="3" t="s">
        <v>1</v>
      </c>
      <c r="B16" s="186">
        <v>37</v>
      </c>
      <c r="C16" s="186"/>
    </row>
    <row r="17" spans="1:3" ht="18.75">
      <c r="A17" s="3" t="s">
        <v>2</v>
      </c>
      <c r="B17" s="186">
        <v>20</v>
      </c>
      <c r="C17" s="186"/>
    </row>
    <row r="18" spans="1:3" ht="18.75">
      <c r="A18" s="3" t="s">
        <v>13</v>
      </c>
      <c r="B18" s="186">
        <v>14</v>
      </c>
      <c r="C18" s="186"/>
    </row>
    <row r="19" spans="1:3" ht="18.75">
      <c r="A19" s="3" t="s">
        <v>7</v>
      </c>
      <c r="B19" s="186">
        <v>39</v>
      </c>
      <c r="C19" s="186"/>
    </row>
    <row r="20" spans="1:3" ht="18.75">
      <c r="A20" s="3" t="s">
        <v>14</v>
      </c>
      <c r="B20" s="186">
        <v>35</v>
      </c>
      <c r="C20" s="186"/>
    </row>
    <row r="21" spans="1:3" ht="18.75">
      <c r="A21" s="3" t="s">
        <v>8</v>
      </c>
      <c r="B21" s="186">
        <v>22</v>
      </c>
      <c r="C21" s="186"/>
    </row>
    <row r="22" spans="1:3" ht="18.75">
      <c r="A22" s="3" t="s">
        <v>9</v>
      </c>
      <c r="B22" s="186">
        <v>20</v>
      </c>
      <c r="C22" s="186"/>
    </row>
    <row r="23" spans="1:3" ht="18.75">
      <c r="A23" s="3" t="s">
        <v>20</v>
      </c>
      <c r="B23" s="186">
        <v>23</v>
      </c>
      <c r="C23" s="186"/>
    </row>
    <row r="24" spans="1:3" ht="18.75">
      <c r="A24" s="3" t="s">
        <v>15</v>
      </c>
      <c r="B24" s="186">
        <v>13</v>
      </c>
      <c r="C24" s="186"/>
    </row>
    <row r="25" spans="1:5" ht="18.75">
      <c r="A25" s="3" t="s">
        <v>10</v>
      </c>
      <c r="B25" s="186">
        <v>27</v>
      </c>
      <c r="C25" s="186"/>
      <c r="E25" s="16"/>
    </row>
    <row r="26" spans="1:3" ht="18.75">
      <c r="A26" s="3" t="s">
        <v>11</v>
      </c>
      <c r="B26" s="186">
        <v>27</v>
      </c>
      <c r="C26" s="186"/>
    </row>
    <row r="27" spans="1:3" ht="18.75">
      <c r="A27" s="3" t="s">
        <v>16</v>
      </c>
      <c r="B27" s="186">
        <v>24</v>
      </c>
      <c r="C27" s="186"/>
    </row>
    <row r="28" spans="1:3" ht="18.75">
      <c r="A28" s="3" t="s">
        <v>17</v>
      </c>
      <c r="B28" s="186">
        <v>18</v>
      </c>
      <c r="C28" s="186"/>
    </row>
    <row r="29" spans="1:3" ht="18.75">
      <c r="A29" s="3" t="s">
        <v>12</v>
      </c>
      <c r="B29" s="186">
        <v>24</v>
      </c>
      <c r="C29" s="186"/>
    </row>
    <row r="30" spans="1:4" ht="18.75">
      <c r="A30" s="3" t="s">
        <v>18</v>
      </c>
      <c r="B30" s="186">
        <v>28</v>
      </c>
      <c r="C30" s="186"/>
      <c r="D30" s="2"/>
    </row>
    <row r="31" spans="1:3" ht="18.75">
      <c r="A31" s="3" t="s">
        <v>19</v>
      </c>
      <c r="B31" s="186">
        <v>25</v>
      </c>
      <c r="C31" s="186"/>
    </row>
    <row r="32" spans="1:3" ht="27" customHeight="1">
      <c r="A32" s="3" t="s">
        <v>3</v>
      </c>
      <c r="B32" s="186">
        <f>SUM(B15:B31)</f>
        <v>414</v>
      </c>
      <c r="C32" s="186"/>
    </row>
    <row r="33" spans="1:2" ht="18.75">
      <c r="A33" s="3"/>
      <c r="B33" s="55"/>
    </row>
  </sheetData>
  <sheetProtection/>
  <mergeCells count="22">
    <mergeCell ref="A6:B6"/>
    <mergeCell ref="A8:B8"/>
    <mergeCell ref="A12:B12"/>
    <mergeCell ref="B13:C13"/>
    <mergeCell ref="B15:C15"/>
    <mergeCell ref="B16:C16"/>
    <mergeCell ref="B17:C17"/>
    <mergeCell ref="B18:C18"/>
    <mergeCell ref="B19:C19"/>
    <mergeCell ref="B20:C20"/>
    <mergeCell ref="B21:C21"/>
    <mergeCell ref="B22:C22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28:C28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="90" zoomScaleSheetLayoutView="90" zoomScalePageLayoutView="0" workbookViewId="0" topLeftCell="A1">
      <selection activeCell="B16" sqref="B16"/>
    </sheetView>
  </sheetViews>
  <sheetFormatPr defaultColWidth="9.00390625" defaultRowHeight="12.75"/>
  <cols>
    <col min="1" max="1" width="63.625" style="7" customWidth="1"/>
    <col min="2" max="2" width="20.875" style="14" customWidth="1"/>
    <col min="3" max="3" width="9.00390625" style="2" customWidth="1"/>
    <col min="4" max="4" width="9.125" style="1" customWidth="1"/>
    <col min="5" max="5" width="14.125" style="1" customWidth="1"/>
    <col min="6" max="6" width="9.75390625" style="1" bestFit="1" customWidth="1"/>
    <col min="7" max="16384" width="9.125" style="1" customWidth="1"/>
  </cols>
  <sheetData>
    <row r="1" spans="1:2" ht="19.5" customHeight="1">
      <c r="A1" s="6"/>
      <c r="B1" s="50" t="s">
        <v>23</v>
      </c>
    </row>
    <row r="2" spans="1:7" s="2" customFormat="1" ht="18.75" customHeight="1">
      <c r="A2" s="6"/>
      <c r="B2" s="8" t="s">
        <v>164</v>
      </c>
      <c r="C2" s="8"/>
      <c r="D2" s="1"/>
      <c r="E2" s="1"/>
      <c r="F2" s="1"/>
      <c r="G2" s="1"/>
    </row>
    <row r="3" spans="1:7" s="2" customFormat="1" ht="18.75">
      <c r="A3" s="6"/>
      <c r="B3" s="33"/>
      <c r="D3" s="1"/>
      <c r="E3" s="1"/>
      <c r="F3" s="1"/>
      <c r="G3" s="1"/>
    </row>
    <row r="4" spans="1:7" s="2" customFormat="1" ht="18.75">
      <c r="A4" s="6"/>
      <c r="B4" s="33"/>
      <c r="D4" s="1"/>
      <c r="E4" s="1"/>
      <c r="F4" s="1"/>
      <c r="G4" s="1"/>
    </row>
    <row r="5" spans="1:7" s="2" customFormat="1" ht="18.75">
      <c r="A5" s="8"/>
      <c r="B5" s="33"/>
      <c r="D5" s="1"/>
      <c r="E5" s="1"/>
      <c r="F5" s="1"/>
      <c r="G5" s="1"/>
    </row>
    <row r="6" spans="1:7" s="2" customFormat="1" ht="18.75">
      <c r="A6" s="160" t="s">
        <v>5</v>
      </c>
      <c r="B6" s="160"/>
      <c r="D6" s="1"/>
      <c r="E6" s="1"/>
      <c r="F6" s="1"/>
      <c r="G6" s="1"/>
    </row>
    <row r="7" spans="1:7" s="2" customFormat="1" ht="16.5" customHeight="1">
      <c r="A7" s="34"/>
      <c r="B7" s="9"/>
      <c r="D7" s="1"/>
      <c r="E7" s="1"/>
      <c r="F7" s="1"/>
      <c r="G7" s="1"/>
    </row>
    <row r="8" spans="1:7" s="2" customFormat="1" ht="175.5" customHeight="1">
      <c r="A8" s="156" t="s">
        <v>261</v>
      </c>
      <c r="B8" s="156"/>
      <c r="D8" s="1"/>
      <c r="E8" s="1"/>
      <c r="F8" s="1"/>
      <c r="G8" s="1"/>
    </row>
    <row r="9" spans="1:7" s="2" customFormat="1" ht="18.75">
      <c r="A9" s="35"/>
      <c r="B9" s="35"/>
      <c r="D9" s="1"/>
      <c r="E9" s="1"/>
      <c r="F9" s="1"/>
      <c r="G9" s="1"/>
    </row>
    <row r="10" spans="1:7" s="2" customFormat="1" ht="18.75">
      <c r="A10" s="35"/>
      <c r="B10" s="35"/>
      <c r="D10" s="1"/>
      <c r="E10" s="1"/>
      <c r="F10" s="1"/>
      <c r="G10" s="1"/>
    </row>
    <row r="11" spans="1:7" s="2" customFormat="1" ht="18.75">
      <c r="A11" s="8"/>
      <c r="B11" s="33"/>
      <c r="D11" s="1"/>
      <c r="E11" s="1"/>
      <c r="F11" s="1"/>
      <c r="G11" s="1"/>
    </row>
    <row r="12" spans="1:7" s="2" customFormat="1" ht="18.75">
      <c r="A12" s="161" t="s">
        <v>0</v>
      </c>
      <c r="B12" s="161"/>
      <c r="D12" s="1"/>
      <c r="E12" s="1"/>
      <c r="F12" s="1"/>
      <c r="G12" s="1"/>
    </row>
    <row r="13" spans="1:7" s="2" customFormat="1" ht="43.5" customHeight="1">
      <c r="A13" s="37" t="s">
        <v>146</v>
      </c>
      <c r="B13" s="36" t="s">
        <v>6</v>
      </c>
      <c r="D13" s="1"/>
      <c r="E13" s="1"/>
      <c r="F13" s="1"/>
      <c r="G13" s="1"/>
    </row>
    <row r="14" spans="1:7" s="2" customFormat="1" ht="12.75" customHeight="1">
      <c r="A14" s="11"/>
      <c r="B14" s="12"/>
      <c r="D14" s="1"/>
      <c r="E14" s="1"/>
      <c r="F14" s="1"/>
      <c r="G14" s="1"/>
    </row>
    <row r="15" spans="1:7" s="2" customFormat="1" ht="19.5" customHeight="1">
      <c r="A15" s="42" t="s">
        <v>21</v>
      </c>
      <c r="B15" s="43">
        <v>1.66</v>
      </c>
      <c r="D15" s="1"/>
      <c r="E15" s="1"/>
      <c r="F15" s="1"/>
      <c r="G15" s="1"/>
    </row>
    <row r="16" spans="1:7" s="2" customFormat="1" ht="19.5" customHeight="1">
      <c r="A16" s="8" t="s">
        <v>20</v>
      </c>
      <c r="B16" s="43">
        <v>0.83</v>
      </c>
      <c r="D16" s="1"/>
      <c r="E16" s="1"/>
      <c r="F16" s="1"/>
      <c r="G16" s="1"/>
    </row>
    <row r="17" spans="1:7" s="2" customFormat="1" ht="19.5" customHeight="1">
      <c r="A17" s="8" t="s">
        <v>15</v>
      </c>
      <c r="B17" s="43">
        <v>0.83</v>
      </c>
      <c r="D17" s="1"/>
      <c r="E17" s="1"/>
      <c r="F17" s="1"/>
      <c r="G17" s="1"/>
    </row>
    <row r="18" spans="1:7" s="2" customFormat="1" ht="26.25" customHeight="1">
      <c r="A18" s="6" t="s">
        <v>3</v>
      </c>
      <c r="B18" s="44">
        <f>SUM(B15:B17)</f>
        <v>3.32</v>
      </c>
      <c r="D18" s="1"/>
      <c r="E18" s="1"/>
      <c r="F18" s="1"/>
      <c r="G18" s="1"/>
    </row>
  </sheetData>
  <sheetProtection/>
  <mergeCells count="3">
    <mergeCell ref="A6:B6"/>
    <mergeCell ref="A8:B8"/>
    <mergeCell ref="A12:B12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28"/>
  <sheetViews>
    <sheetView view="pageBreakPreview" zoomScale="90" zoomScaleSheetLayoutView="90" workbookViewId="0" topLeftCell="A1">
      <selection activeCell="F8" sqref="F8"/>
    </sheetView>
  </sheetViews>
  <sheetFormatPr defaultColWidth="9.00390625" defaultRowHeight="12.75"/>
  <cols>
    <col min="1" max="1" width="60.875" style="1" customWidth="1"/>
    <col min="2" max="2" width="19.25390625" style="38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9"/>
      <c r="B1" s="154" t="s">
        <v>156</v>
      </c>
      <c r="C1" s="154"/>
    </row>
    <row r="2" spans="1:3" ht="18.75" customHeight="1">
      <c r="A2" s="89"/>
      <c r="B2" s="154" t="s">
        <v>164</v>
      </c>
      <c r="C2" s="154"/>
    </row>
    <row r="3" spans="1:3" ht="18.75" customHeight="1">
      <c r="A3" s="89"/>
      <c r="C3" s="18"/>
    </row>
    <row r="4" spans="1:3" ht="18.75" customHeight="1">
      <c r="A4" s="89"/>
      <c r="C4" s="80"/>
    </row>
    <row r="5" spans="1:3" ht="18.75" customHeight="1">
      <c r="A5" s="89"/>
      <c r="C5" s="80"/>
    </row>
    <row r="6" spans="1:3" ht="18.75">
      <c r="A6" s="155" t="s">
        <v>5</v>
      </c>
      <c r="B6" s="155"/>
      <c r="C6" s="155"/>
    </row>
    <row r="7" spans="1:2" ht="18" customHeight="1">
      <c r="A7" s="82"/>
      <c r="B7" s="90"/>
    </row>
    <row r="8" spans="1:3" ht="114.75" customHeight="1">
      <c r="A8" s="188" t="s">
        <v>277</v>
      </c>
      <c r="B8" s="175"/>
      <c r="C8" s="175"/>
    </row>
    <row r="9" spans="1:3" ht="17.25" customHeight="1">
      <c r="A9" s="83" t="s">
        <v>278</v>
      </c>
      <c r="B9" s="82"/>
      <c r="C9" s="82"/>
    </row>
    <row r="10" spans="1:3" ht="17.25" customHeight="1">
      <c r="A10" s="83"/>
      <c r="B10" s="82"/>
      <c r="C10" s="82"/>
    </row>
    <row r="11" spans="1:3" ht="17.25" customHeight="1">
      <c r="A11" s="83"/>
      <c r="B11" s="82"/>
      <c r="C11" s="82"/>
    </row>
    <row r="12" spans="1:3" ht="22.5" customHeight="1">
      <c r="A12" s="157" t="s">
        <v>0</v>
      </c>
      <c r="B12" s="157"/>
      <c r="C12" s="157"/>
    </row>
    <row r="13" spans="1:3" ht="47.25" customHeight="1">
      <c r="A13" s="91" t="s">
        <v>181</v>
      </c>
      <c r="B13" s="158" t="s">
        <v>6</v>
      </c>
      <c r="C13" s="159"/>
    </row>
    <row r="14" spans="1:3" ht="18.75" customHeight="1">
      <c r="A14" s="91">
        <v>1</v>
      </c>
      <c r="B14" s="159">
        <v>2</v>
      </c>
      <c r="C14" s="159"/>
    </row>
    <row r="15" spans="1:2" ht="7.5" customHeight="1">
      <c r="A15" s="92"/>
      <c r="B15" s="93"/>
    </row>
    <row r="16" spans="1:2" ht="19.5" customHeight="1">
      <c r="A16" s="84" t="s">
        <v>39</v>
      </c>
      <c r="B16" s="85">
        <v>227</v>
      </c>
    </row>
    <row r="17" spans="1:2" ht="19.5" customHeight="1">
      <c r="A17" s="84" t="s">
        <v>40</v>
      </c>
      <c r="B17" s="85">
        <v>456.2</v>
      </c>
    </row>
    <row r="18" spans="1:2" ht="19.5" customHeight="1">
      <c r="A18" s="84" t="s">
        <v>41</v>
      </c>
      <c r="B18" s="85">
        <v>227</v>
      </c>
    </row>
    <row r="19" spans="1:2" ht="19.5" customHeight="1">
      <c r="A19" s="84" t="s">
        <v>42</v>
      </c>
      <c r="B19" s="85">
        <v>227</v>
      </c>
    </row>
    <row r="20" spans="1:2" ht="19.5" customHeight="1">
      <c r="A20" s="84" t="s">
        <v>43</v>
      </c>
      <c r="B20" s="85">
        <v>227</v>
      </c>
    </row>
    <row r="21" spans="1:2" ht="19.5" customHeight="1">
      <c r="A21" s="84" t="s">
        <v>44</v>
      </c>
      <c r="B21" s="85">
        <v>227</v>
      </c>
    </row>
    <row r="22" spans="1:2" ht="19.5" customHeight="1">
      <c r="A22" s="84" t="s">
        <v>45</v>
      </c>
      <c r="B22" s="85">
        <v>227</v>
      </c>
    </row>
    <row r="23" spans="1:2" ht="19.5" customHeight="1">
      <c r="A23" s="84" t="s">
        <v>46</v>
      </c>
      <c r="B23" s="85">
        <v>227</v>
      </c>
    </row>
    <row r="24" spans="1:2" ht="19.5" customHeight="1">
      <c r="A24" s="84" t="s">
        <v>47</v>
      </c>
      <c r="B24" s="84">
        <v>111.4</v>
      </c>
    </row>
    <row r="25" spans="1:2" ht="19.5" customHeight="1">
      <c r="A25" s="84" t="s">
        <v>48</v>
      </c>
      <c r="B25" s="84">
        <v>111.4</v>
      </c>
    </row>
    <row r="26" spans="1:2" ht="19.5" customHeight="1">
      <c r="A26" s="84" t="s">
        <v>49</v>
      </c>
      <c r="B26" s="84">
        <v>111.4</v>
      </c>
    </row>
    <row r="27" spans="1:2" ht="19.5" customHeight="1">
      <c r="A27" s="84" t="s">
        <v>50</v>
      </c>
      <c r="B27" s="85">
        <v>227</v>
      </c>
    </row>
    <row r="28" spans="1:6" ht="19.5" customHeight="1">
      <c r="A28" s="84" t="s">
        <v>51</v>
      </c>
      <c r="B28" s="84">
        <v>111.4</v>
      </c>
      <c r="F28" s="16"/>
    </row>
    <row r="29" spans="1:2" ht="19.5" customHeight="1">
      <c r="A29" s="84" t="s">
        <v>52</v>
      </c>
      <c r="B29" s="85">
        <v>227</v>
      </c>
    </row>
    <row r="30" spans="1:2" ht="19.5" customHeight="1">
      <c r="A30" s="84" t="s">
        <v>53</v>
      </c>
      <c r="B30" s="84">
        <v>111.4</v>
      </c>
    </row>
    <row r="31" spans="1:2" ht="19.5" customHeight="1">
      <c r="A31" s="84" t="s">
        <v>54</v>
      </c>
      <c r="B31" s="84">
        <v>111.4</v>
      </c>
    </row>
    <row r="32" spans="1:2" ht="19.5" customHeight="1">
      <c r="A32" s="84" t="s">
        <v>55</v>
      </c>
      <c r="B32" s="85">
        <v>111.4</v>
      </c>
    </row>
    <row r="33" spans="1:5" ht="28.5" customHeight="1">
      <c r="A33" s="84" t="s">
        <v>56</v>
      </c>
      <c r="B33" s="85">
        <v>227</v>
      </c>
      <c r="C33" s="15"/>
      <c r="E33" s="2"/>
    </row>
    <row r="34" spans="1:2" ht="18.75">
      <c r="A34" s="84" t="s">
        <v>57</v>
      </c>
      <c r="B34" s="85">
        <v>227</v>
      </c>
    </row>
    <row r="35" spans="1:2" ht="18.75">
      <c r="A35" s="84" t="s">
        <v>58</v>
      </c>
      <c r="B35" s="84">
        <v>111.4</v>
      </c>
    </row>
    <row r="36" spans="1:2" ht="18.75">
      <c r="A36" s="84" t="s">
        <v>59</v>
      </c>
      <c r="B36" s="85">
        <v>227</v>
      </c>
    </row>
    <row r="37" spans="1:2" ht="18.75">
      <c r="A37" s="84" t="s">
        <v>60</v>
      </c>
      <c r="B37" s="85">
        <v>227</v>
      </c>
    </row>
    <row r="38" spans="1:2" ht="18.75">
      <c r="A38" s="84" t="s">
        <v>61</v>
      </c>
      <c r="B38" s="84">
        <v>111.4</v>
      </c>
    </row>
    <row r="39" spans="1:2" ht="18.75">
      <c r="A39" s="84" t="s">
        <v>62</v>
      </c>
      <c r="B39" s="84">
        <v>111.4</v>
      </c>
    </row>
    <row r="40" spans="1:2" ht="18.75">
      <c r="A40" s="84" t="s">
        <v>63</v>
      </c>
      <c r="B40" s="85">
        <v>227</v>
      </c>
    </row>
    <row r="41" spans="1:2" ht="18.75">
      <c r="A41" s="84" t="s">
        <v>64</v>
      </c>
      <c r="B41" s="84">
        <v>111.4</v>
      </c>
    </row>
    <row r="42" spans="1:2" ht="18.75">
      <c r="A42" s="84" t="s">
        <v>65</v>
      </c>
      <c r="B42" s="84">
        <v>111.4</v>
      </c>
    </row>
    <row r="43" spans="1:2" ht="18.75">
      <c r="A43" s="84" t="s">
        <v>66</v>
      </c>
      <c r="B43" s="84">
        <v>111.4</v>
      </c>
    </row>
    <row r="44" spans="1:2" ht="18.75">
      <c r="A44" s="84" t="s">
        <v>67</v>
      </c>
      <c r="B44" s="84">
        <v>111.4</v>
      </c>
    </row>
    <row r="45" spans="1:2" ht="18.75">
      <c r="A45" s="84" t="s">
        <v>68</v>
      </c>
      <c r="B45" s="85">
        <v>227</v>
      </c>
    </row>
    <row r="46" spans="1:2" ht="18.75">
      <c r="A46" s="84" t="s">
        <v>69</v>
      </c>
      <c r="B46" s="84">
        <v>111.4</v>
      </c>
    </row>
    <row r="47" spans="1:2" ht="18.75">
      <c r="A47" s="84" t="s">
        <v>70</v>
      </c>
      <c r="B47" s="84">
        <v>111.4</v>
      </c>
    </row>
    <row r="48" spans="1:2" ht="18.75">
      <c r="A48" s="84" t="s">
        <v>71</v>
      </c>
      <c r="B48" s="85">
        <v>227</v>
      </c>
    </row>
    <row r="49" spans="1:2" ht="18.75">
      <c r="A49" s="84" t="s">
        <v>72</v>
      </c>
      <c r="B49" s="84">
        <v>111.4</v>
      </c>
    </row>
    <row r="50" spans="1:2" ht="18.75">
      <c r="A50" s="84" t="s">
        <v>73</v>
      </c>
      <c r="B50" s="84">
        <v>111.4</v>
      </c>
    </row>
    <row r="51" spans="1:2" ht="18.75">
      <c r="A51" s="84" t="s">
        <v>74</v>
      </c>
      <c r="B51" s="84">
        <v>111.4</v>
      </c>
    </row>
    <row r="52" spans="1:2" ht="18.75">
      <c r="A52" s="84" t="s">
        <v>75</v>
      </c>
      <c r="B52" s="85">
        <v>227</v>
      </c>
    </row>
    <row r="53" spans="1:2" ht="18.75">
      <c r="A53" s="84" t="s">
        <v>76</v>
      </c>
      <c r="B53" s="84">
        <v>111.4</v>
      </c>
    </row>
    <row r="54" spans="1:2" ht="18.75">
      <c r="A54" s="84" t="s">
        <v>77</v>
      </c>
      <c r="B54" s="84">
        <v>111.4</v>
      </c>
    </row>
    <row r="55" spans="1:2" ht="18.75">
      <c r="A55" s="84" t="s">
        <v>78</v>
      </c>
      <c r="B55" s="85">
        <v>227</v>
      </c>
    </row>
    <row r="56" spans="1:2" ht="18.75">
      <c r="A56" s="84" t="s">
        <v>79</v>
      </c>
      <c r="B56" s="85">
        <v>227</v>
      </c>
    </row>
    <row r="57" spans="1:2" ht="18.75">
      <c r="A57" s="84" t="s">
        <v>80</v>
      </c>
      <c r="B57" s="85">
        <v>227</v>
      </c>
    </row>
    <row r="58" spans="1:2" ht="18.75">
      <c r="A58" s="84" t="s">
        <v>81</v>
      </c>
      <c r="B58" s="85">
        <v>227</v>
      </c>
    </row>
    <row r="59" spans="1:2" ht="18.75">
      <c r="A59" s="84" t="s">
        <v>82</v>
      </c>
      <c r="B59" s="84">
        <v>111.4</v>
      </c>
    </row>
    <row r="60" spans="1:2" ht="18.75">
      <c r="A60" s="84" t="s">
        <v>83</v>
      </c>
      <c r="B60" s="84">
        <v>111.4</v>
      </c>
    </row>
    <row r="61" spans="1:2" ht="18.75">
      <c r="A61" s="84" t="s">
        <v>84</v>
      </c>
      <c r="B61" s="85">
        <v>227</v>
      </c>
    </row>
    <row r="62" spans="1:2" ht="18.75">
      <c r="A62" s="84" t="s">
        <v>85</v>
      </c>
      <c r="B62" s="85">
        <v>227</v>
      </c>
    </row>
    <row r="63" spans="1:2" ht="18.75">
      <c r="A63" s="84" t="s">
        <v>86</v>
      </c>
      <c r="B63" s="85">
        <v>227</v>
      </c>
    </row>
    <row r="64" spans="1:2" ht="37.5">
      <c r="A64" s="86" t="s">
        <v>176</v>
      </c>
      <c r="B64" s="85">
        <v>227</v>
      </c>
    </row>
    <row r="65" spans="1:2" ht="37.5">
      <c r="A65" s="87" t="s">
        <v>177</v>
      </c>
      <c r="B65" s="85">
        <v>227</v>
      </c>
    </row>
    <row r="66" spans="1:2" ht="18.75">
      <c r="A66" s="84" t="s">
        <v>87</v>
      </c>
      <c r="B66" s="85">
        <v>227</v>
      </c>
    </row>
    <row r="67" spans="1:2" ht="18.75">
      <c r="A67" s="84" t="s">
        <v>88</v>
      </c>
      <c r="B67" s="84">
        <v>111.4</v>
      </c>
    </row>
    <row r="68" spans="1:2" ht="18.75">
      <c r="A68" s="84" t="s">
        <v>89</v>
      </c>
      <c r="B68" s="85">
        <v>227</v>
      </c>
    </row>
    <row r="69" spans="1:2" ht="18.75">
      <c r="A69" s="84" t="s">
        <v>90</v>
      </c>
      <c r="B69" s="84">
        <v>111.4</v>
      </c>
    </row>
    <row r="70" spans="1:2" ht="18.75">
      <c r="A70" s="84" t="s">
        <v>91</v>
      </c>
      <c r="B70" s="85">
        <v>227</v>
      </c>
    </row>
    <row r="71" spans="1:2" ht="18.75">
      <c r="A71" s="84" t="s">
        <v>92</v>
      </c>
      <c r="B71" s="85">
        <v>227</v>
      </c>
    </row>
    <row r="72" spans="1:2" ht="18.75">
      <c r="A72" s="84" t="s">
        <v>93</v>
      </c>
      <c r="B72" s="85">
        <v>227</v>
      </c>
    </row>
    <row r="73" spans="1:2" ht="18.75">
      <c r="A73" s="84" t="s">
        <v>94</v>
      </c>
      <c r="B73" s="85">
        <v>227</v>
      </c>
    </row>
    <row r="74" spans="1:2" ht="18.75">
      <c r="A74" s="84" t="s">
        <v>95</v>
      </c>
      <c r="B74" s="85">
        <v>227</v>
      </c>
    </row>
    <row r="75" spans="1:2" ht="18.75">
      <c r="A75" s="84" t="s">
        <v>96</v>
      </c>
      <c r="B75" s="85">
        <v>227</v>
      </c>
    </row>
    <row r="76" spans="1:2" ht="18.75">
      <c r="A76" s="84" t="s">
        <v>97</v>
      </c>
      <c r="B76" s="84">
        <v>111.4</v>
      </c>
    </row>
    <row r="77" spans="1:2" ht="18.75">
      <c r="A77" s="84" t="s">
        <v>98</v>
      </c>
      <c r="B77" s="84">
        <v>111.4</v>
      </c>
    </row>
    <row r="78" spans="1:2" ht="18.75">
      <c r="A78" s="84" t="s">
        <v>99</v>
      </c>
      <c r="B78" s="85">
        <v>227</v>
      </c>
    </row>
    <row r="79" spans="1:2" ht="18.75">
      <c r="A79" s="84" t="s">
        <v>100</v>
      </c>
      <c r="B79" s="84">
        <v>111.4</v>
      </c>
    </row>
    <row r="80" spans="1:2" ht="18.75">
      <c r="A80" s="84" t="s">
        <v>101</v>
      </c>
      <c r="B80" s="84">
        <v>111.4</v>
      </c>
    </row>
    <row r="81" spans="1:2" ht="18.75">
      <c r="A81" s="84" t="s">
        <v>102</v>
      </c>
      <c r="B81" s="85">
        <v>227</v>
      </c>
    </row>
    <row r="82" spans="1:2" ht="18.75">
      <c r="A82" s="84" t="s">
        <v>103</v>
      </c>
      <c r="B82" s="85">
        <v>227</v>
      </c>
    </row>
    <row r="83" spans="1:2" ht="18.75">
      <c r="A83" s="84" t="s">
        <v>104</v>
      </c>
      <c r="B83" s="84">
        <v>111.4</v>
      </c>
    </row>
    <row r="84" spans="1:2" ht="18.75">
      <c r="A84" s="84" t="s">
        <v>105</v>
      </c>
      <c r="B84" s="84">
        <v>111.4</v>
      </c>
    </row>
    <row r="85" spans="1:2" ht="18.75">
      <c r="A85" s="84" t="s">
        <v>106</v>
      </c>
      <c r="B85" s="85">
        <v>227</v>
      </c>
    </row>
    <row r="86" spans="1:2" ht="18.75">
      <c r="A86" s="84" t="s">
        <v>107</v>
      </c>
      <c r="B86" s="85">
        <v>227</v>
      </c>
    </row>
    <row r="87" spans="1:2" ht="18.75">
      <c r="A87" s="84" t="s">
        <v>108</v>
      </c>
      <c r="B87" s="85">
        <v>227</v>
      </c>
    </row>
    <row r="88" spans="1:2" ht="18.75">
      <c r="A88" s="84" t="s">
        <v>180</v>
      </c>
      <c r="B88" s="85">
        <v>227</v>
      </c>
    </row>
    <row r="89" spans="1:2" ht="18.75">
      <c r="A89" s="84" t="s">
        <v>109</v>
      </c>
      <c r="B89" s="85">
        <v>227</v>
      </c>
    </row>
    <row r="90" spans="1:2" ht="18.75">
      <c r="A90" s="84" t="s">
        <v>110</v>
      </c>
      <c r="B90" s="84">
        <v>111.4</v>
      </c>
    </row>
    <row r="91" spans="1:2" ht="18.75">
      <c r="A91" s="84" t="s">
        <v>111</v>
      </c>
      <c r="B91" s="85">
        <v>227</v>
      </c>
    </row>
    <row r="92" spans="1:2" ht="18.75">
      <c r="A92" s="84" t="s">
        <v>112</v>
      </c>
      <c r="B92" s="84">
        <v>111.4</v>
      </c>
    </row>
    <row r="93" spans="1:2" ht="18.75">
      <c r="A93" s="84" t="s">
        <v>113</v>
      </c>
      <c r="B93" s="84">
        <v>111.4</v>
      </c>
    </row>
    <row r="94" spans="1:2" ht="18.75">
      <c r="A94" s="84" t="s">
        <v>114</v>
      </c>
      <c r="B94" s="84">
        <v>111.4</v>
      </c>
    </row>
    <row r="95" spans="1:2" ht="18.75">
      <c r="A95" s="84" t="s">
        <v>115</v>
      </c>
      <c r="B95" s="85">
        <v>227</v>
      </c>
    </row>
    <row r="96" spans="1:2" ht="18.75">
      <c r="A96" s="84" t="s">
        <v>116</v>
      </c>
      <c r="B96" s="84">
        <v>111.4</v>
      </c>
    </row>
    <row r="97" spans="1:2" ht="18.75">
      <c r="A97" s="84" t="s">
        <v>117</v>
      </c>
      <c r="B97" s="85">
        <v>227</v>
      </c>
    </row>
    <row r="98" spans="1:2" ht="18.75">
      <c r="A98" s="84" t="s">
        <v>118</v>
      </c>
      <c r="B98" s="85">
        <v>227</v>
      </c>
    </row>
    <row r="99" spans="1:2" ht="18.75">
      <c r="A99" s="84" t="s">
        <v>119</v>
      </c>
      <c r="B99" s="84">
        <v>111.4</v>
      </c>
    </row>
    <row r="100" spans="1:2" ht="18.75">
      <c r="A100" s="84" t="s">
        <v>120</v>
      </c>
      <c r="B100" s="85">
        <v>227</v>
      </c>
    </row>
    <row r="101" spans="1:2" ht="18.75">
      <c r="A101" s="84" t="s">
        <v>121</v>
      </c>
      <c r="B101" s="85">
        <v>227</v>
      </c>
    </row>
    <row r="102" spans="1:2" ht="18.75">
      <c r="A102" s="84" t="s">
        <v>122</v>
      </c>
      <c r="B102" s="84">
        <v>111.4</v>
      </c>
    </row>
    <row r="103" spans="1:2" ht="18.75">
      <c r="A103" s="84" t="s">
        <v>123</v>
      </c>
      <c r="B103" s="85">
        <v>227</v>
      </c>
    </row>
    <row r="104" spans="1:2" ht="18.75">
      <c r="A104" s="84" t="s">
        <v>124</v>
      </c>
      <c r="B104" s="85">
        <v>227</v>
      </c>
    </row>
    <row r="105" spans="1:2" ht="18.75">
      <c r="A105" s="84" t="s">
        <v>125</v>
      </c>
      <c r="B105" s="84">
        <v>111.4</v>
      </c>
    </row>
    <row r="106" spans="1:2" ht="18.75">
      <c r="A106" s="84" t="s">
        <v>126</v>
      </c>
      <c r="B106" s="84">
        <v>111.4</v>
      </c>
    </row>
    <row r="107" spans="1:2" ht="18.75">
      <c r="A107" s="84" t="s">
        <v>127</v>
      </c>
      <c r="B107" s="84">
        <v>111.4</v>
      </c>
    </row>
    <row r="108" spans="1:2" ht="37.5">
      <c r="A108" s="87" t="s">
        <v>178</v>
      </c>
      <c r="B108" s="84">
        <v>111.4</v>
      </c>
    </row>
    <row r="109" spans="1:2" ht="37.5">
      <c r="A109" s="87" t="s">
        <v>179</v>
      </c>
      <c r="B109" s="84">
        <v>111.4</v>
      </c>
    </row>
    <row r="110" spans="1:2" ht="18.75">
      <c r="A110" s="84" t="s">
        <v>128</v>
      </c>
      <c r="B110" s="85">
        <v>227</v>
      </c>
    </row>
    <row r="111" spans="1:2" ht="18.75">
      <c r="A111" s="84" t="s">
        <v>129</v>
      </c>
      <c r="B111" s="85">
        <v>227</v>
      </c>
    </row>
    <row r="112" spans="1:2" ht="18.75">
      <c r="A112" s="84" t="s">
        <v>130</v>
      </c>
      <c r="B112" s="84">
        <v>111.4</v>
      </c>
    </row>
    <row r="113" spans="1:2" ht="18.75">
      <c r="A113" s="84" t="s">
        <v>131</v>
      </c>
      <c r="B113" s="85">
        <v>227</v>
      </c>
    </row>
    <row r="114" spans="1:2" ht="18.75">
      <c r="A114" s="84" t="s">
        <v>132</v>
      </c>
      <c r="B114" s="85">
        <v>227</v>
      </c>
    </row>
    <row r="115" spans="1:2" ht="18.75">
      <c r="A115" s="84" t="s">
        <v>133</v>
      </c>
      <c r="B115" s="85">
        <v>227</v>
      </c>
    </row>
    <row r="116" spans="1:2" ht="18.75">
      <c r="A116" s="84" t="s">
        <v>134</v>
      </c>
      <c r="B116" s="85">
        <v>227</v>
      </c>
    </row>
    <row r="117" spans="1:2" ht="18.75">
      <c r="A117" s="84" t="s">
        <v>135</v>
      </c>
      <c r="B117" s="84">
        <v>111.4</v>
      </c>
    </row>
    <row r="118" spans="1:2" ht="18.75">
      <c r="A118" s="84" t="s">
        <v>136</v>
      </c>
      <c r="B118" s="85">
        <v>227</v>
      </c>
    </row>
    <row r="119" spans="1:2" ht="18.75">
      <c r="A119" s="84" t="s">
        <v>137</v>
      </c>
      <c r="B119" s="84">
        <v>111.4</v>
      </c>
    </row>
    <row r="120" spans="1:2" ht="18.75">
      <c r="A120" s="84" t="s">
        <v>138</v>
      </c>
      <c r="B120" s="84">
        <v>111.4</v>
      </c>
    </row>
    <row r="121" spans="1:2" ht="18.75">
      <c r="A121" s="84" t="s">
        <v>139</v>
      </c>
      <c r="B121" s="84">
        <v>111.4</v>
      </c>
    </row>
    <row r="122" spans="1:2" ht="18.75">
      <c r="A122" s="84" t="s">
        <v>140</v>
      </c>
      <c r="B122" s="85">
        <v>227</v>
      </c>
    </row>
    <row r="123" spans="1:2" ht="18.75">
      <c r="A123" s="84" t="s">
        <v>141</v>
      </c>
      <c r="B123" s="85">
        <v>227</v>
      </c>
    </row>
    <row r="124" spans="1:2" ht="18.75">
      <c r="A124" s="84" t="s">
        <v>142</v>
      </c>
      <c r="B124" s="84">
        <v>111.4</v>
      </c>
    </row>
    <row r="125" spans="1:2" ht="18.75">
      <c r="A125" s="84" t="s">
        <v>143</v>
      </c>
      <c r="B125" s="84">
        <v>111.4</v>
      </c>
    </row>
    <row r="126" spans="1:2" ht="18.75">
      <c r="A126" s="84" t="s">
        <v>144</v>
      </c>
      <c r="B126" s="85">
        <v>227</v>
      </c>
    </row>
    <row r="127" spans="1:2" ht="18.75">
      <c r="A127" s="84" t="s">
        <v>145</v>
      </c>
      <c r="B127" s="84">
        <v>111.4</v>
      </c>
    </row>
    <row r="128" spans="1:2" ht="27" customHeight="1">
      <c r="A128" s="1" t="s">
        <v>3</v>
      </c>
      <c r="B128" s="32">
        <f>SUM(B16:B127)</f>
        <v>19757.6</v>
      </c>
    </row>
  </sheetData>
  <sheetProtection/>
  <mergeCells count="7">
    <mergeCell ref="B14:C14"/>
    <mergeCell ref="B1:C1"/>
    <mergeCell ref="B2:C2"/>
    <mergeCell ref="A6:C6"/>
    <mergeCell ref="A12:C12"/>
    <mergeCell ref="B13:C13"/>
    <mergeCell ref="A8:C8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  <headerFooter differentFirst="1">
    <oddHeader>&amp;R&amp;"Times New Roman,обычный"&amp;14&amp;P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="90" zoomScaleSheetLayoutView="90" workbookViewId="0" topLeftCell="A1">
      <selection activeCell="K17" sqref="K17"/>
    </sheetView>
  </sheetViews>
  <sheetFormatPr defaultColWidth="9.00390625" defaultRowHeight="12.75"/>
  <cols>
    <col min="1" max="1" width="29.125" style="1" customWidth="1"/>
    <col min="2" max="2" width="18.125" style="38" customWidth="1"/>
    <col min="3" max="3" width="18.625" style="2" customWidth="1"/>
    <col min="4" max="4" width="23.875" style="1" customWidth="1"/>
    <col min="5" max="5" width="20.25390625" style="1" customWidth="1"/>
    <col min="6" max="6" width="20.125" style="1" customWidth="1"/>
    <col min="7" max="7" width="0.74609375" style="1" customWidth="1"/>
    <col min="8" max="16384" width="9.125" style="1" customWidth="1"/>
  </cols>
  <sheetData>
    <row r="1" spans="1:7" ht="19.5" customHeight="1">
      <c r="A1" s="94"/>
      <c r="B1" s="89"/>
      <c r="C1" s="25"/>
      <c r="D1" s="164" t="s">
        <v>254</v>
      </c>
      <c r="E1" s="190"/>
      <c r="F1" s="190"/>
      <c r="G1" s="190"/>
    </row>
    <row r="2" spans="1:7" s="2" customFormat="1" ht="18.75" customHeight="1">
      <c r="A2" s="94"/>
      <c r="B2" s="89"/>
      <c r="C2" s="25"/>
      <c r="D2" s="164" t="s">
        <v>253</v>
      </c>
      <c r="E2" s="190"/>
      <c r="F2" s="190"/>
      <c r="G2" s="190"/>
    </row>
    <row r="3" spans="1:7" s="2" customFormat="1" ht="18.75" customHeight="1">
      <c r="A3" s="94"/>
      <c r="B3" s="89"/>
      <c r="C3" s="25"/>
      <c r="D3" s="153" t="s">
        <v>251</v>
      </c>
      <c r="E3" s="189"/>
      <c r="F3" s="189"/>
      <c r="G3" s="189"/>
    </row>
    <row r="4" spans="1:7" s="2" customFormat="1" ht="18.75" customHeight="1">
      <c r="A4" s="94"/>
      <c r="B4" s="89"/>
      <c r="C4" s="25"/>
      <c r="D4" s="153" t="s">
        <v>252</v>
      </c>
      <c r="E4" s="189"/>
      <c r="F4" s="189"/>
      <c r="G4" s="189"/>
    </row>
    <row r="5" spans="1:7" s="2" customFormat="1" ht="18.75" customHeight="1">
      <c r="A5" s="94"/>
      <c r="B5" s="89"/>
      <c r="C5" s="25"/>
      <c r="D5" s="153" t="s">
        <v>250</v>
      </c>
      <c r="E5" s="189"/>
      <c r="F5" s="189"/>
      <c r="G5" s="189"/>
    </row>
    <row r="6" spans="1:7" s="2" customFormat="1" ht="18.75" customHeight="1">
      <c r="A6" s="94"/>
      <c r="B6" s="89"/>
      <c r="C6" s="25"/>
      <c r="D6" s="153" t="s">
        <v>248</v>
      </c>
      <c r="E6" s="189"/>
      <c r="F6" s="189"/>
      <c r="G6" s="189"/>
    </row>
    <row r="7" spans="1:7" s="2" customFormat="1" ht="18" customHeight="1">
      <c r="A7" s="94"/>
      <c r="B7" s="89"/>
      <c r="C7" s="25"/>
      <c r="D7" s="153" t="s">
        <v>249</v>
      </c>
      <c r="E7" s="189"/>
      <c r="F7" s="189"/>
      <c r="G7" s="189"/>
    </row>
    <row r="8" spans="1:7" s="2" customFormat="1" ht="18.75">
      <c r="A8" s="94"/>
      <c r="B8" s="89"/>
      <c r="C8" s="25"/>
      <c r="D8" s="153" t="s">
        <v>245</v>
      </c>
      <c r="E8" s="189"/>
      <c r="F8" s="189"/>
      <c r="G8" s="189"/>
    </row>
    <row r="9" spans="1:7" s="2" customFormat="1" ht="18.75">
      <c r="A9" s="94"/>
      <c r="B9" s="89"/>
      <c r="C9" s="25"/>
      <c r="D9" s="25"/>
      <c r="E9" s="25"/>
      <c r="F9" s="25"/>
      <c r="G9" s="1"/>
    </row>
    <row r="10" spans="1:7" s="2" customFormat="1" ht="18.75">
      <c r="A10" s="163" t="s">
        <v>5</v>
      </c>
      <c r="B10" s="163"/>
      <c r="C10" s="163"/>
      <c r="D10" s="163"/>
      <c r="E10" s="163"/>
      <c r="F10" s="163"/>
      <c r="G10" s="190"/>
    </row>
    <row r="11" spans="1:7" s="2" customFormat="1" ht="18.75">
      <c r="A11" s="96"/>
      <c r="B11" s="96"/>
      <c r="C11" s="163"/>
      <c r="D11" s="163"/>
      <c r="E11" s="163"/>
      <c r="F11" s="96"/>
      <c r="G11" s="1"/>
    </row>
    <row r="12" spans="1:7" s="2" customFormat="1" ht="58.5" customHeight="1">
      <c r="A12" s="166" t="s">
        <v>173</v>
      </c>
      <c r="B12" s="166"/>
      <c r="C12" s="166"/>
      <c r="D12" s="166"/>
      <c r="E12" s="166"/>
      <c r="F12" s="166"/>
      <c r="G12" s="190"/>
    </row>
    <row r="13" spans="1:7" s="2" customFormat="1" ht="3.75" customHeight="1">
      <c r="A13" s="88"/>
      <c r="B13" s="88"/>
      <c r="C13" s="88"/>
      <c r="D13" s="88"/>
      <c r="E13" s="88"/>
      <c r="F13" s="88"/>
      <c r="G13" s="148"/>
    </row>
    <row r="14" spans="1:7" s="2" customFormat="1" ht="4.5" customHeight="1">
      <c r="A14" s="88"/>
      <c r="B14" s="88"/>
      <c r="C14" s="166"/>
      <c r="D14" s="166"/>
      <c r="E14" s="166"/>
      <c r="F14" s="88"/>
      <c r="G14" s="1"/>
    </row>
    <row r="15" spans="1:7" s="2" customFormat="1" ht="18.75">
      <c r="A15" s="87"/>
      <c r="B15" s="87"/>
      <c r="C15" s="167"/>
      <c r="D15" s="167"/>
      <c r="E15" s="167"/>
      <c r="F15" s="191" t="s">
        <v>0</v>
      </c>
      <c r="G15" s="192"/>
    </row>
    <row r="16" spans="1:7" s="2" customFormat="1" ht="18.75">
      <c r="A16" s="168" t="s">
        <v>147</v>
      </c>
      <c r="B16" s="168" t="s">
        <v>3</v>
      </c>
      <c r="C16" s="170" t="s">
        <v>148</v>
      </c>
      <c r="D16" s="171"/>
      <c r="E16" s="171"/>
      <c r="F16" s="171"/>
      <c r="G16" s="193"/>
    </row>
    <row r="17" spans="1:7" s="2" customFormat="1" ht="98.25" customHeight="1">
      <c r="A17" s="169"/>
      <c r="B17" s="169"/>
      <c r="C17" s="99" t="s">
        <v>149</v>
      </c>
      <c r="D17" s="99" t="s">
        <v>246</v>
      </c>
      <c r="E17" s="99" t="s">
        <v>247</v>
      </c>
      <c r="F17" s="170" t="s">
        <v>150</v>
      </c>
      <c r="G17" s="193"/>
    </row>
    <row r="18" spans="1:7" s="2" customFormat="1" ht="18.75">
      <c r="A18" s="98">
        <v>1</v>
      </c>
      <c r="B18" s="99">
        <v>2</v>
      </c>
      <c r="C18" s="99">
        <v>3</v>
      </c>
      <c r="D18" s="99">
        <v>4</v>
      </c>
      <c r="E18" s="99">
        <v>5</v>
      </c>
      <c r="F18" s="170">
        <v>6</v>
      </c>
      <c r="G18" s="193"/>
    </row>
    <row r="19" spans="1:7" s="2" customFormat="1" ht="11.25" customHeight="1">
      <c r="A19" s="100"/>
      <c r="B19" s="101"/>
      <c r="C19" s="165"/>
      <c r="D19" s="165"/>
      <c r="E19" s="165"/>
      <c r="F19" s="102"/>
      <c r="G19" s="1"/>
    </row>
    <row r="20" spans="1:7" s="2" customFormat="1" ht="18.75">
      <c r="A20" s="103" t="s">
        <v>21</v>
      </c>
      <c r="B20" s="104">
        <f>C20+E20+D20</f>
        <v>163093.389</v>
      </c>
      <c r="C20" s="104">
        <v>17135.57835</v>
      </c>
      <c r="D20" s="104">
        <v>173.08665</v>
      </c>
      <c r="E20" s="105">
        <f>154228.635-8443.911</f>
        <v>145784.724</v>
      </c>
      <c r="F20" s="105">
        <f>154228.635-8443.911</f>
        <v>145784.724</v>
      </c>
      <c r="G20" s="105"/>
    </row>
    <row r="21" spans="1:7" s="2" customFormat="1" ht="18.75">
      <c r="A21" s="107" t="s">
        <v>1</v>
      </c>
      <c r="B21" s="104">
        <f aca="true" t="shared" si="0" ref="B21:B36">C21+E21+D21</f>
        <v>17039.63961</v>
      </c>
      <c r="C21" s="104">
        <v>4105.37441</v>
      </c>
      <c r="D21" s="104">
        <v>41.46842</v>
      </c>
      <c r="E21" s="105">
        <v>12892.79678</v>
      </c>
      <c r="F21" s="106">
        <v>11089.776</v>
      </c>
      <c r="G21" s="1"/>
    </row>
    <row r="22" spans="1:7" s="2" customFormat="1" ht="37.5">
      <c r="A22" s="107" t="s">
        <v>2</v>
      </c>
      <c r="B22" s="104">
        <f t="shared" si="0"/>
        <v>15829.11</v>
      </c>
      <c r="C22" s="104">
        <v>1087.11055</v>
      </c>
      <c r="D22" s="104">
        <v>10.98092</v>
      </c>
      <c r="E22" s="105">
        <v>14731.01853</v>
      </c>
      <c r="F22" s="106">
        <v>14246.199</v>
      </c>
      <c r="G22" s="1"/>
    </row>
    <row r="23" spans="1:7" s="2" customFormat="1" ht="19.5" customHeight="1">
      <c r="A23" s="108" t="s">
        <v>26</v>
      </c>
      <c r="B23" s="104">
        <f t="shared" si="0"/>
        <v>29589.487</v>
      </c>
      <c r="C23" s="104">
        <v>1142.20854</v>
      </c>
      <c r="D23" s="104">
        <v>11.53746</v>
      </c>
      <c r="E23" s="105">
        <f>27095.741+1340</f>
        <v>28435.741</v>
      </c>
      <c r="F23" s="106">
        <f>26909.487+1340</f>
        <v>28249.487</v>
      </c>
      <c r="G23" s="1"/>
    </row>
    <row r="24" spans="1:7" s="2" customFormat="1" ht="19.5" customHeight="1">
      <c r="A24" s="109" t="s">
        <v>27</v>
      </c>
      <c r="B24" s="104">
        <f t="shared" si="0"/>
        <v>9340.4443</v>
      </c>
      <c r="C24" s="104">
        <v>1142.20854</v>
      </c>
      <c r="D24" s="104">
        <v>11.53746</v>
      </c>
      <c r="E24" s="105">
        <v>8186.6983</v>
      </c>
      <c r="F24" s="106">
        <v>7914.555</v>
      </c>
      <c r="G24" s="1"/>
    </row>
    <row r="25" spans="1:7" s="2" customFormat="1" ht="19.5" customHeight="1">
      <c r="A25" s="108" t="s">
        <v>28</v>
      </c>
      <c r="B25" s="104">
        <f t="shared" si="0"/>
        <v>30038.3751</v>
      </c>
      <c r="C25" s="104">
        <v>4333.46998</v>
      </c>
      <c r="D25" s="104">
        <v>43.77242</v>
      </c>
      <c r="E25" s="105">
        <v>25661.1327</v>
      </c>
      <c r="F25" s="106">
        <v>24228.666</v>
      </c>
      <c r="G25" s="1"/>
    </row>
    <row r="26" spans="1:7" s="2" customFormat="1" ht="19.5" customHeight="1">
      <c r="A26" s="108" t="s">
        <v>29</v>
      </c>
      <c r="B26" s="104">
        <f t="shared" si="0"/>
        <v>3285.28147</v>
      </c>
      <c r="C26" s="104">
        <v>2496.56749</v>
      </c>
      <c r="D26" s="104">
        <v>25.21785</v>
      </c>
      <c r="E26" s="105">
        <v>763.49613</v>
      </c>
      <c r="F26" s="106">
        <v>0</v>
      </c>
      <c r="G26" s="1"/>
    </row>
    <row r="27" spans="1:7" s="2" customFormat="1" ht="19.5" customHeight="1">
      <c r="A27" s="108" t="s">
        <v>30</v>
      </c>
      <c r="B27" s="104">
        <f t="shared" si="0"/>
        <v>5788.09429</v>
      </c>
      <c r="C27" s="104">
        <v>3373.99824</v>
      </c>
      <c r="D27" s="104">
        <v>34.0808</v>
      </c>
      <c r="E27" s="105">
        <v>2380.01525</v>
      </c>
      <c r="F27" s="110">
        <v>1700</v>
      </c>
      <c r="G27" s="1"/>
    </row>
    <row r="28" spans="1:6" ht="18.75">
      <c r="A28" s="108" t="s">
        <v>31</v>
      </c>
      <c r="B28" s="104">
        <f t="shared" si="0"/>
        <v>1582.911</v>
      </c>
      <c r="C28" s="104">
        <v>0</v>
      </c>
      <c r="D28" s="104">
        <v>0</v>
      </c>
      <c r="E28" s="105">
        <v>1582.911</v>
      </c>
      <c r="F28" s="110">
        <v>1582.911</v>
      </c>
    </row>
    <row r="29" spans="1:6" ht="18.75">
      <c r="A29" s="108" t="s">
        <v>25</v>
      </c>
      <c r="B29" s="104">
        <f t="shared" si="0"/>
        <v>57527.61594</v>
      </c>
      <c r="C29" s="104">
        <v>5459.82139</v>
      </c>
      <c r="D29" s="104">
        <v>55.14971</v>
      </c>
      <c r="E29" s="105">
        <f>48846.82284+3165.822</f>
        <v>52012.64484</v>
      </c>
      <c r="F29" s="106">
        <f>41155.686+3165.822</f>
        <v>44321.508</v>
      </c>
    </row>
    <row r="30" spans="1:6" ht="18.75">
      <c r="A30" s="108" t="s">
        <v>32</v>
      </c>
      <c r="B30" s="104">
        <f t="shared" si="0"/>
        <v>5445.08765</v>
      </c>
      <c r="C30" s="104">
        <v>1971.0702</v>
      </c>
      <c r="D30" s="104">
        <v>19.9098</v>
      </c>
      <c r="E30" s="105">
        <f>1054.10765+2400</f>
        <v>3454.10765</v>
      </c>
      <c r="F30" s="106">
        <v>2400</v>
      </c>
    </row>
    <row r="31" spans="1:6" ht="18.75">
      <c r="A31" s="108" t="s">
        <v>33</v>
      </c>
      <c r="B31" s="104">
        <f t="shared" si="0"/>
        <v>1690.46666</v>
      </c>
      <c r="C31" s="104">
        <v>761.77199</v>
      </c>
      <c r="D31" s="104">
        <v>7.69467</v>
      </c>
      <c r="E31" s="105">
        <v>921</v>
      </c>
      <c r="F31" s="110">
        <v>921</v>
      </c>
    </row>
    <row r="32" spans="1:6" ht="18.75">
      <c r="A32" s="108" t="s">
        <v>34</v>
      </c>
      <c r="B32" s="104">
        <f t="shared" si="0"/>
        <v>1069.24852</v>
      </c>
      <c r="C32" s="104">
        <v>914.1</v>
      </c>
      <c r="D32" s="104">
        <v>9.23333</v>
      </c>
      <c r="E32" s="105">
        <v>145.91519</v>
      </c>
      <c r="F32" s="106">
        <v>0</v>
      </c>
    </row>
    <row r="33" spans="1:6" ht="18.75">
      <c r="A33" s="108" t="s">
        <v>35</v>
      </c>
      <c r="B33" s="104">
        <f t="shared" si="0"/>
        <v>1400</v>
      </c>
      <c r="C33" s="104">
        <v>1194.74333</v>
      </c>
      <c r="D33" s="104">
        <v>12.06811</v>
      </c>
      <c r="E33" s="105">
        <v>193.18856</v>
      </c>
      <c r="F33" s="110">
        <v>0</v>
      </c>
    </row>
    <row r="34" spans="1:6" ht="18.75">
      <c r="A34" s="108" t="s">
        <v>36</v>
      </c>
      <c r="B34" s="104">
        <f t="shared" si="0"/>
        <v>2200</v>
      </c>
      <c r="C34" s="104">
        <v>0</v>
      </c>
      <c r="D34" s="104">
        <v>0</v>
      </c>
      <c r="E34" s="105">
        <f>1582.911+617.089</f>
        <v>2200</v>
      </c>
      <c r="F34" s="110">
        <f>1582.911+617.089</f>
        <v>2200</v>
      </c>
    </row>
    <row r="35" spans="1:6" ht="29.25" customHeight="1">
      <c r="A35" s="108" t="s">
        <v>37</v>
      </c>
      <c r="B35" s="104">
        <f t="shared" si="0"/>
        <v>23921.174</v>
      </c>
      <c r="C35" s="104">
        <v>1980</v>
      </c>
      <c r="D35" s="104">
        <v>20</v>
      </c>
      <c r="E35" s="105">
        <v>21921.174</v>
      </c>
      <c r="F35" s="106">
        <v>21921.174</v>
      </c>
    </row>
    <row r="36" spans="1:6" ht="18.75">
      <c r="A36" s="108" t="s">
        <v>38</v>
      </c>
      <c r="B36" s="104">
        <f t="shared" si="0"/>
        <v>4034.78866</v>
      </c>
      <c r="C36" s="104">
        <v>860.27699</v>
      </c>
      <c r="D36" s="104">
        <v>8.68967</v>
      </c>
      <c r="E36" s="105">
        <v>3165.822</v>
      </c>
      <c r="F36" s="110">
        <v>3165.822</v>
      </c>
    </row>
    <row r="37" spans="1:7" ht="18.75">
      <c r="A37" s="111" t="s">
        <v>3</v>
      </c>
      <c r="B37" s="112">
        <f>SUM(B20:B36)</f>
        <v>372875.1132</v>
      </c>
      <c r="C37" s="110">
        <f>SUM(C20:C36)</f>
        <v>47958.3</v>
      </c>
      <c r="D37" s="110">
        <f>SUM(D20:D36)</f>
        <v>484.42727</v>
      </c>
      <c r="E37" s="112">
        <f>SUM(E20:E36)</f>
        <v>324432.38593</v>
      </c>
      <c r="F37" s="112">
        <f>SUM(F20:F36)</f>
        <v>309725.822</v>
      </c>
      <c r="G37" s="4"/>
    </row>
  </sheetData>
  <sheetProtection/>
  <mergeCells count="20">
    <mergeCell ref="A16:A17"/>
    <mergeCell ref="B16:B17"/>
    <mergeCell ref="C16:G16"/>
    <mergeCell ref="F17:G17"/>
    <mergeCell ref="F18:G18"/>
    <mergeCell ref="C19:E19"/>
    <mergeCell ref="D8:G8"/>
    <mergeCell ref="A10:G10"/>
    <mergeCell ref="C11:E11"/>
    <mergeCell ref="A12:G12"/>
    <mergeCell ref="C15:E15"/>
    <mergeCell ref="F15:G15"/>
    <mergeCell ref="C14:E14"/>
    <mergeCell ref="D7:G7"/>
    <mergeCell ref="D1:G1"/>
    <mergeCell ref="D2:G2"/>
    <mergeCell ref="D3:G3"/>
    <mergeCell ref="D4:G4"/>
    <mergeCell ref="D5:G5"/>
    <mergeCell ref="D6:G6"/>
  </mergeCells>
  <printOptions/>
  <pageMargins left="0.7874015748031497" right="0.7874015748031497" top="0.984251968503937" bottom="0.7874015748031497" header="0.5511811023622047" footer="0.5118110236220472"/>
  <pageSetup fitToHeight="0" horizontalDpi="600" verticalDpi="600" orientation="landscape" paperSize="9" r:id="rId1"/>
  <headerFooter differentFirst="1">
    <oddHeader>&amp;R&amp;"Times New Roman,обычный"&amp;14&amp;P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C18"/>
  <sheetViews>
    <sheetView view="pageBreakPreview" zoomScale="90" zoomScaleSheetLayoutView="90" zoomScalePageLayoutView="0" workbookViewId="0" topLeftCell="A1">
      <selection activeCell="N14" sqref="N14"/>
    </sheetView>
  </sheetViews>
  <sheetFormatPr defaultColWidth="9.00390625" defaultRowHeight="12.75"/>
  <cols>
    <col min="1" max="1" width="60.375" style="7" customWidth="1"/>
    <col min="2" max="2" width="20.75390625" style="14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154" t="s">
        <v>167</v>
      </c>
      <c r="C1" s="154"/>
    </row>
    <row r="2" spans="1:3" ht="18.75" customHeight="1">
      <c r="A2" s="8"/>
      <c r="B2" s="154" t="s">
        <v>164</v>
      </c>
      <c r="C2" s="154"/>
    </row>
    <row r="3" spans="1:3" ht="19.5" customHeight="1">
      <c r="A3" s="8"/>
      <c r="B3" s="55"/>
      <c r="C3" s="55"/>
    </row>
    <row r="4" spans="1:3" ht="19.5" customHeight="1">
      <c r="A4" s="8"/>
      <c r="B4" s="80"/>
      <c r="C4" s="80"/>
    </row>
    <row r="5" spans="1:3" ht="19.5" customHeight="1">
      <c r="A5" s="8"/>
      <c r="B5" s="80"/>
      <c r="C5" s="80"/>
    </row>
    <row r="6" spans="1:3" ht="18.75">
      <c r="A6" s="155" t="s">
        <v>5</v>
      </c>
      <c r="B6" s="155"/>
      <c r="C6" s="155"/>
    </row>
    <row r="7" spans="1:2" ht="20.25" customHeight="1">
      <c r="A7" s="56"/>
      <c r="B7" s="9"/>
    </row>
    <row r="8" spans="1:3" ht="139.5" customHeight="1">
      <c r="A8" s="156" t="s">
        <v>158</v>
      </c>
      <c r="B8" s="156"/>
      <c r="C8" s="156"/>
    </row>
    <row r="9" spans="1:2" ht="18.75" customHeight="1">
      <c r="A9" s="8"/>
      <c r="B9" s="54"/>
    </row>
    <row r="10" spans="1:2" ht="18.75" customHeight="1">
      <c r="A10" s="8"/>
      <c r="B10" s="79"/>
    </row>
    <row r="11" spans="1:2" ht="18.75" customHeight="1">
      <c r="A11" s="8"/>
      <c r="B11" s="79"/>
    </row>
    <row r="12" spans="1:3" ht="22.5" customHeight="1">
      <c r="A12" s="157" t="s">
        <v>0</v>
      </c>
      <c r="B12" s="157"/>
      <c r="C12" s="157"/>
    </row>
    <row r="13" spans="1:3" ht="42.75" customHeight="1">
      <c r="A13" s="10" t="s">
        <v>182</v>
      </c>
      <c r="B13" s="158" t="s">
        <v>6</v>
      </c>
      <c r="C13" s="159"/>
    </row>
    <row r="14" spans="1:2" ht="12.75" customHeight="1">
      <c r="A14" s="11"/>
      <c r="B14" s="12"/>
    </row>
    <row r="15" spans="1:2" ht="19.5" customHeight="1">
      <c r="A15" s="3" t="s">
        <v>21</v>
      </c>
      <c r="B15" s="57">
        <v>12</v>
      </c>
    </row>
    <row r="16" spans="1:2" ht="19.5" customHeight="1">
      <c r="A16" s="3" t="s">
        <v>1</v>
      </c>
      <c r="B16" s="57">
        <v>8</v>
      </c>
    </row>
    <row r="17" spans="1:3" ht="28.5" customHeight="1">
      <c r="A17" s="3" t="s">
        <v>3</v>
      </c>
      <c r="B17" s="49">
        <f>SUM(B15:B16)</f>
        <v>20</v>
      </c>
      <c r="C17" s="3"/>
    </row>
    <row r="18" spans="1:3" ht="18.75">
      <c r="A18" s="3"/>
      <c r="B18" s="55"/>
      <c r="C18" s="3"/>
    </row>
  </sheetData>
  <sheetProtection/>
  <mergeCells count="6">
    <mergeCell ref="B1:C1"/>
    <mergeCell ref="B2:C2"/>
    <mergeCell ref="A6:C6"/>
    <mergeCell ref="A8:C8"/>
    <mergeCell ref="A12:C12"/>
    <mergeCell ref="B13:C13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90" zoomScaleSheetLayoutView="90" zoomScalePageLayoutView="0" workbookViewId="0" topLeftCell="A1">
      <selection activeCell="F8" sqref="F8:R14"/>
    </sheetView>
  </sheetViews>
  <sheetFormatPr defaultColWidth="9.00390625" defaultRowHeight="12.75"/>
  <cols>
    <col min="1" max="1" width="59.25390625" style="7" customWidth="1"/>
    <col min="2" max="2" width="20.75390625" style="14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154" t="s">
        <v>157</v>
      </c>
      <c r="C1" s="154"/>
    </row>
    <row r="2" spans="1:3" ht="18.75" customHeight="1">
      <c r="A2" s="8"/>
      <c r="B2" s="154" t="s">
        <v>164</v>
      </c>
      <c r="C2" s="154"/>
    </row>
    <row r="3" spans="1:3" ht="18" customHeight="1">
      <c r="A3" s="8"/>
      <c r="B3" s="55"/>
      <c r="C3" s="55"/>
    </row>
    <row r="4" spans="1:3" ht="18" customHeight="1">
      <c r="A4" s="8"/>
      <c r="B4" s="80"/>
      <c r="C4" s="80"/>
    </row>
    <row r="5" spans="1:3" ht="18" customHeight="1">
      <c r="A5" s="8"/>
      <c r="B5" s="80"/>
      <c r="C5" s="80"/>
    </row>
    <row r="6" spans="1:3" ht="18.75">
      <c r="A6" s="155" t="s">
        <v>5</v>
      </c>
      <c r="B6" s="155"/>
      <c r="C6" s="155"/>
    </row>
    <row r="7" spans="1:2" ht="19.5" customHeight="1">
      <c r="A7" s="56"/>
      <c r="B7" s="9"/>
    </row>
    <row r="8" spans="1:3" ht="126" customHeight="1">
      <c r="A8" s="156" t="s">
        <v>183</v>
      </c>
      <c r="B8" s="156"/>
      <c r="C8" s="156"/>
    </row>
    <row r="9" spans="1:2" ht="16.5" customHeight="1">
      <c r="A9" s="8"/>
      <c r="B9" s="79"/>
    </row>
    <row r="10" spans="1:3" ht="21" customHeight="1">
      <c r="A10" s="157" t="s">
        <v>0</v>
      </c>
      <c r="B10" s="157"/>
      <c r="C10" s="157"/>
    </row>
    <row r="11" spans="1:3" ht="42.75" customHeight="1">
      <c r="A11" s="10" t="s">
        <v>4</v>
      </c>
      <c r="B11" s="158" t="s">
        <v>6</v>
      </c>
      <c r="C11" s="159"/>
    </row>
    <row r="12" spans="1:2" ht="14.25" customHeight="1">
      <c r="A12" s="11"/>
      <c r="B12" s="12"/>
    </row>
    <row r="13" spans="1:2" ht="19.5" customHeight="1">
      <c r="A13" s="3" t="s">
        <v>21</v>
      </c>
      <c r="B13" s="48">
        <v>437.2</v>
      </c>
    </row>
    <row r="14" spans="1:2" ht="19.5" customHeight="1">
      <c r="A14" s="3" t="s">
        <v>1</v>
      </c>
      <c r="B14" s="48">
        <v>137.8</v>
      </c>
    </row>
    <row r="15" spans="1:2" ht="19.5" customHeight="1">
      <c r="A15" s="3" t="s">
        <v>2</v>
      </c>
      <c r="B15" s="48">
        <v>54.2</v>
      </c>
    </row>
    <row r="16" spans="1:2" ht="19.5" customHeight="1">
      <c r="A16" s="3" t="s">
        <v>13</v>
      </c>
      <c r="B16" s="48">
        <v>46.6</v>
      </c>
    </row>
    <row r="17" spans="1:2" ht="19.5" customHeight="1">
      <c r="A17" s="3" t="s">
        <v>7</v>
      </c>
      <c r="B17" s="48">
        <v>45.2</v>
      </c>
    </row>
    <row r="18" spans="1:2" ht="19.5" customHeight="1">
      <c r="A18" s="3" t="s">
        <v>14</v>
      </c>
      <c r="B18" s="48">
        <v>127.1</v>
      </c>
    </row>
    <row r="19" spans="1:2" ht="19.5" customHeight="1">
      <c r="A19" s="3" t="s">
        <v>8</v>
      </c>
      <c r="B19" s="48">
        <v>23.5</v>
      </c>
    </row>
    <row r="20" spans="1:2" ht="19.5" customHeight="1">
      <c r="A20" s="3" t="s">
        <v>9</v>
      </c>
      <c r="B20" s="48">
        <v>23.8</v>
      </c>
    </row>
    <row r="21" spans="1:2" ht="19.5" customHeight="1">
      <c r="A21" s="3" t="s">
        <v>20</v>
      </c>
      <c r="B21" s="48">
        <v>44.9</v>
      </c>
    </row>
    <row r="22" spans="1:2" ht="19.5" customHeight="1">
      <c r="A22" s="3" t="s">
        <v>15</v>
      </c>
      <c r="B22" s="48">
        <v>176</v>
      </c>
    </row>
    <row r="23" spans="1:6" ht="19.5" customHeight="1">
      <c r="A23" s="3" t="s">
        <v>10</v>
      </c>
      <c r="B23" s="48">
        <v>119</v>
      </c>
      <c r="F23" s="16"/>
    </row>
    <row r="24" spans="1:2" ht="19.5" customHeight="1">
      <c r="A24" s="3" t="s">
        <v>11</v>
      </c>
      <c r="B24" s="48">
        <v>31.8</v>
      </c>
    </row>
    <row r="25" spans="1:2" ht="19.5" customHeight="1">
      <c r="A25" s="3" t="s">
        <v>16</v>
      </c>
      <c r="B25" s="48">
        <v>26.8</v>
      </c>
    </row>
    <row r="26" spans="1:2" ht="19.5" customHeight="1">
      <c r="A26" s="3" t="s">
        <v>17</v>
      </c>
      <c r="B26" s="48">
        <v>31.1</v>
      </c>
    </row>
    <row r="27" spans="1:2" ht="19.5" customHeight="1">
      <c r="A27" s="3" t="s">
        <v>12</v>
      </c>
      <c r="B27" s="48">
        <v>85.2</v>
      </c>
    </row>
    <row r="28" spans="1:5" ht="19.5" customHeight="1">
      <c r="A28" s="3" t="s">
        <v>18</v>
      </c>
      <c r="B28" s="48">
        <v>95.2</v>
      </c>
      <c r="C28" s="15"/>
      <c r="E28" s="2"/>
    </row>
    <row r="29" spans="1:2" ht="18.75">
      <c r="A29" s="3" t="s">
        <v>19</v>
      </c>
      <c r="B29" s="48">
        <v>12.2</v>
      </c>
    </row>
    <row r="30" spans="1:3" ht="27" customHeight="1">
      <c r="A30" s="3" t="s">
        <v>3</v>
      </c>
      <c r="B30" s="71">
        <f>SUM(B13:B29)</f>
        <v>1517.6</v>
      </c>
      <c r="C30" s="3"/>
    </row>
    <row r="31" spans="1:3" ht="18.75">
      <c r="A31" s="3"/>
      <c r="B31" s="55"/>
      <c r="C31" s="3"/>
    </row>
  </sheetData>
  <sheetProtection/>
  <mergeCells count="6">
    <mergeCell ref="B1:C1"/>
    <mergeCell ref="B2:C2"/>
    <mergeCell ref="A6:C6"/>
    <mergeCell ref="A8:C8"/>
    <mergeCell ref="A10:C10"/>
    <mergeCell ref="B11:C11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="90" zoomScaleSheetLayoutView="90" zoomScalePageLayoutView="0" workbookViewId="0" topLeftCell="A1">
      <selection activeCell="A8" sqref="A8:B8"/>
    </sheetView>
  </sheetViews>
  <sheetFormatPr defaultColWidth="9.00390625" defaultRowHeight="12.75"/>
  <cols>
    <col min="1" max="1" width="64.25390625" style="3" customWidth="1"/>
    <col min="2" max="2" width="20.125" style="66" customWidth="1"/>
    <col min="3" max="3" width="13.625" style="1" customWidth="1"/>
    <col min="4" max="4" width="9.00390625" style="2" customWidth="1"/>
    <col min="5" max="5" width="9.125" style="1" customWidth="1"/>
    <col min="6" max="6" width="11.375" style="1" customWidth="1"/>
    <col min="7" max="7" width="9.75390625" style="1" bestFit="1" customWidth="1"/>
    <col min="8" max="16384" width="9.125" style="1" customWidth="1"/>
  </cols>
  <sheetData>
    <row r="1" spans="2:5" ht="18.75">
      <c r="B1" s="25" t="s">
        <v>159</v>
      </c>
      <c r="C1" s="72"/>
      <c r="E1" s="2"/>
    </row>
    <row r="2" spans="1:5" ht="18.75">
      <c r="A2" s="8"/>
      <c r="B2" s="25" t="s">
        <v>164</v>
      </c>
      <c r="C2" s="72"/>
      <c r="E2" s="2"/>
    </row>
    <row r="3" spans="1:5" ht="18.75">
      <c r="A3" s="8"/>
      <c r="B3" s="25"/>
      <c r="C3" s="72"/>
      <c r="E3" s="2"/>
    </row>
    <row r="4" spans="1:2" ht="17.25" customHeight="1">
      <c r="A4" s="8"/>
      <c r="B4" s="65"/>
    </row>
    <row r="5" spans="1:2" ht="17.25" customHeight="1">
      <c r="A5" s="8"/>
      <c r="B5" s="79"/>
    </row>
    <row r="6" spans="1:7" ht="18.75">
      <c r="A6" s="175" t="s">
        <v>5</v>
      </c>
      <c r="B6" s="175"/>
      <c r="F6" s="68"/>
      <c r="G6" s="68"/>
    </row>
    <row r="7" spans="1:2" ht="18.75" customHeight="1">
      <c r="A7" s="64"/>
      <c r="B7" s="9"/>
    </row>
    <row r="8" spans="1:5" ht="117.75" customHeight="1">
      <c r="A8" s="166" t="s">
        <v>276</v>
      </c>
      <c r="B8" s="166"/>
      <c r="C8" s="72"/>
      <c r="E8" s="2"/>
    </row>
    <row r="9" spans="1:2" ht="17.25" customHeight="1">
      <c r="A9" s="8"/>
      <c r="B9" s="65"/>
    </row>
    <row r="10" spans="1:2" ht="17.25" customHeight="1">
      <c r="A10" s="8"/>
      <c r="B10" s="79"/>
    </row>
    <row r="11" spans="1:2" ht="17.25" customHeight="1">
      <c r="A11" s="8"/>
      <c r="B11" s="79"/>
    </row>
    <row r="12" spans="2:5" ht="18.75">
      <c r="B12" s="73" t="s">
        <v>0</v>
      </c>
      <c r="C12" s="72"/>
      <c r="E12" s="2"/>
    </row>
    <row r="13" spans="1:5" ht="37.5">
      <c r="A13" s="10" t="s">
        <v>165</v>
      </c>
      <c r="B13" s="69" t="s">
        <v>6</v>
      </c>
      <c r="C13" s="72"/>
      <c r="E13" s="2"/>
    </row>
    <row r="14" spans="1:5" ht="9" customHeight="1">
      <c r="A14" s="47"/>
      <c r="B14" s="74"/>
      <c r="C14" s="72"/>
      <c r="E14" s="2"/>
    </row>
    <row r="15" spans="1:5" ht="18.75">
      <c r="A15" s="3" t="s">
        <v>21</v>
      </c>
      <c r="B15" s="75">
        <v>130264.42</v>
      </c>
      <c r="C15" s="72"/>
      <c r="E15" s="2"/>
    </row>
    <row r="16" spans="1:5" ht="18.75">
      <c r="A16" s="3" t="s">
        <v>1</v>
      </c>
      <c r="B16" s="75">
        <v>145879.53</v>
      </c>
      <c r="C16" s="72"/>
      <c r="E16" s="2"/>
    </row>
    <row r="17" spans="1:5" ht="18.75">
      <c r="A17" s="3" t="s">
        <v>2</v>
      </c>
      <c r="B17" s="75">
        <v>42335.23</v>
      </c>
      <c r="C17" s="72"/>
      <c r="E17" s="2"/>
    </row>
    <row r="18" spans="1:5" ht="18.75" customHeight="1">
      <c r="A18" s="3" t="s">
        <v>13</v>
      </c>
      <c r="B18" s="75">
        <v>90883.39</v>
      </c>
      <c r="C18" s="72"/>
      <c r="E18" s="2"/>
    </row>
    <row r="19" spans="1:5" ht="18.75">
      <c r="A19" s="3" t="s">
        <v>7</v>
      </c>
      <c r="B19" s="75">
        <v>6566.47</v>
      </c>
      <c r="C19" s="72"/>
      <c r="E19" s="2"/>
    </row>
    <row r="20" spans="1:5" ht="18.75">
      <c r="A20" s="3" t="s">
        <v>14</v>
      </c>
      <c r="B20" s="75">
        <v>85388.8</v>
      </c>
      <c r="C20" s="72"/>
      <c r="E20" s="2"/>
    </row>
    <row r="21" spans="1:5" ht="18.75">
      <c r="A21" s="3" t="s">
        <v>8</v>
      </c>
      <c r="B21" s="75">
        <v>28873.94</v>
      </c>
      <c r="C21" s="72"/>
      <c r="E21" s="2"/>
    </row>
    <row r="22" spans="1:5" ht="18.75">
      <c r="A22" s="3" t="s">
        <v>9</v>
      </c>
      <c r="B22" s="75">
        <v>26032.12</v>
      </c>
      <c r="C22" s="72"/>
      <c r="E22" s="2"/>
    </row>
    <row r="23" spans="1:5" ht="18.75">
      <c r="A23" s="3" t="s">
        <v>20</v>
      </c>
      <c r="B23" s="75">
        <v>48431.3</v>
      </c>
      <c r="C23" s="72"/>
      <c r="E23" s="2"/>
    </row>
    <row r="24" spans="1:5" ht="18.75">
      <c r="A24" s="3" t="s">
        <v>15</v>
      </c>
      <c r="B24" s="75">
        <v>77583.05</v>
      </c>
      <c r="C24" s="72"/>
      <c r="E24" s="2"/>
    </row>
    <row r="25" spans="1:5" ht="18.75">
      <c r="A25" s="3" t="s">
        <v>10</v>
      </c>
      <c r="B25" s="75">
        <v>17764.99</v>
      </c>
      <c r="C25" s="72"/>
      <c r="E25" s="2"/>
    </row>
    <row r="26" spans="1:5" ht="18.75">
      <c r="A26" s="3" t="s">
        <v>11</v>
      </c>
      <c r="B26" s="75">
        <v>24023.26</v>
      </c>
      <c r="C26" s="72"/>
      <c r="E26" s="2"/>
    </row>
    <row r="27" spans="1:5" ht="18.75">
      <c r="A27" s="3" t="s">
        <v>16</v>
      </c>
      <c r="B27" s="75">
        <v>35546.25</v>
      </c>
      <c r="C27" s="72"/>
      <c r="E27" s="2"/>
    </row>
    <row r="28" spans="1:5" ht="18.75">
      <c r="A28" s="3" t="s">
        <v>17</v>
      </c>
      <c r="B28" s="75">
        <v>17390.83</v>
      </c>
      <c r="C28" s="72"/>
      <c r="E28" s="2"/>
    </row>
    <row r="29" spans="1:5" ht="18.75">
      <c r="A29" s="3" t="s">
        <v>12</v>
      </c>
      <c r="B29" s="75">
        <v>29824.81</v>
      </c>
      <c r="C29" s="72"/>
      <c r="E29" s="2"/>
    </row>
    <row r="30" spans="1:5" ht="18.75">
      <c r="A30" s="3" t="s">
        <v>18</v>
      </c>
      <c r="B30" s="75">
        <v>85669.87</v>
      </c>
      <c r="C30" s="72"/>
      <c r="E30" s="2"/>
    </row>
    <row r="31" spans="1:5" ht="18.75">
      <c r="A31" s="3" t="s">
        <v>19</v>
      </c>
      <c r="B31" s="75">
        <v>9044.06</v>
      </c>
      <c r="C31" s="72"/>
      <c r="E31" s="2"/>
    </row>
    <row r="32" spans="1:5" ht="24.75" customHeight="1">
      <c r="A32" s="6" t="s">
        <v>3</v>
      </c>
      <c r="B32" s="44">
        <v>901502.32</v>
      </c>
      <c r="C32" s="70"/>
      <c r="E32" s="2"/>
    </row>
    <row r="33" ht="19.5" customHeight="1">
      <c r="B33" s="71"/>
    </row>
    <row r="34" ht="15.75" customHeight="1">
      <c r="B34" s="71"/>
    </row>
    <row r="35" ht="15.75" customHeight="1">
      <c r="B35" s="71"/>
    </row>
    <row r="36" ht="15.75" customHeight="1">
      <c r="B36" s="71"/>
    </row>
    <row r="37" ht="15.75" customHeight="1">
      <c r="B37" s="71"/>
    </row>
  </sheetData>
  <sheetProtection/>
  <mergeCells count="2">
    <mergeCell ref="A6:B6"/>
    <mergeCell ref="A8:B8"/>
  </mergeCells>
  <printOptions horizontalCentered="1"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="90" zoomScaleSheetLayoutView="90" zoomScalePageLayoutView="0" workbookViewId="0" topLeftCell="A1">
      <selection activeCell="A4" sqref="A4"/>
    </sheetView>
  </sheetViews>
  <sheetFormatPr defaultColWidth="9.00390625" defaultRowHeight="12.75"/>
  <cols>
    <col min="1" max="1" width="63.375" style="7" customWidth="1"/>
    <col min="2" max="2" width="20.75390625" style="14" customWidth="1"/>
    <col min="3" max="3" width="9.00390625" style="2" customWidth="1"/>
    <col min="4" max="4" width="9.125" style="1" customWidth="1"/>
    <col min="5" max="5" width="14.125" style="1" customWidth="1"/>
    <col min="6" max="6" width="9.75390625" style="1" bestFit="1" customWidth="1"/>
    <col min="7" max="16384" width="9.125" style="1" customWidth="1"/>
  </cols>
  <sheetData>
    <row r="1" spans="1:2" ht="19.5" customHeight="1">
      <c r="A1" s="6"/>
      <c r="B1" s="67" t="s">
        <v>166</v>
      </c>
    </row>
    <row r="2" spans="1:7" s="2" customFormat="1" ht="18.75" customHeight="1">
      <c r="A2" s="6"/>
      <c r="B2" s="63" t="s">
        <v>164</v>
      </c>
      <c r="D2" s="1"/>
      <c r="E2" s="1"/>
      <c r="F2" s="1"/>
      <c r="G2" s="1"/>
    </row>
    <row r="3" spans="1:7" s="2" customFormat="1" ht="18.75" customHeight="1">
      <c r="A3" s="6"/>
      <c r="B3" s="33"/>
      <c r="D3" s="1"/>
      <c r="E3" s="1"/>
      <c r="F3" s="1"/>
      <c r="G3" s="1"/>
    </row>
    <row r="4" spans="1:7" s="2" customFormat="1" ht="18.75" customHeight="1">
      <c r="A4" s="6"/>
      <c r="B4" s="33"/>
      <c r="D4" s="1"/>
      <c r="E4" s="1"/>
      <c r="F4" s="1"/>
      <c r="G4" s="1"/>
    </row>
    <row r="5" spans="1:7" s="2" customFormat="1" ht="18.75">
      <c r="A5" s="8"/>
      <c r="B5" s="33"/>
      <c r="D5" s="1"/>
      <c r="E5" s="1"/>
      <c r="F5" s="1"/>
      <c r="G5" s="1"/>
    </row>
    <row r="6" spans="1:7" s="2" customFormat="1" ht="18.75">
      <c r="A6" s="160" t="s">
        <v>5</v>
      </c>
      <c r="B6" s="160"/>
      <c r="D6" s="1"/>
      <c r="E6" s="1"/>
      <c r="F6" s="1"/>
      <c r="G6" s="1"/>
    </row>
    <row r="7" spans="1:7" s="2" customFormat="1" ht="17.25" customHeight="1">
      <c r="A7" s="34"/>
      <c r="B7" s="9"/>
      <c r="D7" s="1"/>
      <c r="E7" s="1"/>
      <c r="F7" s="1"/>
      <c r="G7" s="1"/>
    </row>
    <row r="8" spans="1:7" s="2" customFormat="1" ht="117.75" customHeight="1">
      <c r="A8" s="156" t="s">
        <v>274</v>
      </c>
      <c r="B8" s="156"/>
      <c r="D8" s="1"/>
      <c r="E8" s="1"/>
      <c r="F8" s="1"/>
      <c r="G8" s="1"/>
    </row>
    <row r="9" spans="1:7" s="2" customFormat="1" ht="18.75">
      <c r="A9" s="35"/>
      <c r="B9" s="35"/>
      <c r="D9" s="1"/>
      <c r="E9" s="1"/>
      <c r="F9" s="1"/>
      <c r="G9" s="1"/>
    </row>
    <row r="10" spans="1:7" s="2" customFormat="1" ht="18.75">
      <c r="A10" s="8"/>
      <c r="B10" s="33"/>
      <c r="D10" s="1"/>
      <c r="E10" s="1"/>
      <c r="F10" s="1"/>
      <c r="G10" s="1"/>
    </row>
    <row r="11" spans="1:7" s="2" customFormat="1" ht="18.75">
      <c r="A11" s="161" t="s">
        <v>0</v>
      </c>
      <c r="B11" s="161"/>
      <c r="D11" s="1"/>
      <c r="E11" s="1"/>
      <c r="F11" s="1"/>
      <c r="G11" s="1"/>
    </row>
    <row r="12" spans="1:7" s="2" customFormat="1" ht="37.5">
      <c r="A12" s="37" t="s">
        <v>146</v>
      </c>
      <c r="B12" s="36" t="s">
        <v>6</v>
      </c>
      <c r="D12" s="1"/>
      <c r="E12" s="1"/>
      <c r="F12" s="1"/>
      <c r="G12" s="1"/>
    </row>
    <row r="13" spans="1:7" s="2" customFormat="1" ht="12" customHeight="1">
      <c r="A13" s="11"/>
      <c r="B13" s="12"/>
      <c r="D13" s="1"/>
      <c r="E13" s="1"/>
      <c r="F13" s="1"/>
      <c r="G13" s="1"/>
    </row>
    <row r="14" spans="1:7" s="2" customFormat="1" ht="18.75">
      <c r="A14" s="42" t="s">
        <v>21</v>
      </c>
      <c r="B14" s="45">
        <v>18.48</v>
      </c>
      <c r="D14" s="1"/>
      <c r="E14" s="1"/>
      <c r="F14" s="1"/>
      <c r="G14" s="1"/>
    </row>
    <row r="15" spans="1:7" s="2" customFormat="1" ht="18.75">
      <c r="A15" s="8" t="s">
        <v>1</v>
      </c>
      <c r="B15" s="45">
        <v>6.68</v>
      </c>
      <c r="D15" s="1"/>
      <c r="E15" s="1"/>
      <c r="F15" s="1"/>
      <c r="G15" s="1"/>
    </row>
    <row r="16" spans="1:7" s="2" customFormat="1" ht="18.75">
      <c r="A16" s="8" t="s">
        <v>2</v>
      </c>
      <c r="B16" s="45">
        <v>10.24</v>
      </c>
      <c r="D16" s="1"/>
      <c r="E16" s="1"/>
      <c r="F16" s="1"/>
      <c r="G16" s="1"/>
    </row>
    <row r="17" spans="1:7" s="2" customFormat="1" ht="19.5" customHeight="1">
      <c r="A17" s="8" t="s">
        <v>26</v>
      </c>
      <c r="B17" s="45">
        <v>60.78</v>
      </c>
      <c r="D17" s="1"/>
      <c r="E17" s="1"/>
      <c r="F17" s="1"/>
      <c r="G17" s="1"/>
    </row>
    <row r="18" spans="1:7" s="2" customFormat="1" ht="19.5" customHeight="1">
      <c r="A18" s="8" t="s">
        <v>27</v>
      </c>
      <c r="B18" s="45">
        <v>15.14</v>
      </c>
      <c r="D18" s="1"/>
      <c r="E18" s="1"/>
      <c r="F18" s="1"/>
      <c r="G18" s="1"/>
    </row>
    <row r="19" spans="1:7" s="2" customFormat="1" ht="19.5" customHeight="1">
      <c r="A19" s="8" t="s">
        <v>28</v>
      </c>
      <c r="B19" s="45">
        <v>74.14</v>
      </c>
      <c r="D19" s="1"/>
      <c r="E19" s="1"/>
      <c r="F19" s="1"/>
      <c r="G19" s="1"/>
    </row>
    <row r="20" spans="1:7" s="2" customFormat="1" ht="19.5" customHeight="1">
      <c r="A20" s="8" t="s">
        <v>30</v>
      </c>
      <c r="B20" s="45">
        <v>60.33</v>
      </c>
      <c r="D20" s="1"/>
      <c r="E20" s="1"/>
      <c r="F20" s="1"/>
      <c r="G20" s="1"/>
    </row>
    <row r="21" spans="1:7" s="2" customFormat="1" ht="19.5" customHeight="1">
      <c r="A21" s="8" t="s">
        <v>31</v>
      </c>
      <c r="B21" s="45">
        <v>50.98</v>
      </c>
      <c r="D21" s="1"/>
      <c r="E21" s="1"/>
      <c r="F21" s="1"/>
      <c r="G21" s="1"/>
    </row>
    <row r="22" spans="1:2" ht="18.75">
      <c r="A22" s="8" t="s">
        <v>25</v>
      </c>
      <c r="B22" s="45">
        <v>148.5</v>
      </c>
    </row>
    <row r="23" spans="1:2" ht="18.75">
      <c r="A23" s="8" t="s">
        <v>32</v>
      </c>
      <c r="B23" s="45">
        <v>20.48</v>
      </c>
    </row>
    <row r="24" spans="1:2" ht="18.75">
      <c r="A24" s="8" t="s">
        <v>33</v>
      </c>
      <c r="B24" s="45">
        <v>4.01</v>
      </c>
    </row>
    <row r="25" spans="1:2" ht="18.75">
      <c r="A25" s="8" t="s">
        <v>34</v>
      </c>
      <c r="B25" s="45">
        <v>32.72</v>
      </c>
    </row>
    <row r="26" spans="1:2" ht="18.75">
      <c r="A26" s="8" t="s">
        <v>35</v>
      </c>
      <c r="B26" s="45">
        <v>21.82</v>
      </c>
    </row>
    <row r="27" spans="1:2" ht="18.75">
      <c r="A27" s="8" t="s">
        <v>36</v>
      </c>
      <c r="B27" s="45">
        <v>54.77</v>
      </c>
    </row>
    <row r="28" spans="1:2" ht="18.75">
      <c r="A28" s="8" t="s">
        <v>37</v>
      </c>
      <c r="B28" s="45">
        <v>180.33</v>
      </c>
    </row>
    <row r="29" spans="1:2" ht="25.5" customHeight="1">
      <c r="A29" s="6" t="s">
        <v>3</v>
      </c>
      <c r="B29" s="46">
        <f>SUM(B14:B28)</f>
        <v>759.4</v>
      </c>
    </row>
    <row r="30" spans="1:2" ht="18.75">
      <c r="A30" s="3"/>
      <c r="B30" s="80"/>
    </row>
    <row r="31" spans="1:2" ht="9.75" customHeight="1">
      <c r="A31" s="3"/>
      <c r="B31" s="80"/>
    </row>
    <row r="32" spans="1:2" ht="18.75">
      <c r="A32" s="153" t="s">
        <v>174</v>
      </c>
      <c r="B32" s="153"/>
    </row>
    <row r="33" spans="1:2" ht="18.75">
      <c r="A33" s="3"/>
      <c r="B33" s="80"/>
    </row>
  </sheetData>
  <sheetProtection/>
  <mergeCells count="4">
    <mergeCell ref="A8:B8"/>
    <mergeCell ref="A11:B11"/>
    <mergeCell ref="A6:B6"/>
    <mergeCell ref="A32:B32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29"/>
  <sheetViews>
    <sheetView view="pageBreakPreview" zoomScale="90" zoomScaleSheetLayoutView="90" zoomScalePageLayoutView="0" workbookViewId="0" topLeftCell="A1">
      <selection activeCell="I12" sqref="I12"/>
    </sheetView>
  </sheetViews>
  <sheetFormatPr defaultColWidth="9.00390625" defaultRowHeight="12.75"/>
  <cols>
    <col min="1" max="1" width="55.25390625" style="0" customWidth="1"/>
    <col min="2" max="2" width="29.125" style="0" customWidth="1"/>
    <col min="3" max="3" width="0.2421875" style="0" customWidth="1"/>
  </cols>
  <sheetData>
    <row r="1" spans="1:3" ht="18.75">
      <c r="A1" s="164" t="s">
        <v>257</v>
      </c>
      <c r="B1" s="189"/>
      <c r="C1" s="189"/>
    </row>
    <row r="2" spans="1:3" ht="18.75">
      <c r="A2" s="164" t="s">
        <v>256</v>
      </c>
      <c r="B2" s="189"/>
      <c r="C2" s="189"/>
    </row>
    <row r="3" spans="1:3" ht="18.75">
      <c r="A3" s="164" t="s">
        <v>201</v>
      </c>
      <c r="B3" s="189"/>
      <c r="C3" s="189"/>
    </row>
    <row r="4" spans="1:3" ht="18.75">
      <c r="A4" s="164" t="s">
        <v>186</v>
      </c>
      <c r="B4" s="189"/>
      <c r="C4" s="189"/>
    </row>
    <row r="5" spans="1:3" ht="18.75">
      <c r="A5" s="164" t="s">
        <v>255</v>
      </c>
      <c r="B5" s="189"/>
      <c r="C5" s="189"/>
    </row>
    <row r="6" spans="1:3" ht="18.75">
      <c r="A6" s="164" t="s">
        <v>232</v>
      </c>
      <c r="B6" s="189"/>
      <c r="C6" s="189"/>
    </row>
    <row r="7" spans="1:3" ht="18.75">
      <c r="A7" s="164" t="s">
        <v>189</v>
      </c>
      <c r="B7" s="189"/>
      <c r="C7" s="189"/>
    </row>
    <row r="8" spans="1:3" ht="18.75">
      <c r="A8" s="164" t="s">
        <v>258</v>
      </c>
      <c r="B8" s="189"/>
      <c r="C8" s="189"/>
    </row>
    <row r="9" spans="1:3" ht="18.75">
      <c r="A9" s="38"/>
      <c r="B9" s="144"/>
      <c r="C9" s="144"/>
    </row>
    <row r="10" spans="1:3" ht="18.75">
      <c r="A10" s="175" t="s">
        <v>5</v>
      </c>
      <c r="B10" s="175"/>
      <c r="C10" s="1"/>
    </row>
    <row r="11" spans="1:3" ht="6" customHeight="1">
      <c r="A11" s="115"/>
      <c r="B11" s="9"/>
      <c r="C11" s="1"/>
    </row>
    <row r="12" spans="1:3" ht="153.75" customHeight="1">
      <c r="A12" s="166" t="s">
        <v>259</v>
      </c>
      <c r="B12" s="166"/>
      <c r="C12" s="72"/>
    </row>
    <row r="13" spans="2:3" ht="7.5" customHeight="1">
      <c r="B13" s="88"/>
      <c r="C13" s="72"/>
    </row>
    <row r="14" spans="1:3" ht="18" customHeight="1">
      <c r="A14" s="88"/>
      <c r="B14" s="73" t="s">
        <v>0</v>
      </c>
      <c r="C14" s="72"/>
    </row>
    <row r="15" spans="1:3" ht="57" customHeight="1">
      <c r="A15" s="10" t="s">
        <v>165</v>
      </c>
      <c r="B15" s="69" t="s">
        <v>6</v>
      </c>
      <c r="C15" s="72"/>
    </row>
    <row r="16" spans="1:3" ht="12.75" customHeight="1">
      <c r="A16" s="47"/>
      <c r="B16" s="74"/>
      <c r="C16" s="72"/>
    </row>
    <row r="17" spans="1:3" ht="18.75">
      <c r="A17" s="3" t="s">
        <v>21</v>
      </c>
      <c r="B17" s="145">
        <f>4836+12</f>
        <v>4848</v>
      </c>
      <c r="C17" s="72"/>
    </row>
    <row r="18" spans="1:3" ht="18.75">
      <c r="A18" s="3" t="s">
        <v>1</v>
      </c>
      <c r="B18" s="145">
        <f>2986+12</f>
        <v>2998</v>
      </c>
      <c r="C18" s="72"/>
    </row>
    <row r="19" spans="1:3" ht="18.75">
      <c r="A19" s="3" t="s">
        <v>2</v>
      </c>
      <c r="B19" s="145">
        <v>918</v>
      </c>
      <c r="C19" s="72"/>
    </row>
    <row r="20" spans="1:3" ht="18.75">
      <c r="A20" s="3" t="s">
        <v>13</v>
      </c>
      <c r="B20" s="145">
        <v>1178</v>
      </c>
      <c r="C20" s="72"/>
    </row>
    <row r="21" spans="1:3" ht="18.75">
      <c r="A21" s="3" t="s">
        <v>7</v>
      </c>
      <c r="B21" s="145">
        <f>1267+12</f>
        <v>1279</v>
      </c>
      <c r="C21" s="72"/>
    </row>
    <row r="22" spans="1:3" ht="18.75">
      <c r="A22" s="3" t="s">
        <v>8</v>
      </c>
      <c r="B22" s="145">
        <f>1454+12</f>
        <v>1466</v>
      </c>
      <c r="C22" s="72"/>
    </row>
    <row r="23" spans="1:3" ht="18.75">
      <c r="A23" s="3" t="s">
        <v>20</v>
      </c>
      <c r="B23" s="145">
        <v>846</v>
      </c>
      <c r="C23" s="72"/>
    </row>
    <row r="24" spans="1:3" ht="18.75">
      <c r="A24" s="3" t="s">
        <v>10</v>
      </c>
      <c r="B24" s="145">
        <v>543</v>
      </c>
      <c r="C24" s="72"/>
    </row>
    <row r="25" spans="1:3" ht="18.75">
      <c r="A25" s="3" t="s">
        <v>11</v>
      </c>
      <c r="B25" s="145">
        <v>234</v>
      </c>
      <c r="C25" s="72"/>
    </row>
    <row r="26" spans="1:3" ht="18.75">
      <c r="A26" s="3" t="s">
        <v>12</v>
      </c>
      <c r="B26" s="145">
        <v>287</v>
      </c>
      <c r="C26" s="72"/>
    </row>
    <row r="27" spans="1:3" ht="18.75">
      <c r="A27" s="3" t="s">
        <v>18</v>
      </c>
      <c r="B27" s="145">
        <v>1455</v>
      </c>
      <c r="C27" s="72"/>
    </row>
    <row r="28" spans="1:3" ht="18.75">
      <c r="A28" s="3" t="s">
        <v>19</v>
      </c>
      <c r="B28" s="145">
        <v>648</v>
      </c>
      <c r="C28" s="72"/>
    </row>
    <row r="29" spans="1:3" ht="18.75">
      <c r="A29" s="6" t="s">
        <v>3</v>
      </c>
      <c r="B29" s="146">
        <f>SUM(B17:B28)</f>
        <v>16700</v>
      </c>
      <c r="C29" s="147"/>
    </row>
  </sheetData>
  <sheetProtection/>
  <mergeCells count="10">
    <mergeCell ref="A7:C7"/>
    <mergeCell ref="A8:C8"/>
    <mergeCell ref="A10:B10"/>
    <mergeCell ref="A12:B12"/>
    <mergeCell ref="A1:C1"/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="90" zoomScaleSheetLayoutView="90" zoomScalePageLayoutView="0" workbookViewId="0" topLeftCell="A1">
      <selection activeCell="F11" sqref="F11"/>
    </sheetView>
  </sheetViews>
  <sheetFormatPr defaultColWidth="9.00390625" defaultRowHeight="12.75"/>
  <cols>
    <col min="1" max="1" width="63.25390625" style="7" customWidth="1"/>
    <col min="2" max="2" width="18.375" style="14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154" t="s">
        <v>151</v>
      </c>
      <c r="C1" s="154"/>
    </row>
    <row r="2" spans="1:3" ht="18.75" customHeight="1">
      <c r="A2" s="8"/>
      <c r="B2" s="154" t="s">
        <v>164</v>
      </c>
      <c r="C2" s="154"/>
    </row>
    <row r="3" spans="1:3" ht="49.5" customHeight="1">
      <c r="A3" s="8"/>
      <c r="B3" s="17"/>
      <c r="C3" s="17"/>
    </row>
    <row r="4" spans="1:3" ht="18.75">
      <c r="A4" s="155" t="s">
        <v>5</v>
      </c>
      <c r="B4" s="155"/>
      <c r="C4" s="155"/>
    </row>
    <row r="5" spans="1:2" ht="9" customHeight="1">
      <c r="A5" s="13"/>
      <c r="B5" s="9"/>
    </row>
    <row r="6" spans="1:3" ht="120" customHeight="1">
      <c r="A6" s="156" t="s">
        <v>24</v>
      </c>
      <c r="B6" s="156"/>
      <c r="C6" s="156"/>
    </row>
    <row r="7" spans="1:2" ht="49.5" customHeight="1">
      <c r="A7" s="8"/>
      <c r="B7" s="5"/>
    </row>
    <row r="8" spans="1:3" ht="22.5" customHeight="1">
      <c r="A8" s="157" t="s">
        <v>0</v>
      </c>
      <c r="B8" s="157"/>
      <c r="C8" s="157"/>
    </row>
    <row r="9" spans="1:3" ht="42.75" customHeight="1">
      <c r="A9" s="10" t="s">
        <v>4</v>
      </c>
      <c r="B9" s="158" t="s">
        <v>6</v>
      </c>
      <c r="C9" s="159"/>
    </row>
    <row r="10" spans="1:2" ht="7.5" customHeight="1">
      <c r="A10" s="11"/>
      <c r="B10" s="12"/>
    </row>
    <row r="11" spans="1:2" ht="19.5" customHeight="1">
      <c r="A11" s="1" t="s">
        <v>21</v>
      </c>
      <c r="B11" s="26">
        <v>4384.7</v>
      </c>
    </row>
    <row r="12" spans="1:2" ht="19.5" customHeight="1">
      <c r="A12" s="3" t="s">
        <v>13</v>
      </c>
      <c r="B12" s="26">
        <v>19212.6</v>
      </c>
    </row>
    <row r="13" spans="1:2" ht="19.5" customHeight="1">
      <c r="A13" s="3" t="s">
        <v>7</v>
      </c>
      <c r="B13" s="23">
        <v>16845.8</v>
      </c>
    </row>
    <row r="14" spans="1:2" ht="19.5" customHeight="1">
      <c r="A14" s="3" t="s">
        <v>14</v>
      </c>
      <c r="B14" s="23">
        <v>16173.1</v>
      </c>
    </row>
    <row r="15" spans="1:2" ht="19.5" customHeight="1">
      <c r="A15" s="3" t="s">
        <v>8</v>
      </c>
      <c r="B15" s="23">
        <v>10723.4</v>
      </c>
    </row>
    <row r="16" spans="1:2" ht="19.5" customHeight="1">
      <c r="A16" s="3" t="s">
        <v>9</v>
      </c>
      <c r="B16" s="24">
        <v>12178.8</v>
      </c>
    </row>
    <row r="17" spans="1:2" ht="19.5" customHeight="1">
      <c r="A17" s="3" t="s">
        <v>20</v>
      </c>
      <c r="B17" s="24">
        <v>16821.3</v>
      </c>
    </row>
    <row r="18" spans="1:2" ht="19.5" customHeight="1">
      <c r="A18" s="3" t="s">
        <v>15</v>
      </c>
      <c r="B18" s="4">
        <v>42473.1</v>
      </c>
    </row>
    <row r="19" spans="1:2" ht="19.5" customHeight="1">
      <c r="A19" s="3" t="s">
        <v>10</v>
      </c>
      <c r="B19" s="4">
        <v>25998.9</v>
      </c>
    </row>
    <row r="20" spans="1:2" ht="19.5" customHeight="1">
      <c r="A20" s="3" t="s">
        <v>11</v>
      </c>
      <c r="B20" s="4">
        <v>13029.3</v>
      </c>
    </row>
    <row r="21" spans="1:6" ht="19.5" customHeight="1">
      <c r="A21" s="3" t="s">
        <v>16</v>
      </c>
      <c r="B21" s="4">
        <v>14400.5</v>
      </c>
      <c r="F21" s="16"/>
    </row>
    <row r="22" spans="1:2" ht="19.5" customHeight="1">
      <c r="A22" s="3" t="s">
        <v>17</v>
      </c>
      <c r="B22" s="4">
        <v>15940.9</v>
      </c>
    </row>
    <row r="23" spans="1:2" ht="19.5" customHeight="1">
      <c r="A23" s="3" t="s">
        <v>12</v>
      </c>
      <c r="B23" s="4">
        <v>18727.3</v>
      </c>
    </row>
    <row r="24" spans="1:2" ht="19.5" customHeight="1">
      <c r="A24" s="3" t="s">
        <v>18</v>
      </c>
      <c r="B24" s="4">
        <v>22641.1</v>
      </c>
    </row>
    <row r="25" spans="1:2" ht="19.5" customHeight="1">
      <c r="A25" s="3" t="s">
        <v>19</v>
      </c>
      <c r="B25" s="4">
        <v>11119.2</v>
      </c>
    </row>
    <row r="26" spans="1:5" ht="24.75" customHeight="1">
      <c r="A26" s="6" t="s">
        <v>3</v>
      </c>
      <c r="B26" s="27">
        <f>SUM(B11:B25)</f>
        <v>260670</v>
      </c>
      <c r="C26" s="15"/>
      <c r="E26" s="2"/>
    </row>
    <row r="27" spans="1:2" ht="18.75">
      <c r="A27" s="3"/>
      <c r="B27" s="4"/>
    </row>
  </sheetData>
  <sheetProtection/>
  <mergeCells count="6">
    <mergeCell ref="B9:C9"/>
    <mergeCell ref="B1:C1"/>
    <mergeCell ref="B2:C2"/>
    <mergeCell ref="A4:C4"/>
    <mergeCell ref="A6:C6"/>
    <mergeCell ref="A8:C8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I40"/>
  <sheetViews>
    <sheetView view="pageBreakPreview" zoomScale="90" zoomScaleSheetLayoutView="90" workbookViewId="0" topLeftCell="A16">
      <selection activeCell="D20" sqref="D20"/>
    </sheetView>
  </sheetViews>
  <sheetFormatPr defaultColWidth="9.00390625" defaultRowHeight="12.75"/>
  <cols>
    <col min="1" max="1" width="28.75390625" style="7" customWidth="1"/>
    <col min="2" max="2" width="14.75390625" style="14" customWidth="1"/>
    <col min="3" max="3" width="21.75390625" style="2" customWidth="1"/>
    <col min="4" max="4" width="19.00390625" style="1" customWidth="1"/>
    <col min="5" max="5" width="9.75390625" style="1" bestFit="1" customWidth="1"/>
    <col min="6" max="16384" width="9.125" style="1" customWidth="1"/>
  </cols>
  <sheetData>
    <row r="1" spans="1:4" ht="19.5" customHeight="1">
      <c r="A1" s="164" t="s">
        <v>282</v>
      </c>
      <c r="B1" s="164"/>
      <c r="C1" s="164"/>
      <c r="D1" s="164"/>
    </row>
    <row r="2" spans="1:6" s="2" customFormat="1" ht="18.75" customHeight="1">
      <c r="A2" s="164" t="s">
        <v>184</v>
      </c>
      <c r="B2" s="164"/>
      <c r="C2" s="164"/>
      <c r="D2" s="164"/>
      <c r="E2" s="8"/>
      <c r="F2" s="1"/>
    </row>
    <row r="3" spans="1:6" s="2" customFormat="1" ht="18" customHeight="1">
      <c r="A3" s="162" t="s">
        <v>185</v>
      </c>
      <c r="B3" s="162"/>
      <c r="C3" s="162"/>
      <c r="D3" s="162"/>
      <c r="E3" s="1"/>
      <c r="F3" s="1"/>
    </row>
    <row r="4" spans="1:6" s="2" customFormat="1" ht="18" customHeight="1">
      <c r="A4" s="162" t="s">
        <v>186</v>
      </c>
      <c r="B4" s="162"/>
      <c r="C4" s="162"/>
      <c r="D4" s="162"/>
      <c r="E4" s="1"/>
      <c r="F4" s="1"/>
    </row>
    <row r="5" spans="1:6" s="2" customFormat="1" ht="18" customHeight="1">
      <c r="A5" s="162" t="s">
        <v>187</v>
      </c>
      <c r="B5" s="162"/>
      <c r="C5" s="162"/>
      <c r="D5" s="162"/>
      <c r="E5" s="1"/>
      <c r="F5" s="1"/>
    </row>
    <row r="6" spans="1:6" s="2" customFormat="1" ht="18.75" customHeight="1">
      <c r="A6" s="162" t="s">
        <v>188</v>
      </c>
      <c r="B6" s="162"/>
      <c r="C6" s="162"/>
      <c r="D6" s="162"/>
      <c r="E6" s="1"/>
      <c r="F6" s="1"/>
    </row>
    <row r="7" spans="1:6" s="2" customFormat="1" ht="16.5" customHeight="1">
      <c r="A7" s="162" t="s">
        <v>189</v>
      </c>
      <c r="B7" s="162"/>
      <c r="C7" s="162"/>
      <c r="D7" s="162"/>
      <c r="E7" s="1"/>
      <c r="F7" s="1"/>
    </row>
    <row r="8" spans="1:6" s="2" customFormat="1" ht="18.75">
      <c r="A8" s="162" t="s">
        <v>190</v>
      </c>
      <c r="B8" s="162"/>
      <c r="C8" s="162"/>
      <c r="D8" s="162"/>
      <c r="E8" s="1"/>
      <c r="F8" s="1"/>
    </row>
    <row r="9" spans="1:6" s="2" customFormat="1" ht="18" customHeight="1">
      <c r="A9" s="162"/>
      <c r="B9" s="162"/>
      <c r="C9" s="162"/>
      <c r="D9" s="162"/>
      <c r="E9" s="1"/>
      <c r="F9" s="1"/>
    </row>
    <row r="10" spans="1:6" s="2" customFormat="1" ht="18" customHeight="1">
      <c r="A10" s="95"/>
      <c r="B10" s="95"/>
      <c r="C10" s="95"/>
      <c r="D10" s="95"/>
      <c r="E10" s="1"/>
      <c r="F10" s="1"/>
    </row>
    <row r="11" spans="1:9" s="2" customFormat="1" ht="18" customHeight="1">
      <c r="A11" s="87"/>
      <c r="B11" s="87"/>
      <c r="C11" s="95"/>
      <c r="D11" s="95"/>
      <c r="E11" s="1"/>
      <c r="F11" s="1"/>
      <c r="I11" s="121"/>
    </row>
    <row r="12" spans="1:6" s="2" customFormat="1" ht="18.75">
      <c r="A12" s="163" t="s">
        <v>5</v>
      </c>
      <c r="B12" s="163"/>
      <c r="C12" s="163"/>
      <c r="D12" s="163"/>
      <c r="E12" s="1"/>
      <c r="F12" s="1"/>
    </row>
    <row r="13" spans="1:6" s="2" customFormat="1" ht="18.75" customHeight="1">
      <c r="A13" s="96"/>
      <c r="B13" s="96"/>
      <c r="C13" s="163"/>
      <c r="D13" s="163"/>
      <c r="E13" s="1"/>
      <c r="F13" s="1"/>
    </row>
    <row r="14" spans="1:6" s="2" customFormat="1" ht="220.5" customHeight="1">
      <c r="A14" s="166" t="s">
        <v>162</v>
      </c>
      <c r="B14" s="166"/>
      <c r="C14" s="166"/>
      <c r="D14" s="166"/>
      <c r="E14" s="31"/>
      <c r="F14" s="78"/>
    </row>
    <row r="15" spans="1:6" s="2" customFormat="1" ht="18.75" customHeight="1">
      <c r="A15" s="88"/>
      <c r="B15" s="88"/>
      <c r="C15" s="88"/>
      <c r="D15" s="88"/>
      <c r="E15" s="31"/>
      <c r="F15" s="78"/>
    </row>
    <row r="16" spans="1:6" s="2" customFormat="1" ht="7.5" customHeight="1">
      <c r="A16" s="88"/>
      <c r="B16" s="88"/>
      <c r="C16" s="88"/>
      <c r="D16" s="88"/>
      <c r="E16" s="1"/>
      <c r="F16" s="1"/>
    </row>
    <row r="17" spans="1:6" s="2" customFormat="1" ht="18.75">
      <c r="A17" s="88"/>
      <c r="B17" s="88"/>
      <c r="C17" s="166"/>
      <c r="D17" s="166"/>
      <c r="E17" s="1"/>
      <c r="F17" s="1"/>
    </row>
    <row r="18" spans="1:6" s="2" customFormat="1" ht="18.75">
      <c r="A18" s="87"/>
      <c r="B18" s="87"/>
      <c r="C18" s="167" t="s">
        <v>0</v>
      </c>
      <c r="D18" s="167"/>
      <c r="E18" s="1"/>
      <c r="F18" s="1"/>
    </row>
    <row r="19" spans="1:6" s="2" customFormat="1" ht="19.5" customHeight="1">
      <c r="A19" s="168" t="s">
        <v>147</v>
      </c>
      <c r="B19" s="168" t="s">
        <v>3</v>
      </c>
      <c r="C19" s="170" t="s">
        <v>148</v>
      </c>
      <c r="D19" s="171"/>
      <c r="E19" s="1"/>
      <c r="F19" s="1"/>
    </row>
    <row r="20" spans="1:6" s="2" customFormat="1" ht="75">
      <c r="A20" s="169"/>
      <c r="B20" s="169"/>
      <c r="C20" s="99" t="s">
        <v>168</v>
      </c>
      <c r="D20" s="97" t="s">
        <v>149</v>
      </c>
      <c r="E20" s="1"/>
      <c r="F20" s="1"/>
    </row>
    <row r="21" spans="1:6" s="2" customFormat="1" ht="18.75">
      <c r="A21" s="91">
        <v>1</v>
      </c>
      <c r="B21" s="99">
        <v>2</v>
      </c>
      <c r="C21" s="99">
        <v>3</v>
      </c>
      <c r="D21" s="97">
        <v>4</v>
      </c>
      <c r="E21" s="1"/>
      <c r="F21" s="1"/>
    </row>
    <row r="22" spans="1:6" s="2" customFormat="1" ht="19.5" customHeight="1">
      <c r="A22" s="100"/>
      <c r="B22" s="101"/>
      <c r="C22" s="165"/>
      <c r="D22" s="165"/>
      <c r="E22" s="1"/>
      <c r="F22" s="1"/>
    </row>
    <row r="23" spans="1:6" s="2" customFormat="1" ht="19.5" customHeight="1">
      <c r="A23" s="103" t="s">
        <v>21</v>
      </c>
      <c r="B23" s="122">
        <f>C23+D23</f>
        <v>964120.1</v>
      </c>
      <c r="C23" s="122">
        <v>873579</v>
      </c>
      <c r="D23" s="123">
        <v>90541.1</v>
      </c>
      <c r="E23" s="1"/>
      <c r="F23" s="1"/>
    </row>
    <row r="24" spans="1:6" s="2" customFormat="1" ht="19.5" customHeight="1">
      <c r="A24" s="107" t="s">
        <v>1</v>
      </c>
      <c r="B24" s="122">
        <f aca="true" t="shared" si="0" ref="B24:B39">C24+D24</f>
        <v>258326.3</v>
      </c>
      <c r="C24" s="122">
        <v>236999.5</v>
      </c>
      <c r="D24" s="123">
        <v>21326.8</v>
      </c>
      <c r="E24" s="1"/>
      <c r="F24" s="1"/>
    </row>
    <row r="25" spans="1:6" s="2" customFormat="1" ht="19.5" customHeight="1">
      <c r="A25" s="124" t="s">
        <v>2</v>
      </c>
      <c r="B25" s="122">
        <f t="shared" si="0"/>
        <v>113496.9</v>
      </c>
      <c r="C25" s="122">
        <v>104825.9</v>
      </c>
      <c r="D25" s="123">
        <v>8671</v>
      </c>
      <c r="E25" s="1"/>
      <c r="F25" s="1"/>
    </row>
    <row r="26" spans="1:6" s="2" customFormat="1" ht="19.5" customHeight="1">
      <c r="A26" s="108" t="s">
        <v>26</v>
      </c>
      <c r="B26" s="122">
        <f t="shared" si="0"/>
        <v>142859.9</v>
      </c>
      <c r="C26" s="122">
        <v>131532.5</v>
      </c>
      <c r="D26" s="123">
        <v>11327.4</v>
      </c>
      <c r="E26" s="1"/>
      <c r="F26" s="1"/>
    </row>
    <row r="27" spans="1:4" ht="18.75">
      <c r="A27" s="109" t="s">
        <v>27</v>
      </c>
      <c r="B27" s="125">
        <f t="shared" si="0"/>
        <v>189277.1</v>
      </c>
      <c r="C27" s="122">
        <v>177246.6</v>
      </c>
      <c r="D27" s="123">
        <v>12030.5</v>
      </c>
    </row>
    <row r="28" spans="1:4" ht="18.75">
      <c r="A28" s="108" t="s">
        <v>28</v>
      </c>
      <c r="B28" s="122">
        <f t="shared" si="0"/>
        <v>234096.1</v>
      </c>
      <c r="C28" s="122">
        <v>213941.1</v>
      </c>
      <c r="D28" s="123">
        <v>20155</v>
      </c>
    </row>
    <row r="29" spans="1:4" ht="18.75">
      <c r="A29" s="108" t="s">
        <v>29</v>
      </c>
      <c r="B29" s="122">
        <f t="shared" si="0"/>
        <v>86239.6</v>
      </c>
      <c r="C29" s="122">
        <v>79911.9</v>
      </c>
      <c r="D29" s="123">
        <v>6327.7</v>
      </c>
    </row>
    <row r="30" spans="1:4" ht="18.75">
      <c r="A30" s="108" t="s">
        <v>30</v>
      </c>
      <c r="B30" s="122">
        <f t="shared" si="0"/>
        <v>105976.5</v>
      </c>
      <c r="C30" s="122">
        <v>98398.9</v>
      </c>
      <c r="D30" s="123">
        <v>7577.6</v>
      </c>
    </row>
    <row r="31" spans="1:4" ht="18.75">
      <c r="A31" s="108" t="s">
        <v>31</v>
      </c>
      <c r="B31" s="122">
        <f t="shared" si="0"/>
        <v>153422.4</v>
      </c>
      <c r="C31" s="122">
        <v>142485.6</v>
      </c>
      <c r="D31" s="123">
        <v>10936.8</v>
      </c>
    </row>
    <row r="32" spans="1:4" ht="18.75">
      <c r="A32" s="108" t="s">
        <v>25</v>
      </c>
      <c r="B32" s="122">
        <f t="shared" si="0"/>
        <v>472533.7</v>
      </c>
      <c r="C32" s="122">
        <v>435036.1</v>
      </c>
      <c r="D32" s="123">
        <v>37497.6</v>
      </c>
    </row>
    <row r="33" spans="1:4" ht="18.75">
      <c r="A33" s="108" t="s">
        <v>32</v>
      </c>
      <c r="B33" s="122">
        <f t="shared" si="0"/>
        <v>228677.5</v>
      </c>
      <c r="C33" s="122">
        <v>210241.2</v>
      </c>
      <c r="D33" s="123">
        <v>18436.3</v>
      </c>
    </row>
    <row r="34" spans="1:4" ht="26.25" customHeight="1">
      <c r="A34" s="108" t="s">
        <v>33</v>
      </c>
      <c r="B34" s="122">
        <f t="shared" si="0"/>
        <v>98989.8</v>
      </c>
      <c r="C34" s="122">
        <v>91255.9</v>
      </c>
      <c r="D34" s="123">
        <v>7733.9</v>
      </c>
    </row>
    <row r="35" spans="1:4" ht="18.75">
      <c r="A35" s="108" t="s">
        <v>34</v>
      </c>
      <c r="B35" s="122">
        <f t="shared" si="0"/>
        <v>87090.6</v>
      </c>
      <c r="C35" s="122">
        <v>79825.4</v>
      </c>
      <c r="D35" s="123">
        <v>7265.2</v>
      </c>
    </row>
    <row r="36" spans="1:4" ht="18.75">
      <c r="A36" s="108" t="s">
        <v>35</v>
      </c>
      <c r="B36" s="122">
        <f t="shared" si="0"/>
        <v>108475.3</v>
      </c>
      <c r="C36" s="122">
        <v>100272.7</v>
      </c>
      <c r="D36" s="123">
        <v>8202.6</v>
      </c>
    </row>
    <row r="37" spans="1:4" ht="18.75">
      <c r="A37" s="108" t="s">
        <v>36</v>
      </c>
      <c r="B37" s="122">
        <f t="shared" si="0"/>
        <v>157829.9</v>
      </c>
      <c r="C37" s="122">
        <v>146971.2</v>
      </c>
      <c r="D37" s="123">
        <v>10858.7</v>
      </c>
    </row>
    <row r="38" spans="1:4" ht="18.75">
      <c r="A38" s="108" t="s">
        <v>37</v>
      </c>
      <c r="B38" s="122">
        <f t="shared" si="0"/>
        <v>145944.3</v>
      </c>
      <c r="C38" s="122">
        <v>134070.1</v>
      </c>
      <c r="D38" s="123">
        <v>11874.2</v>
      </c>
    </row>
    <row r="39" spans="1:4" ht="18.75">
      <c r="A39" s="108" t="s">
        <v>38</v>
      </c>
      <c r="B39" s="122">
        <f t="shared" si="0"/>
        <v>55235.1</v>
      </c>
      <c r="C39" s="122">
        <v>51094.7</v>
      </c>
      <c r="D39" s="123">
        <v>4140.4</v>
      </c>
    </row>
    <row r="40" spans="1:4" ht="18.75">
      <c r="A40" s="111" t="s">
        <v>3</v>
      </c>
      <c r="B40" s="126">
        <f>SUM(B23:B39)</f>
        <v>3602591.1</v>
      </c>
      <c r="C40" s="127">
        <f>SUM(C23:C39)</f>
        <v>3307688.3</v>
      </c>
      <c r="D40" s="126">
        <f>SUM(D23:D39)</f>
        <v>294902.8</v>
      </c>
    </row>
  </sheetData>
  <sheetProtection/>
  <mergeCells count="18">
    <mergeCell ref="C22:D22"/>
    <mergeCell ref="A12:D12"/>
    <mergeCell ref="A14:D14"/>
    <mergeCell ref="C17:D17"/>
    <mergeCell ref="C18:D18"/>
    <mergeCell ref="A19:A20"/>
    <mergeCell ref="B19:B20"/>
    <mergeCell ref="C19:D19"/>
    <mergeCell ref="A8:D8"/>
    <mergeCell ref="C13:D13"/>
    <mergeCell ref="A9:D9"/>
    <mergeCell ref="A1:D1"/>
    <mergeCell ref="A2:D2"/>
    <mergeCell ref="A3:D3"/>
    <mergeCell ref="A4:D4"/>
    <mergeCell ref="A5:D5"/>
    <mergeCell ref="A7:D7"/>
    <mergeCell ref="A6:D6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  <headerFooter differentFirst="1" alignWithMargins="0">
    <oddHeader>&amp;R&amp;"Times New Roman,обычный"&amp;14&amp;P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90" zoomScaleSheetLayoutView="90" zoomScalePageLayoutView="0" workbookViewId="0" topLeftCell="A1">
      <selection activeCell="A12" sqref="A12:C12"/>
    </sheetView>
  </sheetViews>
  <sheetFormatPr defaultColWidth="9.00390625" defaultRowHeight="12.75"/>
  <cols>
    <col min="1" max="1" width="63.125" style="7" customWidth="1"/>
    <col min="2" max="2" width="18.375" style="14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153" t="s">
        <v>191</v>
      </c>
      <c r="B1" s="153"/>
      <c r="C1" s="153"/>
    </row>
    <row r="2" spans="1:3" ht="18.75" customHeight="1">
      <c r="A2" s="153" t="s">
        <v>192</v>
      </c>
      <c r="B2" s="153"/>
      <c r="C2" s="153"/>
    </row>
    <row r="3" spans="1:3" ht="18.75">
      <c r="A3" s="153" t="s">
        <v>193</v>
      </c>
      <c r="B3" s="153"/>
      <c r="C3" s="153"/>
    </row>
    <row r="4" spans="1:3" ht="18.75">
      <c r="A4" s="153" t="s">
        <v>194</v>
      </c>
      <c r="B4" s="153"/>
      <c r="C4" s="153"/>
    </row>
    <row r="5" spans="1:3" ht="19.5" customHeight="1">
      <c r="A5" s="153" t="s">
        <v>195</v>
      </c>
      <c r="B5" s="153"/>
      <c r="C5" s="153"/>
    </row>
    <row r="6" spans="1:3" ht="18.75">
      <c r="A6" s="153" t="s">
        <v>196</v>
      </c>
      <c r="B6" s="153"/>
      <c r="C6" s="153"/>
    </row>
    <row r="7" spans="1:3" ht="18.75">
      <c r="A7" s="153" t="s">
        <v>197</v>
      </c>
      <c r="B7" s="153"/>
      <c r="C7" s="153"/>
    </row>
    <row r="8" spans="1:3" ht="18.75">
      <c r="A8" s="153" t="s">
        <v>198</v>
      </c>
      <c r="B8" s="153"/>
      <c r="C8" s="153"/>
    </row>
    <row r="9" spans="1:3" ht="18.75">
      <c r="A9" s="8"/>
      <c r="B9" s="113"/>
      <c r="C9" s="113"/>
    </row>
    <row r="10" spans="1:3" ht="18.75">
      <c r="A10" s="155" t="s">
        <v>5</v>
      </c>
      <c r="B10" s="155"/>
      <c r="C10" s="155"/>
    </row>
    <row r="11" spans="1:2" ht="19.5" customHeight="1">
      <c r="A11" s="115"/>
      <c r="B11" s="9"/>
    </row>
    <row r="12" spans="1:3" ht="140.25" customHeight="1">
      <c r="A12" s="156" t="s">
        <v>279</v>
      </c>
      <c r="B12" s="156"/>
      <c r="C12" s="156"/>
    </row>
    <row r="13" spans="1:2" ht="19.5" customHeight="1">
      <c r="A13" s="8"/>
      <c r="B13" s="114"/>
    </row>
    <row r="14" spans="1:3" ht="19.5" customHeight="1">
      <c r="A14" s="157" t="s">
        <v>0</v>
      </c>
      <c r="B14" s="157"/>
      <c r="C14" s="157"/>
    </row>
    <row r="15" spans="1:3" ht="45.75" customHeight="1">
      <c r="A15" s="10" t="s">
        <v>4</v>
      </c>
      <c r="B15" s="158" t="s">
        <v>6</v>
      </c>
      <c r="C15" s="159"/>
    </row>
    <row r="16" spans="1:2" ht="19.5" customHeight="1">
      <c r="A16" s="11"/>
      <c r="B16" s="12"/>
    </row>
    <row r="17" spans="1:4" ht="18.75">
      <c r="A17" s="29" t="s">
        <v>21</v>
      </c>
      <c r="B17" s="172">
        <v>35</v>
      </c>
      <c r="C17" s="173"/>
      <c r="D17" s="61"/>
    </row>
    <row r="18" spans="1:3" ht="18.75">
      <c r="A18" s="29" t="s">
        <v>13</v>
      </c>
      <c r="B18" s="172">
        <v>35.291</v>
      </c>
      <c r="C18" s="173"/>
    </row>
    <row r="19" spans="1:3" ht="18.75">
      <c r="A19" s="30" t="s">
        <v>14</v>
      </c>
      <c r="B19" s="172">
        <v>15</v>
      </c>
      <c r="C19" s="173"/>
    </row>
    <row r="20" spans="1:3" ht="18.75">
      <c r="A20" s="30" t="s">
        <v>20</v>
      </c>
      <c r="B20" s="172">
        <v>10</v>
      </c>
      <c r="C20" s="173"/>
    </row>
    <row r="21" spans="1:3" ht="18.75">
      <c r="A21" s="30" t="s">
        <v>32</v>
      </c>
      <c r="B21" s="172">
        <v>4.709</v>
      </c>
      <c r="C21" s="173"/>
    </row>
    <row r="22" spans="1:3" ht="18.75">
      <c r="A22" s="1"/>
      <c r="B22" s="128"/>
      <c r="C22" s="129"/>
    </row>
    <row r="23" spans="1:3" ht="18.75">
      <c r="A23" s="1" t="s">
        <v>3</v>
      </c>
      <c r="B23" s="173">
        <f>SUM(B17:C22)</f>
        <v>100</v>
      </c>
      <c r="C23" s="174"/>
    </row>
  </sheetData>
  <sheetProtection/>
  <mergeCells count="18">
    <mergeCell ref="B19:C19"/>
    <mergeCell ref="B20:C20"/>
    <mergeCell ref="B21:C21"/>
    <mergeCell ref="B23:C23"/>
    <mergeCell ref="A10:C10"/>
    <mergeCell ref="A12:C12"/>
    <mergeCell ref="A14:C14"/>
    <mergeCell ref="B15:C15"/>
    <mergeCell ref="B17:C17"/>
    <mergeCell ref="B18:C18"/>
    <mergeCell ref="A8:C8"/>
    <mergeCell ref="A1:C1"/>
    <mergeCell ref="A2:C2"/>
    <mergeCell ref="A3:C3"/>
    <mergeCell ref="A5:C5"/>
    <mergeCell ref="A7:C7"/>
    <mergeCell ref="A4:C4"/>
    <mergeCell ref="A6:C6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6"/>
  <sheetViews>
    <sheetView tabSelected="1" view="pageBreakPreview" zoomScale="90" zoomScaleSheetLayoutView="90" zoomScalePageLayoutView="0" workbookViewId="0" topLeftCell="A1">
      <selection activeCell="I12" sqref="I12"/>
    </sheetView>
  </sheetViews>
  <sheetFormatPr defaultColWidth="9.00390625" defaultRowHeight="12.75"/>
  <cols>
    <col min="1" max="1" width="63.625" style="7" customWidth="1"/>
    <col min="2" max="2" width="18.125" style="14" customWidth="1"/>
    <col min="3" max="3" width="1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164" t="s">
        <v>199</v>
      </c>
      <c r="B1" s="164"/>
      <c r="C1" s="89"/>
    </row>
    <row r="2" spans="1:3" ht="18.75" customHeight="1">
      <c r="A2" s="164" t="s">
        <v>200</v>
      </c>
      <c r="B2" s="164"/>
      <c r="C2" s="89"/>
    </row>
    <row r="3" spans="1:3" ht="18.75">
      <c r="A3" s="153" t="s">
        <v>201</v>
      </c>
      <c r="B3" s="153"/>
      <c r="C3" s="153"/>
    </row>
    <row r="4" spans="1:3" ht="18.75">
      <c r="A4" s="153" t="s">
        <v>202</v>
      </c>
      <c r="B4" s="153"/>
      <c r="C4" s="153"/>
    </row>
    <row r="5" spans="1:3" ht="18.75">
      <c r="A5" s="153" t="s">
        <v>203</v>
      </c>
      <c r="B5" s="153"/>
      <c r="C5" s="153"/>
    </row>
    <row r="6" spans="1:3" ht="18.75">
      <c r="A6" s="153" t="s">
        <v>204</v>
      </c>
      <c r="B6" s="153"/>
      <c r="C6" s="153"/>
    </row>
    <row r="7" spans="1:3" ht="18.75">
      <c r="A7" s="153" t="s">
        <v>205</v>
      </c>
      <c r="B7" s="153"/>
      <c r="C7" s="153"/>
    </row>
    <row r="8" spans="1:3" ht="18.75">
      <c r="A8" s="153" t="s">
        <v>206</v>
      </c>
      <c r="B8" s="153"/>
      <c r="C8" s="153"/>
    </row>
    <row r="9" spans="1:3" ht="9.75" customHeight="1">
      <c r="A9" s="89"/>
      <c r="B9" s="38"/>
      <c r="C9" s="38"/>
    </row>
    <row r="10" spans="1:3" ht="16.5" customHeight="1">
      <c r="A10" s="175" t="s">
        <v>5</v>
      </c>
      <c r="B10" s="175"/>
      <c r="C10" s="175"/>
    </row>
    <row r="11" spans="1:2" ht="19.5" customHeight="1">
      <c r="A11" s="82"/>
      <c r="B11" s="90"/>
    </row>
    <row r="12" spans="1:3" ht="136.5" customHeight="1">
      <c r="A12" s="166" t="s">
        <v>262</v>
      </c>
      <c r="B12" s="166"/>
      <c r="C12" s="166"/>
    </row>
    <row r="13" spans="1:2" ht="19.5" customHeight="1">
      <c r="A13" s="89"/>
      <c r="B13" s="25"/>
    </row>
    <row r="14" spans="1:3" s="2" customFormat="1" ht="19.5" customHeight="1">
      <c r="A14" s="176" t="s">
        <v>0</v>
      </c>
      <c r="B14" s="176"/>
      <c r="C14" s="176"/>
    </row>
    <row r="15" spans="1:3" s="2" customFormat="1" ht="40.5" customHeight="1">
      <c r="A15" s="91" t="s">
        <v>4</v>
      </c>
      <c r="B15" s="170" t="s">
        <v>6</v>
      </c>
      <c r="C15" s="171"/>
    </row>
    <row r="16" spans="1:3" s="2" customFormat="1" ht="19.5" customHeight="1">
      <c r="A16" s="91">
        <v>1</v>
      </c>
      <c r="B16" s="170">
        <v>2</v>
      </c>
      <c r="C16" s="171"/>
    </row>
    <row r="17" spans="1:3" s="2" customFormat="1" ht="19.5" customHeight="1">
      <c r="A17" s="92"/>
      <c r="B17" s="93"/>
      <c r="C17" s="1"/>
    </row>
    <row r="18" spans="1:3" s="2" customFormat="1" ht="19.5" customHeight="1">
      <c r="A18" s="31" t="s">
        <v>21</v>
      </c>
      <c r="B18" s="130">
        <v>41318.682</v>
      </c>
      <c r="C18" s="130"/>
    </row>
    <row r="19" spans="1:3" s="2" customFormat="1" ht="19.5" customHeight="1">
      <c r="A19" s="31" t="s">
        <v>1</v>
      </c>
      <c r="B19" s="130">
        <v>10214.094</v>
      </c>
      <c r="C19" s="130"/>
    </row>
    <row r="20" spans="1:3" s="2" customFormat="1" ht="19.5" customHeight="1">
      <c r="A20" s="31" t="s">
        <v>2</v>
      </c>
      <c r="B20" s="130">
        <v>4875.61</v>
      </c>
      <c r="C20" s="130"/>
    </row>
    <row r="21" spans="1:3" s="2" customFormat="1" ht="19.5" customHeight="1">
      <c r="A21" s="1" t="s">
        <v>26</v>
      </c>
      <c r="B21" s="130">
        <v>6064.94</v>
      </c>
      <c r="C21" s="130"/>
    </row>
    <row r="22" spans="1:3" s="2" customFormat="1" ht="19.5" customHeight="1">
      <c r="A22" s="1" t="s">
        <v>27</v>
      </c>
      <c r="B22" s="130">
        <v>5784.773</v>
      </c>
      <c r="C22" s="130"/>
    </row>
    <row r="23" spans="1:3" s="2" customFormat="1" ht="19.5" customHeight="1">
      <c r="A23" s="1" t="s">
        <v>28</v>
      </c>
      <c r="B23" s="130">
        <v>13990.387</v>
      </c>
      <c r="C23" s="130"/>
    </row>
    <row r="24" spans="1:3" s="2" customFormat="1" ht="19.5" customHeight="1">
      <c r="A24" s="1" t="s">
        <v>29</v>
      </c>
      <c r="B24" s="130">
        <v>3882</v>
      </c>
      <c r="C24" s="130"/>
    </row>
    <row r="25" spans="1:3" s="2" customFormat="1" ht="19.5" customHeight="1">
      <c r="A25" s="1" t="s">
        <v>30</v>
      </c>
      <c r="B25" s="130">
        <v>4513.908</v>
      </c>
      <c r="C25" s="130"/>
    </row>
    <row r="26" spans="1:3" s="2" customFormat="1" ht="19.5" customHeight="1">
      <c r="A26" s="1" t="s">
        <v>31</v>
      </c>
      <c r="B26" s="130">
        <v>5238.938</v>
      </c>
      <c r="C26" s="130"/>
    </row>
    <row r="27" spans="1:3" s="2" customFormat="1" ht="19.5" customHeight="1">
      <c r="A27" s="1" t="s">
        <v>25</v>
      </c>
      <c r="B27" s="130">
        <v>17809.984</v>
      </c>
      <c r="C27" s="130"/>
    </row>
    <row r="28" spans="1:3" s="2" customFormat="1" ht="18.75">
      <c r="A28" s="1" t="s">
        <v>32</v>
      </c>
      <c r="B28" s="130">
        <v>12610.924</v>
      </c>
      <c r="C28" s="130"/>
    </row>
    <row r="29" spans="1:3" s="2" customFormat="1" ht="19.5" customHeight="1">
      <c r="A29" s="1" t="s">
        <v>33</v>
      </c>
      <c r="B29" s="130">
        <v>3842.707</v>
      </c>
      <c r="C29" s="130"/>
    </row>
    <row r="30" spans="1:3" ht="18.75">
      <c r="A30" s="1" t="s">
        <v>34</v>
      </c>
      <c r="B30" s="130">
        <v>3859.663</v>
      </c>
      <c r="C30" s="130"/>
    </row>
    <row r="31" spans="1:3" ht="18.75">
      <c r="A31" s="1" t="s">
        <v>35</v>
      </c>
      <c r="B31" s="130">
        <v>4283.738</v>
      </c>
      <c r="C31" s="130"/>
    </row>
    <row r="32" spans="1:3" ht="18.75">
      <c r="A32" s="1" t="s">
        <v>36</v>
      </c>
      <c r="B32" s="130">
        <v>5579.064</v>
      </c>
      <c r="C32" s="130"/>
    </row>
    <row r="33" spans="1:3" ht="18.75">
      <c r="A33" s="1" t="s">
        <v>37</v>
      </c>
      <c r="B33" s="130">
        <v>6446.863</v>
      </c>
      <c r="C33" s="130"/>
    </row>
    <row r="34" spans="1:3" ht="18.75">
      <c r="A34" s="1" t="s">
        <v>38</v>
      </c>
      <c r="B34" s="130">
        <v>1932.925</v>
      </c>
      <c r="C34" s="130"/>
    </row>
    <row r="35" spans="1:3" ht="18.75">
      <c r="A35" s="1"/>
      <c r="B35" s="131"/>
      <c r="C35" s="131"/>
    </row>
    <row r="36" spans="1:3" ht="18.75">
      <c r="A36" s="1" t="s">
        <v>3</v>
      </c>
      <c r="B36" s="130">
        <f>SUM(B18:C34)</f>
        <v>152249.2</v>
      </c>
      <c r="C36" s="130"/>
    </row>
  </sheetData>
  <sheetProtection/>
  <mergeCells count="13">
    <mergeCell ref="A12:C12"/>
    <mergeCell ref="A14:C14"/>
    <mergeCell ref="B15:C15"/>
    <mergeCell ref="B16:C16"/>
    <mergeCell ref="A4:C4"/>
    <mergeCell ref="A6:C6"/>
    <mergeCell ref="A8:C8"/>
    <mergeCell ref="A1:B1"/>
    <mergeCell ref="A2:B2"/>
    <mergeCell ref="A3:C3"/>
    <mergeCell ref="A5:C5"/>
    <mergeCell ref="A7:C7"/>
    <mergeCell ref="A10:C10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="90" zoomScaleSheetLayoutView="90" workbookViewId="0" topLeftCell="A1">
      <selection activeCell="D17" sqref="D17"/>
    </sheetView>
  </sheetViews>
  <sheetFormatPr defaultColWidth="9.00390625" defaultRowHeight="12.75"/>
  <cols>
    <col min="1" max="1" width="59.625" style="3" customWidth="1"/>
    <col min="2" max="2" width="21.25390625" style="52" customWidth="1"/>
    <col min="3" max="3" width="2.75390625" style="3" customWidth="1"/>
    <col min="4" max="4" width="17.75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154" t="s">
        <v>152</v>
      </c>
      <c r="C1" s="154"/>
    </row>
    <row r="2" spans="1:3" ht="21" customHeight="1">
      <c r="A2" s="8"/>
      <c r="B2" s="154" t="s">
        <v>164</v>
      </c>
      <c r="C2" s="154"/>
    </row>
    <row r="3" spans="1:3" ht="54.75" customHeight="1">
      <c r="A3" s="8"/>
      <c r="C3" s="52"/>
    </row>
    <row r="4" spans="1:3" ht="18.75">
      <c r="A4" s="155" t="s">
        <v>5</v>
      </c>
      <c r="B4" s="155"/>
      <c r="C4" s="155"/>
    </row>
    <row r="5" spans="1:2" ht="12.75" customHeight="1">
      <c r="A5" s="53"/>
      <c r="B5" s="9"/>
    </row>
    <row r="6" spans="1:3" ht="235.5" customHeight="1">
      <c r="A6" s="156" t="s">
        <v>263</v>
      </c>
      <c r="B6" s="156"/>
      <c r="C6" s="156"/>
    </row>
    <row r="7" spans="1:2" ht="24" customHeight="1">
      <c r="A7" s="8"/>
      <c r="B7" s="51"/>
    </row>
    <row r="8" spans="1:3" ht="20.25" customHeight="1">
      <c r="A8" s="157" t="s">
        <v>0</v>
      </c>
      <c r="B8" s="157"/>
      <c r="C8" s="157"/>
    </row>
    <row r="9" spans="1:3" ht="39" customHeight="1">
      <c r="A9" s="10" t="s">
        <v>4</v>
      </c>
      <c r="B9" s="158" t="s">
        <v>6</v>
      </c>
      <c r="C9" s="159"/>
    </row>
    <row r="10" spans="1:2" ht="7.5" customHeight="1">
      <c r="A10" s="11"/>
      <c r="B10" s="12"/>
    </row>
    <row r="11" spans="1:2" ht="19.5" customHeight="1">
      <c r="A11" s="3" t="s">
        <v>21</v>
      </c>
      <c r="B11" s="57">
        <v>294.7</v>
      </c>
    </row>
    <row r="12" spans="1:2" ht="19.5" customHeight="1">
      <c r="A12" s="6" t="s">
        <v>1</v>
      </c>
      <c r="B12" s="23">
        <v>140.7</v>
      </c>
    </row>
    <row r="13" spans="1:2" ht="19.5" customHeight="1">
      <c r="A13" s="6" t="s">
        <v>2</v>
      </c>
      <c r="B13" s="23">
        <v>133.9</v>
      </c>
    </row>
    <row r="14" spans="1:2" ht="19.5" customHeight="1">
      <c r="A14" s="3" t="s">
        <v>13</v>
      </c>
      <c r="B14" s="23">
        <v>133.9</v>
      </c>
    </row>
    <row r="15" spans="1:2" ht="19.5" customHeight="1">
      <c r="A15" s="3" t="s">
        <v>7</v>
      </c>
      <c r="B15" s="24">
        <v>133.9</v>
      </c>
    </row>
    <row r="16" spans="1:2" ht="19.5" customHeight="1">
      <c r="A16" s="3" t="s">
        <v>14</v>
      </c>
      <c r="B16" s="24">
        <v>133.9</v>
      </c>
    </row>
    <row r="17" spans="1:2" ht="19.5" customHeight="1">
      <c r="A17" s="3" t="s">
        <v>8</v>
      </c>
      <c r="B17" s="4">
        <v>133.9</v>
      </c>
    </row>
    <row r="18" spans="1:2" ht="19.5" customHeight="1">
      <c r="A18" s="3" t="s">
        <v>9</v>
      </c>
      <c r="B18" s="4">
        <v>133.9</v>
      </c>
    </row>
    <row r="19" spans="1:2" ht="19.5" customHeight="1">
      <c r="A19" s="3" t="s">
        <v>20</v>
      </c>
      <c r="B19" s="4">
        <v>133.9</v>
      </c>
    </row>
    <row r="20" spans="1:2" ht="19.5" customHeight="1">
      <c r="A20" s="3" t="s">
        <v>15</v>
      </c>
      <c r="B20" s="4">
        <v>140.7</v>
      </c>
    </row>
    <row r="21" spans="1:2" ht="19.5" customHeight="1">
      <c r="A21" s="3" t="s">
        <v>10</v>
      </c>
      <c r="B21" s="4">
        <v>133.9</v>
      </c>
    </row>
    <row r="22" spans="1:2" ht="19.5" customHeight="1">
      <c r="A22" s="3" t="s">
        <v>11</v>
      </c>
      <c r="B22" s="4">
        <v>133.9</v>
      </c>
    </row>
    <row r="23" spans="1:6" ht="19.5" customHeight="1">
      <c r="A23" s="3" t="s">
        <v>16</v>
      </c>
      <c r="B23" s="4">
        <v>133.9</v>
      </c>
      <c r="F23" s="16"/>
    </row>
    <row r="24" spans="1:2" ht="19.5" customHeight="1">
      <c r="A24" s="3" t="s">
        <v>17</v>
      </c>
      <c r="B24" s="4">
        <v>133.9</v>
      </c>
    </row>
    <row r="25" spans="1:2" ht="19.5" customHeight="1">
      <c r="A25" s="3" t="s">
        <v>12</v>
      </c>
      <c r="B25" s="4">
        <v>133.9</v>
      </c>
    </row>
    <row r="26" spans="1:2" ht="19.5" customHeight="1">
      <c r="A26" s="3" t="s">
        <v>18</v>
      </c>
      <c r="B26" s="4">
        <v>133.9</v>
      </c>
    </row>
    <row r="27" spans="1:2" ht="18.75" customHeight="1">
      <c r="A27" s="3" t="s">
        <v>19</v>
      </c>
      <c r="B27" s="4">
        <v>133.9</v>
      </c>
    </row>
    <row r="28" spans="1:5" ht="24.75" customHeight="1">
      <c r="A28" s="6" t="s">
        <v>3</v>
      </c>
      <c r="B28" s="27">
        <f>SUM(B11:B27)</f>
        <v>2450.7</v>
      </c>
      <c r="C28" s="22"/>
      <c r="E28" s="2"/>
    </row>
  </sheetData>
  <sheetProtection/>
  <mergeCells count="6">
    <mergeCell ref="B9:C9"/>
    <mergeCell ref="B1:C1"/>
    <mergeCell ref="B2:C2"/>
    <mergeCell ref="A4:C4"/>
    <mergeCell ref="A6:C6"/>
    <mergeCell ref="A8:C8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  <headerFooter differentFirst="1"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="90" zoomScaleNormal="77" zoomScaleSheetLayoutView="90" workbookViewId="0" topLeftCell="A1">
      <selection activeCell="F5" sqref="F5:F6"/>
    </sheetView>
  </sheetViews>
  <sheetFormatPr defaultColWidth="9.00390625" defaultRowHeight="12.75"/>
  <cols>
    <col min="1" max="1" width="61.00390625" style="3" customWidth="1"/>
    <col min="2" max="2" width="20.75390625" style="52" customWidth="1"/>
    <col min="3" max="3" width="2.75390625" style="3" customWidth="1"/>
    <col min="4" max="4" width="17.75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154" t="s">
        <v>153</v>
      </c>
      <c r="C1" s="154"/>
    </row>
    <row r="2" spans="1:3" ht="19.5" customHeight="1">
      <c r="A2" s="8"/>
      <c r="B2" s="154" t="s">
        <v>164</v>
      </c>
      <c r="C2" s="154"/>
    </row>
    <row r="3" spans="1:3" ht="60.75" customHeight="1">
      <c r="A3" s="8"/>
      <c r="C3" s="52"/>
    </row>
    <row r="4" spans="1:3" ht="18.75">
      <c r="A4" s="155" t="s">
        <v>5</v>
      </c>
      <c r="B4" s="155"/>
      <c r="C4" s="155"/>
    </row>
    <row r="5" spans="1:2" ht="10.5" customHeight="1">
      <c r="A5" s="53"/>
      <c r="B5" s="9"/>
    </row>
    <row r="6" spans="1:3" ht="255" customHeight="1">
      <c r="A6" s="156" t="s">
        <v>264</v>
      </c>
      <c r="B6" s="156"/>
      <c r="C6" s="156"/>
    </row>
    <row r="7" spans="1:2" ht="9" customHeight="1">
      <c r="A7" s="8"/>
      <c r="B7" s="51"/>
    </row>
    <row r="8" spans="1:3" ht="22.5" customHeight="1">
      <c r="A8" s="157" t="s">
        <v>0</v>
      </c>
      <c r="B8" s="157"/>
      <c r="C8" s="157"/>
    </row>
    <row r="9" spans="1:3" ht="36.75" customHeight="1">
      <c r="A9" s="10" t="s">
        <v>4</v>
      </c>
      <c r="B9" s="158" t="s">
        <v>6</v>
      </c>
      <c r="C9" s="159"/>
    </row>
    <row r="10" spans="1:2" ht="6" customHeight="1">
      <c r="A10" s="11"/>
      <c r="B10" s="12"/>
    </row>
    <row r="11" spans="1:2" ht="19.5" customHeight="1">
      <c r="A11" s="3" t="s">
        <v>21</v>
      </c>
      <c r="B11" s="57">
        <v>2325.7</v>
      </c>
    </row>
    <row r="12" spans="1:2" ht="19.5" customHeight="1">
      <c r="A12" s="6" t="s">
        <v>1</v>
      </c>
      <c r="B12" s="23">
        <v>45</v>
      </c>
    </row>
    <row r="13" spans="1:2" ht="19.5" customHeight="1">
      <c r="A13" s="6" t="s">
        <v>2</v>
      </c>
      <c r="B13" s="23">
        <v>400</v>
      </c>
    </row>
    <row r="14" spans="1:2" ht="19.5" customHeight="1">
      <c r="A14" s="3" t="s">
        <v>13</v>
      </c>
      <c r="B14" s="23">
        <v>5.1</v>
      </c>
    </row>
    <row r="15" spans="1:2" ht="19.5" customHeight="1">
      <c r="A15" s="3" t="s">
        <v>7</v>
      </c>
      <c r="B15" s="24">
        <v>5.1</v>
      </c>
    </row>
    <row r="16" spans="1:2" ht="19.5" customHeight="1">
      <c r="A16" s="3" t="s">
        <v>14</v>
      </c>
      <c r="B16" s="24">
        <v>29.3</v>
      </c>
    </row>
    <row r="17" spans="1:2" ht="19.5" customHeight="1">
      <c r="A17" s="3" t="s">
        <v>8</v>
      </c>
      <c r="B17" s="4">
        <v>5.1</v>
      </c>
    </row>
    <row r="18" spans="1:2" ht="19.5" customHeight="1">
      <c r="A18" s="3" t="s">
        <v>9</v>
      </c>
      <c r="B18" s="4">
        <v>5.1</v>
      </c>
    </row>
    <row r="19" spans="1:2" ht="19.5" customHeight="1">
      <c r="A19" s="3" t="s">
        <v>20</v>
      </c>
      <c r="B19" s="4">
        <v>5.1</v>
      </c>
    </row>
    <row r="20" spans="1:2" ht="19.5" customHeight="1">
      <c r="A20" s="3" t="s">
        <v>15</v>
      </c>
      <c r="B20" s="4">
        <v>460.3</v>
      </c>
    </row>
    <row r="21" spans="1:2" ht="19.5" customHeight="1">
      <c r="A21" s="3" t="s">
        <v>10</v>
      </c>
      <c r="B21" s="4">
        <v>5.1</v>
      </c>
    </row>
    <row r="22" spans="1:2" ht="19.5" customHeight="1">
      <c r="A22" s="3" t="s">
        <v>11</v>
      </c>
      <c r="B22" s="4">
        <v>25</v>
      </c>
    </row>
    <row r="23" spans="1:6" ht="19.5" customHeight="1">
      <c r="A23" s="3" t="s">
        <v>16</v>
      </c>
      <c r="B23" s="4">
        <v>5.1</v>
      </c>
      <c r="F23" s="16"/>
    </row>
    <row r="24" spans="1:2" ht="19.5" customHeight="1">
      <c r="A24" s="3" t="s">
        <v>17</v>
      </c>
      <c r="B24" s="4">
        <v>5.1</v>
      </c>
    </row>
    <row r="25" spans="1:2" ht="19.5" customHeight="1">
      <c r="A25" s="3" t="s">
        <v>12</v>
      </c>
      <c r="B25" s="4">
        <v>25</v>
      </c>
    </row>
    <row r="26" spans="1:2" ht="19.5" customHeight="1">
      <c r="A26" s="3" t="s">
        <v>18</v>
      </c>
      <c r="B26" s="4">
        <v>5.1</v>
      </c>
    </row>
    <row r="27" spans="1:2" ht="19.5" customHeight="1">
      <c r="A27" s="3" t="s">
        <v>19</v>
      </c>
      <c r="B27" s="4">
        <v>5.1</v>
      </c>
    </row>
    <row r="28" spans="1:5" ht="24" customHeight="1">
      <c r="A28" s="6" t="s">
        <v>3</v>
      </c>
      <c r="B28" s="27">
        <f>SUM(B11:B27)</f>
        <v>3361.3</v>
      </c>
      <c r="C28" s="22"/>
      <c r="E28" s="2"/>
    </row>
    <row r="29" ht="18.75">
      <c r="B29" s="4"/>
    </row>
    <row r="30" ht="18.75">
      <c r="B30" s="4"/>
    </row>
    <row r="31" ht="18.75">
      <c r="B31" s="4"/>
    </row>
    <row r="32" ht="18.75">
      <c r="B32" s="4"/>
    </row>
    <row r="33" ht="18.75">
      <c r="B33" s="4"/>
    </row>
    <row r="34" ht="18.75">
      <c r="B34" s="4"/>
    </row>
    <row r="35" ht="18.75">
      <c r="B35" s="4"/>
    </row>
    <row r="36" ht="18.75">
      <c r="B36" s="4"/>
    </row>
    <row r="37" ht="18.75">
      <c r="B37" s="4"/>
    </row>
    <row r="38" ht="18.75">
      <c r="B38" s="4"/>
    </row>
    <row r="39" ht="18.75">
      <c r="B39" s="4"/>
    </row>
    <row r="40" ht="18.75">
      <c r="B40" s="4"/>
    </row>
    <row r="41" ht="18.75">
      <c r="B41" s="4"/>
    </row>
    <row r="42" ht="18.75">
      <c r="B42" s="4"/>
    </row>
    <row r="43" ht="18.75">
      <c r="B43" s="4"/>
    </row>
    <row r="44" ht="18.75">
      <c r="B44" s="4"/>
    </row>
    <row r="45" ht="18.75">
      <c r="B45" s="4"/>
    </row>
    <row r="46" ht="18.75">
      <c r="B46" s="4"/>
    </row>
    <row r="47" ht="18.75">
      <c r="B47" s="4"/>
    </row>
    <row r="48" ht="18.75">
      <c r="B48" s="4"/>
    </row>
    <row r="49" ht="18.75">
      <c r="B49" s="4"/>
    </row>
    <row r="50" ht="18.75">
      <c r="B50" s="4"/>
    </row>
    <row r="51" ht="18.75">
      <c r="B51" s="4"/>
    </row>
    <row r="52" ht="18.75">
      <c r="B52" s="4"/>
    </row>
    <row r="53" ht="18.75">
      <c r="B53" s="4"/>
    </row>
  </sheetData>
  <sheetProtection/>
  <mergeCells count="6">
    <mergeCell ref="B9:C9"/>
    <mergeCell ref="B1:C1"/>
    <mergeCell ref="B2:C2"/>
    <mergeCell ref="A4:C4"/>
    <mergeCell ref="A6:C6"/>
    <mergeCell ref="A8:C8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  <headerFooter differentFirst="1"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="90" zoomScaleSheetLayoutView="90" workbookViewId="0" topLeftCell="A1">
      <selection activeCell="D17" sqref="D17"/>
    </sheetView>
  </sheetViews>
  <sheetFormatPr defaultColWidth="9.00390625" defaultRowHeight="12.75"/>
  <cols>
    <col min="1" max="1" width="60.875" style="3" customWidth="1"/>
    <col min="2" max="2" width="20.75390625" style="62" customWidth="1"/>
    <col min="3" max="3" width="2.75390625" style="3" customWidth="1"/>
    <col min="4" max="4" width="17.75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164" t="s">
        <v>266</v>
      </c>
      <c r="B1" s="164"/>
      <c r="C1" s="164"/>
    </row>
    <row r="2" spans="1:3" ht="19.5" customHeight="1">
      <c r="A2" s="164" t="s">
        <v>208</v>
      </c>
      <c r="B2" s="164"/>
      <c r="C2" s="164"/>
    </row>
    <row r="3" spans="1:3" ht="18.75">
      <c r="A3" s="153" t="s">
        <v>209</v>
      </c>
      <c r="B3" s="153"/>
      <c r="C3" s="153"/>
    </row>
    <row r="4" spans="1:3" ht="18.75">
      <c r="A4" s="153" t="s">
        <v>210</v>
      </c>
      <c r="B4" s="153"/>
      <c r="C4" s="153"/>
    </row>
    <row r="5" spans="1:3" ht="15" customHeight="1">
      <c r="A5" s="153" t="s">
        <v>211</v>
      </c>
      <c r="B5" s="153"/>
      <c r="C5" s="153"/>
    </row>
    <row r="6" spans="1:3" ht="18.75">
      <c r="A6" s="153" t="s">
        <v>212</v>
      </c>
      <c r="B6" s="153"/>
      <c r="C6" s="153"/>
    </row>
    <row r="7" spans="1:3" ht="18" customHeight="1">
      <c r="A7" s="153" t="s">
        <v>213</v>
      </c>
      <c r="B7" s="153"/>
      <c r="C7" s="153"/>
    </row>
    <row r="8" spans="1:3" ht="18.75">
      <c r="A8" s="153" t="s">
        <v>214</v>
      </c>
      <c r="B8" s="153"/>
      <c r="C8" s="153"/>
    </row>
    <row r="9" spans="1:3" ht="15" customHeight="1">
      <c r="A9" s="164"/>
      <c r="B9" s="164"/>
      <c r="C9" s="164"/>
    </row>
    <row r="10" spans="1:3" ht="13.5" customHeight="1">
      <c r="A10" s="164"/>
      <c r="B10" s="164"/>
      <c r="C10" s="164"/>
    </row>
    <row r="11" spans="1:3" ht="19.5" customHeight="1">
      <c r="A11" s="164"/>
      <c r="B11" s="164"/>
      <c r="C11" s="164"/>
    </row>
    <row r="12" spans="1:3" ht="19.5" customHeight="1">
      <c r="A12" s="89"/>
      <c r="B12" s="38"/>
      <c r="C12" s="38"/>
    </row>
    <row r="13" spans="1:3" ht="19.5" customHeight="1">
      <c r="A13" s="175" t="s">
        <v>5</v>
      </c>
      <c r="B13" s="175"/>
      <c r="C13" s="175"/>
    </row>
    <row r="14" spans="1:3" ht="19.5" customHeight="1">
      <c r="A14" s="82"/>
      <c r="B14" s="90"/>
      <c r="C14" s="1"/>
    </row>
    <row r="15" spans="1:3" ht="191.25" customHeight="1">
      <c r="A15" s="166" t="s">
        <v>265</v>
      </c>
      <c r="B15" s="166"/>
      <c r="C15" s="166"/>
    </row>
    <row r="16" spans="1:3" ht="19.5" customHeight="1">
      <c r="A16" s="89"/>
      <c r="B16" s="25"/>
      <c r="C16" s="1"/>
    </row>
    <row r="17" spans="1:3" ht="19.5" customHeight="1">
      <c r="A17" s="89"/>
      <c r="B17" s="25"/>
      <c r="C17" s="1"/>
    </row>
    <row r="18" spans="1:3" ht="19.5" customHeight="1">
      <c r="A18" s="89"/>
      <c r="B18" s="25"/>
      <c r="C18" s="1"/>
    </row>
    <row r="19" spans="1:3" ht="19.5" customHeight="1">
      <c r="A19" s="176" t="s">
        <v>0</v>
      </c>
      <c r="B19" s="176"/>
      <c r="C19" s="176"/>
    </row>
    <row r="20" spans="1:3" ht="19.5" customHeight="1">
      <c r="A20" s="91" t="s">
        <v>4</v>
      </c>
      <c r="B20" s="170" t="s">
        <v>6</v>
      </c>
      <c r="C20" s="171"/>
    </row>
    <row r="21" spans="1:3" ht="19.5" customHeight="1">
      <c r="A21" s="91">
        <v>1</v>
      </c>
      <c r="B21" s="170">
        <v>2</v>
      </c>
      <c r="C21" s="171"/>
    </row>
    <row r="22" spans="1:3" ht="19.5" customHeight="1">
      <c r="A22" s="92"/>
      <c r="B22" s="93"/>
      <c r="C22" s="1"/>
    </row>
    <row r="23" spans="1:6" ht="19.5" customHeight="1">
      <c r="A23" s="1" t="s">
        <v>21</v>
      </c>
      <c r="B23" s="26">
        <v>741773</v>
      </c>
      <c r="C23" s="1"/>
      <c r="F23" s="16"/>
    </row>
    <row r="24" spans="1:3" ht="19.5" customHeight="1">
      <c r="A24" s="31" t="s">
        <v>1</v>
      </c>
      <c r="B24" s="132">
        <v>211821.7</v>
      </c>
      <c r="C24" s="1"/>
    </row>
    <row r="25" spans="1:3" ht="19.5" customHeight="1">
      <c r="A25" s="31" t="s">
        <v>2</v>
      </c>
      <c r="B25" s="132">
        <v>82433.3</v>
      </c>
      <c r="C25" s="1"/>
    </row>
    <row r="26" spans="1:3" ht="19.5" customHeight="1">
      <c r="A26" s="1" t="s">
        <v>13</v>
      </c>
      <c r="B26" s="132">
        <v>69530.5</v>
      </c>
      <c r="C26" s="1"/>
    </row>
    <row r="27" spans="1:3" ht="19.5" customHeight="1">
      <c r="A27" s="1" t="s">
        <v>7</v>
      </c>
      <c r="B27" s="120">
        <v>15379.4</v>
      </c>
      <c r="C27" s="1"/>
    </row>
    <row r="28" spans="1:5" ht="24.75" customHeight="1">
      <c r="A28" s="1" t="s">
        <v>14</v>
      </c>
      <c r="B28" s="120">
        <v>122698.2</v>
      </c>
      <c r="C28" s="1"/>
      <c r="E28" s="2"/>
    </row>
    <row r="29" spans="1:3" ht="18.75">
      <c r="A29" s="1" t="s">
        <v>8</v>
      </c>
      <c r="B29" s="2">
        <v>21376.9</v>
      </c>
      <c r="C29" s="1"/>
    </row>
    <row r="30" spans="1:3" ht="18.75">
      <c r="A30" s="1" t="s">
        <v>9</v>
      </c>
      <c r="B30" s="2">
        <v>34699.2</v>
      </c>
      <c r="C30" s="1"/>
    </row>
    <row r="31" spans="1:3" ht="18.75">
      <c r="A31" s="1" t="s">
        <v>20</v>
      </c>
      <c r="B31" s="2">
        <v>56745.7</v>
      </c>
      <c r="C31" s="1"/>
    </row>
    <row r="32" spans="1:3" ht="18.75">
      <c r="A32" s="1" t="s">
        <v>15</v>
      </c>
      <c r="B32" s="2">
        <v>239623.1</v>
      </c>
      <c r="C32" s="1"/>
    </row>
    <row r="33" spans="1:3" ht="18.75">
      <c r="A33" s="1" t="s">
        <v>10</v>
      </c>
      <c r="B33" s="2">
        <v>32140.3</v>
      </c>
      <c r="C33" s="1"/>
    </row>
    <row r="34" spans="1:3" ht="18.75">
      <c r="A34" s="1" t="s">
        <v>11</v>
      </c>
      <c r="B34" s="2">
        <v>42668.9</v>
      </c>
      <c r="C34" s="1"/>
    </row>
    <row r="35" spans="1:3" ht="18.75">
      <c r="A35" s="1" t="s">
        <v>16</v>
      </c>
      <c r="B35" s="2">
        <v>31533.2</v>
      </c>
      <c r="C35" s="1"/>
    </row>
    <row r="36" spans="1:3" ht="18.75">
      <c r="A36" s="1" t="s">
        <v>17</v>
      </c>
      <c r="B36" s="2">
        <v>29879.5</v>
      </c>
      <c r="C36" s="1"/>
    </row>
    <row r="37" spans="1:3" ht="18.75">
      <c r="A37" s="1" t="s">
        <v>12</v>
      </c>
      <c r="B37" s="2">
        <v>43407.3</v>
      </c>
      <c r="C37" s="1"/>
    </row>
    <row r="38" spans="1:3" ht="18.75">
      <c r="A38" s="1" t="s">
        <v>18</v>
      </c>
      <c r="B38" s="2">
        <v>80629.9</v>
      </c>
      <c r="C38" s="1"/>
    </row>
    <row r="39" spans="1:3" ht="18.75">
      <c r="A39" s="1" t="s">
        <v>19</v>
      </c>
      <c r="B39" s="2">
        <v>11675.5</v>
      </c>
      <c r="C39" s="1"/>
    </row>
    <row r="40" spans="1:3" ht="18.75">
      <c r="A40" s="1"/>
      <c r="B40" s="2"/>
      <c r="C40" s="1"/>
    </row>
    <row r="41" spans="1:3" ht="18.75">
      <c r="A41" s="31" t="s">
        <v>3</v>
      </c>
      <c r="B41" s="133">
        <f>SUM(B23:B39)</f>
        <v>1868015.6</v>
      </c>
      <c r="C41" s="15"/>
    </row>
    <row r="43" spans="1:3" ht="18.75">
      <c r="A43" s="2"/>
      <c r="B43" s="1"/>
      <c r="C43" s="1"/>
    </row>
  </sheetData>
  <sheetProtection/>
  <mergeCells count="16">
    <mergeCell ref="A19:C19"/>
    <mergeCell ref="B20:C20"/>
    <mergeCell ref="B21:C21"/>
    <mergeCell ref="A7:C7"/>
    <mergeCell ref="A9:C9"/>
    <mergeCell ref="A10:C10"/>
    <mergeCell ref="A11:C11"/>
    <mergeCell ref="A13:C13"/>
    <mergeCell ref="A15:C15"/>
    <mergeCell ref="A4:C4"/>
    <mergeCell ref="A6:C6"/>
    <mergeCell ref="A8:C8"/>
    <mergeCell ref="A1:C1"/>
    <mergeCell ref="A2:C2"/>
    <mergeCell ref="A3:C3"/>
    <mergeCell ref="A5:C5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  <headerFooter differentFirst="1"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MF-PurEL</cp:lastModifiedBy>
  <cp:lastPrinted>2022-08-04T06:57:47Z</cp:lastPrinted>
  <dcterms:created xsi:type="dcterms:W3CDTF">2008-08-27T11:02:35Z</dcterms:created>
  <dcterms:modified xsi:type="dcterms:W3CDTF">2022-08-04T06:57:48Z</dcterms:modified>
  <cp:category/>
  <cp:version/>
  <cp:contentType/>
  <cp:contentStatus/>
</cp:coreProperties>
</file>