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4265" windowHeight="12780" activeTab="0"/>
  </bookViews>
  <sheets>
    <sheet name="Лист1" sheetId="1" r:id="rId1"/>
  </sheets>
  <definedNames>
    <definedName name="Z_0D333E0A_023F_4A0F_AFCF_455FF86E8F1C_.wvu.PrintTitles" localSheetId="0" hidden="1">'Лист1'!$3:$3</definedName>
    <definedName name="Z_0D333E0A_023F_4A0F_AFCF_455FF86E8F1C_.wvu.Rows" localSheetId="0" hidden="1">'Лист1'!#REF!</definedName>
    <definedName name="Z_10FD03BE_D855_4A07_BA9F_265837F56355_.wvu.PrintTitles" localSheetId="0" hidden="1">'Лист1'!$3:$3</definedName>
    <definedName name="Z_10FD03BE_D855_4A07_BA9F_265837F56355_.wvu.Rows" localSheetId="0" hidden="1">'Лист1'!#REF!</definedName>
    <definedName name="Z_81998413_CF83_4ED2_AB2F_F4227D333400_.wvu.PrintTitles" localSheetId="0" hidden="1">'Лист1'!$3:$3</definedName>
    <definedName name="Z_81998413_CF83_4ED2_AB2F_F4227D333400_.wvu.Rows" localSheetId="0" hidden="1">'Лист1'!#REF!</definedName>
    <definedName name="Z_F971DBA1_6A30_4395_AB81_F90A51F612A2_.wvu.PrintTitles" localSheetId="0" hidden="1">'Лист1'!$3:$3</definedName>
    <definedName name="Z_F971DBA1_6A30_4395_AB81_F90A51F612A2_.wvu.Rows" localSheetId="0" hidden="1">'Лист1'!#REF!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<sst xmlns="http://schemas.openxmlformats.org/spreadsheetml/2006/main" count="73" uniqueCount="73">
  <si>
    <t>НАЛОГОВЫЕ И НЕНАЛОГОВЫЕ ДОХОДЫ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</si>
  <si>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</si>
  <si>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</si>
  <si>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</si>
  <si>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</si>
  <si>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</si>
  <si>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</si>
  <si>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</si>
  <si>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Земельный налог</t>
  </si>
  <si>
    <t>Налог на имущество организаций</t>
  </si>
  <si>
    <t>Единый сельскохозяйственный налог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</si>
  <si>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</si>
  <si>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</si>
  <si>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</si>
  <si>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</si>
  <si>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</si>
  <si>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НАЛОГИ НА ПРИБЫЛЬ, ДОХОДЫ</t>
  </si>
  <si>
    <t>Иные межбюджетные трансферты</t>
  </si>
  <si>
    <t>Налог на игорный бизнес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</si>
  <si>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</si>
  <si>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</si>
  <si>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</si>
  <si>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</si>
  <si>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</si>
  <si>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</si>
  <si>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</si>
  <si>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</si>
  <si>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</si>
  <si>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</si>
  <si>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</si>
  <si>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</si>
  <si>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</si>
  <si>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</si>
  <si>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</si>
  <si>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</si>
  <si>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</si>
  <si>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</si>
  <si>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</si>
  <si>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</si>
  <si>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</si>
  <si>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</si>
  <si>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</si>
  <si>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</si>
  <si>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</si>
  <si>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</si>
  <si>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</si>
  <si>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</si>
  <si>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000 10602000020000110</t>
  </si>
  <si>
    <t>000 10604000020000110</t>
  </si>
  <si>
    <t>000 10605000020000110</t>
  </si>
  <si>
    <t>000 10606000000000110</t>
  </si>
  <si>
    <t>000 10700000000000000</t>
  </si>
  <si>
    <t>000 10701000010000110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</si>
  <si>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</si>
  <si>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</si>
  <si>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</si>
  <si>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</si>
  <si>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</si>
  <si>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</si>
  <si>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</si>
  <si>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000 20700000000000000</t>
  </si>
  <si>
    <t>000 21800000000000000</t>
  </si>
  <si>
    <t>000 21900000000000000</t>
  </si>
  <si>
    <t xml:space="preserve">ИНЫЕ </t>
  </si>
  <si>
    <t>Налог на профессиональный доход</t>
  </si>
  <si>
    <t>000 10506000010000110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</si>
  <si>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</si>
  <si>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</si>
  <si>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000 20800000000000000</t>
  </si>
  <si>
    <t>СВЕДЕНИЯ         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Республики Марий Эл по доходам в разрезе видов доходов                                                     по состоянию на 01.10.2023 в сравнении с запланированными значениями на 2023 год                                                                                                                   и соответствующим периодом прошлого года</t>
  </si>
  <si>
    <t>Фактически исполнено по состоянию на 01.10.2023, тыс. руб.</t>
  </si>
  <si>
    <t>% исполнения годового плана по состоянию на 01.10.2023</t>
  </si>
  <si>
    <t>Фактически исполнено по состоянию на 01.10.2022, тыс.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</si>
</sst>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_-* #,##0.0\ _₽_-;\-* #,##0.0\ _₽_-;_-* &quot;-&quot;??\ _₽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/>
      <protection/>
    </xf>
    <xf numFmtId="0" fontId="29" fillId="0" borderId="2">
      <alignment horizontal="left" wrapText="1" indent="2"/>
      <protection/>
    </xf>
    <xf numFmtId="49" fontId="29" fillId="0" borderId="0">
      <alignment/>
      <protection/>
    </xf>
    <xf numFmtId="49" fontId="29" fillId="0" borderId="3">
      <alignment horizontal="center"/>
      <protection/>
    </xf>
    <xf numFmtId="49" fontId="29" fillId="0" borderId="4">
      <alignment horizontal="center"/>
      <protection/>
    </xf>
    <xf numFmtId="49" fontId="29" fillId="0" borderId="4">
      <alignment horizontal="center"/>
      <protection/>
    </xf>
    <xf numFmtId="4" fontId="29" fillId="0" borderId="4">
      <alignment horizontal="right" shrinkToFit="1"/>
      <protection/>
    </xf>
    <xf numFmtId="4" fontId="29" fillId="0" borderId="4">
      <alignment horizontal="right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72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172" fontId="45" fillId="0" borderId="14" xfId="0" applyNumberFormat="1" applyFont="1" applyFill="1" applyBorder="1" applyAlignment="1">
      <alignment horizontal="center" vertical="center" wrapText="1" shrinkToFit="1"/>
    </xf>
    <xf numFmtId="49" fontId="45" fillId="0" borderId="14" xfId="0" applyNumberFormat="1" applyFont="1" applyFill="1" applyBorder="1" applyAlignment="1">
      <alignment horizontal="center" vertical="center" wrapText="1" shrinkToFit="1"/>
    </xf>
    <xf numFmtId="178" fontId="46" fillId="0" borderId="0" xfId="0" applyNumberFormat="1" applyFont="1" applyAlignment="1">
      <alignment/>
    </xf>
    <xf numFmtId="172" fontId="46" fillId="0" borderId="15" xfId="0" applyNumberFormat="1" applyFont="1" applyFill="1" applyBorder="1" applyAlignment="1">
      <alignment vertical="top" wrapText="1" shrinkToFit="1"/>
    </xf>
    <xf numFmtId="49" fontId="46" fillId="0" borderId="15" xfId="0" applyNumberFormat="1" applyFont="1" applyFill="1" applyBorder="1" applyAlignment="1">
      <alignment horizontal="center" vertical="top" wrapText="1" shrinkToFit="1"/>
    </xf>
    <xf numFmtId="172" fontId="2" fillId="0" borderId="15" xfId="0" applyNumberFormat="1" applyFont="1" applyFill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172" fontId="3" fillId="0" borderId="15" xfId="0" applyNumberFormat="1" applyFont="1" applyFill="1" applyBorder="1" applyAlignment="1">
      <alignment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45" fillId="0" borderId="15" xfId="6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172" fontId="45" fillId="0" borderId="15" xfId="0" applyNumberFormat="1" applyFont="1" applyFill="1" applyBorder="1" applyAlignment="1">
      <alignment vertical="top" wrapText="1" shrinkToFit="1"/>
    </xf>
    <xf numFmtId="49" fontId="45" fillId="0" borderId="15" xfId="0" applyNumberFormat="1" applyFont="1" applyFill="1" applyBorder="1" applyAlignment="1">
      <alignment horizontal="center" vertical="top" wrapText="1" shrinkToFit="1"/>
    </xf>
    <xf numFmtId="0" fontId="45" fillId="0" borderId="0" xfId="0" applyFont="1" applyFill="1" applyAlignment="1">
      <alignment/>
    </xf>
    <xf numFmtId="172" fontId="45" fillId="0" borderId="15" xfId="0" applyNumberFormat="1" applyFont="1" applyFill="1" applyBorder="1" applyAlignment="1">
      <alignment horizontal="left" vertical="top" wrapText="1" shrinkToFit="1"/>
    </xf>
    <xf numFmtId="49" fontId="45" fillId="0" borderId="16" xfId="0" applyNumberFormat="1" applyFont="1" applyFill="1" applyBorder="1" applyAlignment="1">
      <alignment horizontal="center" vertical="top" wrapText="1" shrinkToFit="1"/>
    </xf>
    <xf numFmtId="178" fontId="46" fillId="0" borderId="0" xfId="0" applyNumberFormat="1" applyFont="1" applyFill="1" applyAlignment="1">
      <alignment/>
    </xf>
    <xf numFmtId="174" fontId="46" fillId="0" borderId="15" xfId="0" applyNumberFormat="1" applyFont="1" applyFill="1" applyBorder="1" applyAlignment="1">
      <alignment vertical="top" wrapText="1" shrinkToFit="1"/>
    </xf>
    <xf numFmtId="174" fontId="45" fillId="0" borderId="15" xfId="0" applyNumberFormat="1" applyFont="1" applyFill="1" applyBorder="1" applyAlignment="1">
      <alignment vertical="top" wrapText="1" shrinkToFit="1"/>
    </xf>
    <xf numFmtId="174" fontId="2" fillId="0" borderId="15" xfId="0" applyNumberFormat="1" applyFont="1" applyFill="1" applyBorder="1" applyAlignment="1">
      <alignment wrapText="1" shrinkToFit="1"/>
    </xf>
    <xf numFmtId="173" fontId="46" fillId="0" borderId="15" xfId="0" applyNumberFormat="1" applyFont="1" applyFill="1" applyBorder="1" applyAlignment="1">
      <alignment vertical="top" wrapText="1" shrinkToFit="1"/>
    </xf>
    <xf numFmtId="173" fontId="45" fillId="0" borderId="15" xfId="0" applyNumberFormat="1" applyFont="1" applyFill="1" applyBorder="1" applyAlignment="1">
      <alignment vertical="top" wrapText="1" shrinkToFit="1"/>
    </xf>
    <xf numFmtId="174" fontId="3" fillId="0" borderId="15" xfId="0" applyNumberFormat="1" applyFont="1" applyFill="1" applyBorder="1" applyAlignment="1">
      <alignment wrapText="1" shrinkToFit="1"/>
    </xf>
    <xf numFmtId="174" fontId="45" fillId="0" borderId="15" xfId="0" applyNumberFormat="1" applyFont="1" applyFill="1" applyBorder="1" applyAlignment="1">
      <alignment wrapText="1" shrinkToFit="1"/>
    </xf>
    <xf numFmtId="4" fontId="45" fillId="0" borderId="15" xfId="0" applyNumberFormat="1" applyFont="1" applyFill="1" applyBorder="1" applyAlignment="1">
      <alignment vertical="top" wrapText="1" shrinkToFit="1"/>
    </xf>
    <xf numFmtId="173" fontId="2" fillId="0" borderId="15" xfId="0" applyNumberFormat="1" applyFont="1" applyFill="1" applyBorder="1" applyAlignment="1">
      <alignment vertical="top" wrapText="1" shrinkToFit="1"/>
    </xf>
    <xf numFmtId="173" fontId="45" fillId="0" borderId="17" xfId="0" applyNumberFormat="1" applyFont="1" applyFill="1" applyBorder="1" applyAlignment="1">
      <alignment vertical="top" wrapText="1" shrinkToFit="1"/>
    </xf>
    <xf numFmtId="174" fontId="45" fillId="0" borderId="17" xfId="0" applyNumberFormat="1" applyFont="1" applyFill="1" applyBorder="1" applyAlignment="1">
      <alignment vertical="top" wrapText="1" shrinkToFit="1"/>
    </xf>
    <xf numFmtId="174" fontId="49" fillId="0" borderId="4" xfId="40" applyNumberFormat="1" applyFont="1" applyFill="1" applyAlignment="1" applyProtection="1">
      <alignment horizontal="right" vertical="top"/>
      <protection/>
    </xf>
    <xf numFmtId="174" fontId="3" fillId="0" borderId="15" xfId="0" applyNumberFormat="1" applyFont="1" applyFill="1" applyBorder="1" applyAlignment="1">
      <alignment vertical="top" wrapText="1" shrinkToFit="1"/>
    </xf>
    <xf numFmtId="174" fontId="49" fillId="0" borderId="4" xfId="40" applyNumberFormat="1" applyFont="1" applyAlignment="1" applyProtection="1">
      <alignment horizontal="right" vertical="top"/>
      <protection/>
    </xf>
    <xf numFmtId="174" fontId="46" fillId="0" borderId="0" xfId="0" applyNumberFormat="1" applyFont="1" applyAlignment="1">
      <alignment/>
    </xf>
    <xf numFmtId="174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74" fontId="50" fillId="0" borderId="4" xfId="40" applyNumberFormat="1" applyFont="1" applyAlignment="1" applyProtection="1">
      <alignment vertical="top"/>
      <protection/>
    </xf>
    <xf numFmtId="174" fontId="49" fillId="0" borderId="4" xfId="40" applyNumberFormat="1" applyFont="1" applyAlignment="1" applyProtection="1">
      <alignment vertical="top"/>
      <protection/>
    </xf>
    <xf numFmtId="174" fontId="50" fillId="0" borderId="4" xfId="40" applyNumberFormat="1" applyFont="1" applyFill="1" applyAlignment="1" applyProtection="1">
      <alignment horizontal="right" vertical="top"/>
      <protection/>
    </xf>
    <xf numFmtId="174" fontId="46" fillId="0" borderId="0" xfId="0" applyNumberFormat="1" applyFont="1" applyFill="1" applyAlignment="1">
      <alignment/>
    </xf>
    <xf numFmtId="174" fontId="2" fillId="0" borderId="4" xfId="40" applyNumberFormat="1" applyFont="1" applyFill="1" applyAlignment="1" applyProtection="1">
      <alignment horizontal="right" vertical="top"/>
      <protection/>
    </xf>
    <xf numFmtId="174" fontId="3" fillId="0" borderId="4" xfId="40" applyNumberFormat="1" applyFont="1" applyFill="1" applyAlignment="1" applyProtection="1">
      <alignment horizontal="right" vertical="top"/>
      <protection/>
    </xf>
    <xf numFmtId="174" fontId="3" fillId="0" borderId="4" xfId="40" applyNumberFormat="1" applyFont="1" applyAlignment="1" applyProtection="1">
      <alignment horizontal="right" vertical="top"/>
      <protection/>
    </xf>
    <xf numFmtId="172" fontId="51" fillId="0" borderId="0" xfId="0" applyNumberFormat="1" applyFont="1" applyFill="1" applyAlignment="1">
      <alignment horizontal="center" wrapText="1"/>
    </xf>
    <xf numFmtId="172" fontId="45" fillId="0" borderId="18" xfId="0" applyNumberFormat="1" applyFont="1" applyFill="1" applyBorder="1" applyAlignment="1">
      <alignment horizontal="center" wrapText="1"/>
    </xf>
    <xf numFmtId="174" fontId="3" fillId="0" borderId="4" xfId="40" applyNumberFormat="1" applyFont="1" applyProtection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1" xfId="34"/>
    <cellStyle name="xl40" xfId="35"/>
    <cellStyle name="xl41" xfId="36"/>
    <cellStyle name="xl43" xfId="37"/>
    <cellStyle name="xl44" xfId="38"/>
    <cellStyle name="xl45" xfId="39"/>
    <cellStyle name="xl46" xfId="40"/>
    <cellStyle name="xl6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zoomScalePageLayoutView="0" workbookViewId="0" topLeftCell="A1">
      <pane xSplit="2" ySplit="3" topLeftCell="C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6" sqref="C26:C36"/>
    </sheetView>
  </sheetViews>
  <sheetFormatPr defaultColWidth="25.8515625" defaultRowHeight="12.75"/>
  <cols>
    <col min="1" max="1" width="48.421875" style="1" bestFit="1" customWidth="1"/>
    <col min="2" max="2" width="23.28125" style="4" customWidth="1"/>
    <col min="3" max="3" width="16.28125" style="8" customWidth="1"/>
    <col min="4" max="4" width="14.57421875" style="8" customWidth="1"/>
    <col min="5" max="5" width="14.140625" style="8" customWidth="1"/>
    <col min="6" max="7" width="14.57421875" style="8" customWidth="1"/>
    <col min="8" max="16384" width="25.8515625" style="2" customWidth="1"/>
  </cols>
  <sheetData>
    <row r="1" spans="1:7" ht="75" customHeight="1">
      <c r="A1" s="51" t="s">
        <v>69</v>
      </c>
      <c r="B1" s="51"/>
      <c r="C1" s="51"/>
      <c r="D1" s="51"/>
      <c r="E1" s="51"/>
      <c r="F1" s="51"/>
      <c r="G1" s="51"/>
    </row>
    <row r="2" spans="1:7" ht="35.25" customHeight="1">
      <c r="A2" s="52" t="s">
        <v>66</v>
      </c>
      <c r="B2" s="52"/>
      <c r="C2" s="52"/>
      <c r="D2" s="52"/>
      <c r="E2" s="52"/>
      <c r="F2" s="52"/>
      <c r="G2" s="52"/>
    </row>
    <row r="3" spans="1:7" ht="97.5" customHeight="1">
      <c r="A3" s="10" t="s">
        <v>31</v>
      </c>
      <c r="B3" s="11" t="s">
        <v>30</v>
      </c>
      <c r="C3" s="10" t="s">
        <v>32</v>
      </c>
      <c r="D3" s="19" t="s">
        <v>70</v>
      </c>
      <c r="E3" s="19" t="s">
        <v>71</v>
      </c>
      <c r="F3" s="19" t="s">
        <v>72</v>
      </c>
      <c r="G3" s="19" t="s">
        <v>33</v>
      </c>
    </row>
    <row r="4" spans="1:8" s="20" customFormat="1" ht="17.25" customHeight="1">
      <c r="A4" s="13" t="s">
        <v>25</v>
      </c>
      <c r="B4" s="14"/>
      <c r="C4" s="27">
        <f>C5+C26</f>
        <v>60578731.655489996</v>
      </c>
      <c r="D4" s="27">
        <f>D5+D26</f>
        <v>46436435.62219</v>
      </c>
      <c r="E4" s="27">
        <f>D4/C4*100</f>
        <v>76.65468449599284</v>
      </c>
      <c r="F4" s="27">
        <f>F5+F26</f>
        <v>42508906.02365</v>
      </c>
      <c r="G4" s="35">
        <f>D4/F4*100</f>
        <v>109.23930998448867</v>
      </c>
      <c r="H4" s="26"/>
    </row>
    <row r="5" spans="1:8" s="5" customFormat="1" ht="15.75" customHeight="1">
      <c r="A5" s="15" t="s">
        <v>0</v>
      </c>
      <c r="B5" s="16" t="s">
        <v>34</v>
      </c>
      <c r="C5" s="27">
        <v>34085738.79732</v>
      </c>
      <c r="D5" s="27">
        <v>25460491.40859</v>
      </c>
      <c r="E5" s="27">
        <f>D5/C5*100</f>
        <v>74.69543658708034</v>
      </c>
      <c r="F5" s="29">
        <v>22423757.77593</v>
      </c>
      <c r="G5" s="30">
        <f>D5/F5*100</f>
        <v>113.54248321358375</v>
      </c>
      <c r="H5" s="12"/>
    </row>
    <row r="6" spans="1:8" s="6" customFormat="1" ht="15">
      <c r="A6" s="17" t="s">
        <v>16</v>
      </c>
      <c r="B6" s="18" t="s">
        <v>35</v>
      </c>
      <c r="C6" s="28">
        <v>18793981.851</v>
      </c>
      <c r="D6" s="28">
        <v>14512313.297969999</v>
      </c>
      <c r="E6" s="28">
        <f>D6/C6*100</f>
        <v>77.21787438672992</v>
      </c>
      <c r="F6" s="28">
        <v>11961850.84939</v>
      </c>
      <c r="G6" s="31">
        <f>D6/F6*100</f>
        <v>121.32163726744729</v>
      </c>
      <c r="H6" s="12"/>
    </row>
    <row r="7" spans="1:8" s="6" customFormat="1" ht="15">
      <c r="A7" s="17" t="s">
        <v>3</v>
      </c>
      <c r="B7" s="18" t="s">
        <v>36</v>
      </c>
      <c r="C7" s="28">
        <v>6143000</v>
      </c>
      <c r="D7" s="28">
        <v>5270046.37364</v>
      </c>
      <c r="E7" s="28">
        <f aca="true" t="shared" si="0" ref="E7:E24">D7/C7*100</f>
        <v>85.78945749047696</v>
      </c>
      <c r="F7" s="28">
        <v>4391603.68568</v>
      </c>
      <c r="G7" s="31">
        <f aca="true" t="shared" si="1" ref="G7:G24">D7/F7*100</f>
        <v>120.0027769086814</v>
      </c>
      <c r="H7" s="12"/>
    </row>
    <row r="8" spans="1:8" s="6" customFormat="1" ht="15">
      <c r="A8" s="17" t="s">
        <v>4</v>
      </c>
      <c r="B8" s="18" t="s">
        <v>37</v>
      </c>
      <c r="C8" s="28">
        <v>12650981.851</v>
      </c>
      <c r="D8" s="28">
        <v>9242266.92433</v>
      </c>
      <c r="E8" s="28">
        <f t="shared" si="0"/>
        <v>73.05572826823273</v>
      </c>
      <c r="F8" s="28">
        <v>7570247.16371</v>
      </c>
      <c r="G8" s="31">
        <f t="shared" si="1"/>
        <v>122.0867261591573</v>
      </c>
      <c r="H8" s="12"/>
    </row>
    <row r="9" spans="1:8" s="6" customFormat="1" ht="44.25" customHeight="1">
      <c r="A9" s="17" t="s">
        <v>14</v>
      </c>
      <c r="B9" s="18" t="s">
        <v>38</v>
      </c>
      <c r="C9" s="34">
        <v>6340976.3</v>
      </c>
      <c r="D9" s="34">
        <v>4680864.67775</v>
      </c>
      <c r="E9" s="28">
        <f t="shared" si="0"/>
        <v>73.8193056761622</v>
      </c>
      <c r="F9" s="28">
        <v>4536795.646729999</v>
      </c>
      <c r="G9" s="31">
        <f t="shared" si="1"/>
        <v>103.17556800522505</v>
      </c>
      <c r="H9" s="12"/>
    </row>
    <row r="10" spans="1:8" s="6" customFormat="1" ht="32.25" customHeight="1">
      <c r="A10" s="17" t="s">
        <v>13</v>
      </c>
      <c r="B10" s="18" t="s">
        <v>39</v>
      </c>
      <c r="C10" s="28">
        <v>6340976.3</v>
      </c>
      <c r="D10" s="28">
        <v>4680864.67775</v>
      </c>
      <c r="E10" s="28">
        <f t="shared" si="0"/>
        <v>73.8193056761622</v>
      </c>
      <c r="F10" s="28">
        <v>4536795.646729999</v>
      </c>
      <c r="G10" s="31">
        <f t="shared" si="1"/>
        <v>103.17556800522505</v>
      </c>
      <c r="H10" s="12"/>
    </row>
    <row r="11" spans="1:8" s="6" customFormat="1" ht="15">
      <c r="A11" s="17" t="s">
        <v>21</v>
      </c>
      <c r="B11" s="18" t="s">
        <v>40</v>
      </c>
      <c r="C11" s="28">
        <v>3209944</v>
      </c>
      <c r="D11" s="28">
        <v>2383894.59881</v>
      </c>
      <c r="E11" s="28">
        <f t="shared" si="0"/>
        <v>74.26592485133696</v>
      </c>
      <c r="F11" s="28">
        <v>2190514.48607</v>
      </c>
      <c r="G11" s="31">
        <f t="shared" si="1"/>
        <v>108.82806819903496</v>
      </c>
      <c r="H11" s="12"/>
    </row>
    <row r="12" spans="1:8" s="6" customFormat="1" ht="30">
      <c r="A12" s="17" t="s">
        <v>12</v>
      </c>
      <c r="B12" s="18" t="s">
        <v>41</v>
      </c>
      <c r="C12" s="28">
        <v>2951762.4</v>
      </c>
      <c r="D12" s="28">
        <v>2221473.45724</v>
      </c>
      <c r="E12" s="28">
        <f t="shared" si="0"/>
        <v>75.25922334534785</v>
      </c>
      <c r="F12" s="28">
        <v>2017778.904</v>
      </c>
      <c r="G12" s="31">
        <f t="shared" si="1"/>
        <v>110.09498874411861</v>
      </c>
      <c r="H12" s="12"/>
    </row>
    <row r="13" spans="1:8" s="6" customFormat="1" ht="30">
      <c r="A13" s="17" t="s">
        <v>1</v>
      </c>
      <c r="B13" s="18" t="s">
        <v>42</v>
      </c>
      <c r="C13" s="28">
        <v>0</v>
      </c>
      <c r="D13" s="28">
        <v>-2335.91546</v>
      </c>
      <c r="E13" s="28"/>
      <c r="F13" s="28">
        <v>1121.97623</v>
      </c>
      <c r="G13" s="31"/>
      <c r="H13" s="12"/>
    </row>
    <row r="14" spans="1:8" s="6" customFormat="1" ht="15">
      <c r="A14" s="17" t="s">
        <v>10</v>
      </c>
      <c r="B14" s="18" t="s">
        <v>43</v>
      </c>
      <c r="C14" s="28">
        <v>27691.6</v>
      </c>
      <c r="D14" s="28">
        <v>20803.22378</v>
      </c>
      <c r="E14" s="28">
        <f t="shared" si="0"/>
        <v>75.12467239162778</v>
      </c>
      <c r="F14" s="28">
        <v>31171.973489999997</v>
      </c>
      <c r="G14" s="31">
        <f t="shared" si="1"/>
        <v>66.7369481328274</v>
      </c>
      <c r="H14" s="12"/>
    </row>
    <row r="15" spans="1:8" s="6" customFormat="1" ht="30">
      <c r="A15" s="17" t="s">
        <v>6</v>
      </c>
      <c r="B15" s="18" t="s">
        <v>44</v>
      </c>
      <c r="C15" s="28">
        <v>167388</v>
      </c>
      <c r="D15" s="28">
        <v>88827.91154</v>
      </c>
      <c r="E15" s="28">
        <f t="shared" si="0"/>
        <v>53.0670726336416</v>
      </c>
      <c r="F15" s="28">
        <v>109643.48717000001</v>
      </c>
      <c r="G15" s="31">
        <f t="shared" si="1"/>
        <v>81.01521926448227</v>
      </c>
      <c r="H15" s="12"/>
    </row>
    <row r="16" spans="1:8" s="6" customFormat="1" ht="18.75" customHeight="1">
      <c r="A16" s="17" t="s">
        <v>64</v>
      </c>
      <c r="B16" s="18" t="s">
        <v>65</v>
      </c>
      <c r="C16" s="28">
        <v>63102</v>
      </c>
      <c r="D16" s="28">
        <v>55125.92171</v>
      </c>
      <c r="E16" s="28">
        <f t="shared" si="0"/>
        <v>87.36002299451681</v>
      </c>
      <c r="F16" s="28">
        <v>30798.14518</v>
      </c>
      <c r="G16" s="31">
        <f t="shared" si="1"/>
        <v>178.99104438860238</v>
      </c>
      <c r="H16" s="12"/>
    </row>
    <row r="17" spans="1:8" s="6" customFormat="1" ht="15">
      <c r="A17" s="17" t="s">
        <v>22</v>
      </c>
      <c r="B17" s="18" t="s">
        <v>45</v>
      </c>
      <c r="C17" s="28">
        <v>3147399</v>
      </c>
      <c r="D17" s="28">
        <v>1804510.34585</v>
      </c>
      <c r="E17" s="28">
        <f t="shared" si="0"/>
        <v>57.333383719382255</v>
      </c>
      <c r="F17" s="28">
        <v>1845788.78599</v>
      </c>
      <c r="G17" s="31">
        <f t="shared" si="1"/>
        <v>97.76364227297762</v>
      </c>
      <c r="H17" s="12"/>
    </row>
    <row r="18" spans="1:8" s="6" customFormat="1" ht="15">
      <c r="A18" s="17" t="s">
        <v>15</v>
      </c>
      <c r="B18" s="18" t="s">
        <v>46</v>
      </c>
      <c r="C18" s="28">
        <v>243025</v>
      </c>
      <c r="D18" s="28">
        <v>13129.43682</v>
      </c>
      <c r="E18" s="28">
        <f t="shared" si="0"/>
        <v>5.402504606521963</v>
      </c>
      <c r="F18" s="28">
        <v>37598.58795</v>
      </c>
      <c r="G18" s="31"/>
      <c r="H18" s="12"/>
    </row>
    <row r="19" spans="1:8" s="6" customFormat="1" ht="15">
      <c r="A19" s="17" t="s">
        <v>9</v>
      </c>
      <c r="B19" s="18" t="s">
        <v>47</v>
      </c>
      <c r="C19" s="28">
        <v>1899000</v>
      </c>
      <c r="D19" s="28">
        <v>1470360.46295</v>
      </c>
      <c r="E19" s="28">
        <f t="shared" si="0"/>
        <v>77.42814444181148</v>
      </c>
      <c r="F19" s="28">
        <v>1431080.29315</v>
      </c>
      <c r="G19" s="31">
        <f t="shared" si="1"/>
        <v>102.74479146893563</v>
      </c>
      <c r="H19" s="12"/>
    </row>
    <row r="20" spans="1:8" s="6" customFormat="1" ht="15">
      <c r="A20" s="17" t="s">
        <v>5</v>
      </c>
      <c r="B20" s="18" t="s">
        <v>48</v>
      </c>
      <c r="C20" s="28">
        <v>792951</v>
      </c>
      <c r="D20" s="28">
        <v>206545.18074</v>
      </c>
      <c r="E20" s="28">
        <f t="shared" si="0"/>
        <v>26.047660037001023</v>
      </c>
      <c r="F20" s="28">
        <v>257320.974</v>
      </c>
      <c r="G20" s="31">
        <f t="shared" si="1"/>
        <v>80.26752640070453</v>
      </c>
      <c r="H20" s="12"/>
    </row>
    <row r="21" spans="1:8" s="6" customFormat="1" ht="15">
      <c r="A21" s="17" t="s">
        <v>18</v>
      </c>
      <c r="B21" s="18" t="s">
        <v>49</v>
      </c>
      <c r="C21" s="28">
        <v>2079</v>
      </c>
      <c r="D21" s="28">
        <v>1652</v>
      </c>
      <c r="E21" s="28">
        <f t="shared" si="0"/>
        <v>79.46127946127946</v>
      </c>
      <c r="F21" s="28">
        <v>1232.25258</v>
      </c>
      <c r="G21" s="31">
        <f t="shared" si="1"/>
        <v>134.06342391265272</v>
      </c>
      <c r="H21" s="12"/>
    </row>
    <row r="22" spans="1:8" s="6" customFormat="1" ht="15">
      <c r="A22" s="17" t="s">
        <v>8</v>
      </c>
      <c r="B22" s="18" t="s">
        <v>50</v>
      </c>
      <c r="C22" s="28">
        <v>210344</v>
      </c>
      <c r="D22" s="28">
        <v>112823.26534</v>
      </c>
      <c r="E22" s="28">
        <f t="shared" si="0"/>
        <v>53.63750111246339</v>
      </c>
      <c r="F22" s="28">
        <v>118556.67831</v>
      </c>
      <c r="G22" s="31">
        <f t="shared" si="1"/>
        <v>95.16398987241497</v>
      </c>
      <c r="H22" s="12"/>
    </row>
    <row r="23" spans="1:8" s="6" customFormat="1" ht="30.75" customHeight="1">
      <c r="A23" s="17" t="s">
        <v>24</v>
      </c>
      <c r="B23" s="18" t="s">
        <v>51</v>
      </c>
      <c r="C23" s="28">
        <v>27134</v>
      </c>
      <c r="D23" s="28">
        <v>25178.27173</v>
      </c>
      <c r="E23" s="28">
        <f t="shared" si="0"/>
        <v>92.79233334561805</v>
      </c>
      <c r="F23" s="28">
        <v>19110.33575</v>
      </c>
      <c r="G23" s="31">
        <f t="shared" si="1"/>
        <v>131.7521160244398</v>
      </c>
      <c r="H23" s="12"/>
    </row>
    <row r="24" spans="1:8" s="6" customFormat="1" ht="15">
      <c r="A24" s="17" t="s">
        <v>20</v>
      </c>
      <c r="B24" s="18" t="s">
        <v>52</v>
      </c>
      <c r="C24" s="28">
        <v>25861</v>
      </c>
      <c r="D24" s="28">
        <v>23634.02193</v>
      </c>
      <c r="E24" s="28">
        <f t="shared" si="0"/>
        <v>91.38866219403735</v>
      </c>
      <c r="F24" s="32">
        <v>17882.198519999998</v>
      </c>
      <c r="G24" s="31">
        <f t="shared" si="1"/>
        <v>132.16507972197593</v>
      </c>
      <c r="H24" s="12"/>
    </row>
    <row r="25" spans="1:8" s="7" customFormat="1" ht="15">
      <c r="A25" s="17" t="s">
        <v>63</v>
      </c>
      <c r="B25" s="18"/>
      <c r="C25" s="28">
        <f>C5-C6-C9-C11-C17-C23</f>
        <v>2566303.6463200003</v>
      </c>
      <c r="D25" s="28">
        <f>D5-D6-D9-D11-D17-D23</f>
        <v>2053730.2164800018</v>
      </c>
      <c r="E25" s="28">
        <f>D25/C25*100</f>
        <v>80.02678168754454</v>
      </c>
      <c r="F25" s="33">
        <v>1869697.671999999</v>
      </c>
      <c r="G25" s="31">
        <f>D25/F25*100</f>
        <v>109.84290386815023</v>
      </c>
      <c r="H25" s="12"/>
    </row>
    <row r="26" spans="1:10" s="3" customFormat="1" ht="17.25" customHeight="1">
      <c r="A26" s="13" t="s">
        <v>7</v>
      </c>
      <c r="B26" s="14" t="s">
        <v>53</v>
      </c>
      <c r="C26" s="48">
        <v>26492992.85817</v>
      </c>
      <c r="D26" s="46">
        <v>20975944.2136</v>
      </c>
      <c r="E26" s="27">
        <f>D26/C26*100</f>
        <v>79.17544207215292</v>
      </c>
      <c r="F26" s="44">
        <v>20085148.24772</v>
      </c>
      <c r="G26" s="30">
        <f aca="true" t="shared" si="2" ref="G26:G36">D26/F26*100</f>
        <v>104.43509778913939</v>
      </c>
      <c r="H26" s="47"/>
      <c r="I26" s="41"/>
      <c r="J26" s="41"/>
    </row>
    <row r="27" spans="1:10" ht="45">
      <c r="A27" s="21" t="s">
        <v>23</v>
      </c>
      <c r="B27" s="22" t="s">
        <v>54</v>
      </c>
      <c r="C27" s="49">
        <v>25936115.86133</v>
      </c>
      <c r="D27" s="40">
        <v>20595409.15517</v>
      </c>
      <c r="E27" s="28">
        <f aca="true" t="shared" si="3" ref="E27:E33">D27/C27*100</f>
        <v>79.40822467514175</v>
      </c>
      <c r="F27" s="45">
        <v>19278041.05789</v>
      </c>
      <c r="G27" s="31">
        <f t="shared" si="2"/>
        <v>106.83351639994996</v>
      </c>
      <c r="H27" s="23"/>
      <c r="I27" s="42"/>
      <c r="J27" s="43"/>
    </row>
    <row r="28" spans="1:8" ht="30">
      <c r="A28" s="24" t="s">
        <v>27</v>
      </c>
      <c r="B28" s="22" t="s">
        <v>55</v>
      </c>
      <c r="C28" s="49">
        <v>11335048</v>
      </c>
      <c r="D28" s="40">
        <v>8786460.4</v>
      </c>
      <c r="E28" s="28">
        <f t="shared" si="3"/>
        <v>77.51586407044769</v>
      </c>
      <c r="F28" s="45">
        <v>6871271.3</v>
      </c>
      <c r="G28" s="31">
        <f t="shared" si="2"/>
        <v>127.8724127804414</v>
      </c>
      <c r="H28" s="23"/>
    </row>
    <row r="29" spans="1:8" ht="30" customHeight="1">
      <c r="A29" s="24" t="s">
        <v>19</v>
      </c>
      <c r="B29" s="25" t="s">
        <v>56</v>
      </c>
      <c r="C29" s="50">
        <v>11573297.5</v>
      </c>
      <c r="D29" s="40">
        <v>9350802.3258</v>
      </c>
      <c r="E29" s="28">
        <f t="shared" si="3"/>
        <v>80.79635320702677</v>
      </c>
      <c r="F29" s="45">
        <v>7645592.06105</v>
      </c>
      <c r="G29" s="36">
        <f t="shared" si="2"/>
        <v>122.30318137737284</v>
      </c>
      <c r="H29" s="23"/>
    </row>
    <row r="30" spans="1:8" ht="30">
      <c r="A30" s="24" t="s">
        <v>2</v>
      </c>
      <c r="B30" s="25" t="s">
        <v>57</v>
      </c>
      <c r="C30" s="50">
        <v>1236822.7</v>
      </c>
      <c r="D30" s="40">
        <v>938544.26544</v>
      </c>
      <c r="E30" s="28">
        <f t="shared" si="3"/>
        <v>75.88349287573716</v>
      </c>
      <c r="F30" s="45">
        <v>1423471.33302</v>
      </c>
      <c r="G30" s="36">
        <f t="shared" si="2"/>
        <v>65.93348553418414</v>
      </c>
      <c r="H30" s="23"/>
    </row>
    <row r="31" spans="1:8" ht="15">
      <c r="A31" s="24" t="s">
        <v>17</v>
      </c>
      <c r="B31" s="25" t="s">
        <v>58</v>
      </c>
      <c r="C31" s="50">
        <v>1790947.66133</v>
      </c>
      <c r="D31" s="40">
        <v>1519602.16393</v>
      </c>
      <c r="E31" s="28">
        <f t="shared" si="3"/>
        <v>84.84905487419479</v>
      </c>
      <c r="F31" s="45">
        <v>3337706.36382</v>
      </c>
      <c r="G31" s="36">
        <f t="shared" si="2"/>
        <v>45.528335877659934</v>
      </c>
      <c r="H31" s="23"/>
    </row>
    <row r="32" spans="1:8" ht="45">
      <c r="A32" s="21" t="s">
        <v>29</v>
      </c>
      <c r="B32" s="25" t="s">
        <v>59</v>
      </c>
      <c r="C32" s="49">
        <v>554270.26041</v>
      </c>
      <c r="D32" s="40">
        <v>403617.63225</v>
      </c>
      <c r="E32" s="28">
        <f t="shared" si="3"/>
        <v>72.81964432864204</v>
      </c>
      <c r="F32" s="45">
        <v>830833.57712</v>
      </c>
      <c r="G32" s="36">
        <f t="shared" si="2"/>
        <v>48.579841181804355</v>
      </c>
      <c r="H32" s="23"/>
    </row>
    <row r="33" spans="1:8" ht="15">
      <c r="A33" s="21" t="s">
        <v>11</v>
      </c>
      <c r="B33" s="25" t="s">
        <v>60</v>
      </c>
      <c r="C33" s="53">
        <v>2606.73643</v>
      </c>
      <c r="D33" s="40">
        <v>3821.33346</v>
      </c>
      <c r="E33" s="28">
        <f t="shared" si="3"/>
        <v>146.59454696000853</v>
      </c>
      <c r="F33" s="45">
        <v>2946.48203</v>
      </c>
      <c r="G33" s="36">
        <f>D33/F33*100</f>
        <v>129.6913886150529</v>
      </c>
      <c r="H33" s="23"/>
    </row>
    <row r="34" spans="1:7" s="23" customFormat="1" ht="136.5" customHeight="1">
      <c r="A34" s="21" t="s">
        <v>67</v>
      </c>
      <c r="B34" s="25" t="s">
        <v>68</v>
      </c>
      <c r="C34" s="38"/>
      <c r="D34" s="40"/>
      <c r="E34" s="28"/>
      <c r="F34" s="45">
        <v>-2.502</v>
      </c>
      <c r="G34" s="36"/>
    </row>
    <row r="35" spans="1:8" ht="76.5" customHeight="1">
      <c r="A35" s="21" t="s">
        <v>28</v>
      </c>
      <c r="B35" s="25" t="s">
        <v>61</v>
      </c>
      <c r="C35" s="39">
        <v>0</v>
      </c>
      <c r="D35" s="40">
        <v>13080.76468</v>
      </c>
      <c r="E35" s="28"/>
      <c r="F35" s="45">
        <v>7338.27426</v>
      </c>
      <c r="G35" s="37">
        <f t="shared" si="2"/>
        <v>178.25396294196287</v>
      </c>
      <c r="H35" s="23"/>
    </row>
    <row r="36" spans="1:8" ht="60">
      <c r="A36" s="21" t="s">
        <v>26</v>
      </c>
      <c r="B36" s="25" t="s">
        <v>62</v>
      </c>
      <c r="C36" s="39">
        <v>0</v>
      </c>
      <c r="D36" s="40">
        <v>-39984.67196</v>
      </c>
      <c r="E36" s="28"/>
      <c r="F36" s="45">
        <v>-34008.64158</v>
      </c>
      <c r="G36" s="37">
        <f t="shared" si="2"/>
        <v>117.57209374547443</v>
      </c>
      <c r="H36" s="23"/>
    </row>
    <row r="37" spans="1:8" ht="15">
      <c r="A37" s="8"/>
      <c r="B37" s="9"/>
      <c r="H37" s="2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Валеева Альбина Фархатовна</dc:creator>
  <cp:keywords/>
  <dc:description/>
  <cp:lastModifiedBy>MF-MasTM</cp:lastModifiedBy>
  <cp:lastPrinted>2023-11-10T13:18:58Z</cp:lastPrinted>
  <dcterms:created xsi:type="dcterms:W3CDTF">2019-12-02T11:49:15Z</dcterms:created>
  <dcterms:modified xsi:type="dcterms:W3CDTF">2023-12-20T07:24:59Z</dcterms:modified>
  <cp:category/>
  <cp:version/>
  <cp:contentType/>
  <cp:contentStatus/>
</cp:coreProperties>
</file>