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45" yWindow="65521" windowWidth="12900" windowHeight="12120" activeTab="0"/>
  </bookViews>
  <sheets>
    <sheet name="без учета счетов бюджета" sheetId="1" r:id="rId1"/>
  </sheets>
  <definedNames>
    <definedName name="_xlnm.Print_Titles" localSheetId="0">'без учета счетов бюджета'!$6:$7</definedName>
  </definedNames>
  <calcPr fullCalcOnLoad="1"/>
</workbook>
</file>

<file path=xl/sharedStrings.xml><?xml version="1.0" encoding="utf-8"?>
<sst xmlns="http://schemas.openxmlformats.org/spreadsheetml/2006/main" count="72" uniqueCount="70">
  <si>
    <t>Наименование показателя</t>
  </si>
  <si>
    <t>Ц.ст.</t>
  </si>
  <si>
    <t xml:space="preserve">    Государственная программа Республики Марий Эл "Развитие здравоохранения" на 2013 - 2025 годы</t>
  </si>
  <si>
    <t>0100000000</t>
  </si>
  <si>
    <t xml:space="preserve">    Государственная программа Республики Марий Эл "Развитие образования" на 2013 - 2025 годы</t>
  </si>
  <si>
    <t>0200000000</t>
  </si>
  <si>
    <t xml:space="preserve">    Государственная программа Республики Марий Эл "Социальная поддержка граждан" на 2013 - 2025 годы</t>
  </si>
  <si>
    <t>0300000000</t>
  </si>
  <si>
    <t xml:space="preserve">    Государственная программа Республики Марий Эл "Обеспечение качественным жильем и услугами жилищно-коммунального хозяйства населения Республики Марий Эл на 2013 - 2025 годы"</t>
  </si>
  <si>
    <t>0400000000</t>
  </si>
  <si>
    <t xml:space="preserve">    Государственная программа Республики Марий Эл "Содействие занятости населения на 2013 - 2025 годы"</t>
  </si>
  <si>
    <t>0500000000</t>
  </si>
  <si>
    <t xml:space="preserve">    Государственная программа Республики Марий Эл "Защита населения и территории Республики Марий Эл от чрезвычайных ситуаций, обеспечение пожарной безопасности и безопасности людей на водных объектах на 2013 - 2025 годы"</t>
  </si>
  <si>
    <t>0600000000</t>
  </si>
  <si>
    <t xml:space="preserve">    Государственная программа Республики Марий Эл "Культура Марий Эл на 2013 - 2025 годы"</t>
  </si>
  <si>
    <t>0700000000</t>
  </si>
  <si>
    <t xml:space="preserve">    Государственная программа Республики Марий Эл "Архивное дело в Республике Марий Эл (2013 - 2025 годы)"</t>
  </si>
  <si>
    <t>0800000000</t>
  </si>
  <si>
    <t xml:space="preserve">    Государственная программа Республики Марий Эл "Охрана окружающей среды, воспроизводство и использование природных ресурсов на 2013 - 2025 годы"</t>
  </si>
  <si>
    <t>0900000000</t>
  </si>
  <si>
    <t xml:space="preserve">    Государственная программа Республики Марий Эл "Развитие физической культуры, спорта, туризма и молодежной политики в Республике Марий Эл" на 2013 - 2025 годы</t>
  </si>
  <si>
    <t>1000000000</t>
  </si>
  <si>
    <t xml:space="preserve">    Государственная программа Республики Марий Эл "Ветеринарное благополучие Республики Марий Эл на 2013 - 2025 годы"</t>
  </si>
  <si>
    <t>1100000000</t>
  </si>
  <si>
    <t xml:space="preserve">    Государственная программа Республики Марий Эл "Экономическое развитие и инвестиционная деятельность (2013 - 2025 годы)"</t>
  </si>
  <si>
    <t>1200000000</t>
  </si>
  <si>
    <t xml:space="preserve">    Государственная программа Республики Марий Эл "Развитие промышленности и повышение ее конкурентоспособности (2013 - 2025 годы)"</t>
  </si>
  <si>
    <t>1400000000</t>
  </si>
  <si>
    <t xml:space="preserve">    Государственная программа Республики Марий Эл "Развитие информационного общества в Республике Марий Эл (2013 - 2025 годы)"</t>
  </si>
  <si>
    <t>1500000000</t>
  </si>
  <si>
    <t xml:space="preserve">    Государственная программа Республики Марий Эл "Развитие дорожного хозяйства на период до 2025 года"</t>
  </si>
  <si>
    <t>1600000000</t>
  </si>
  <si>
    <t xml:space="preserve">    Государственная программа развития сельского хозяйства и регулирования рынков сельскохозяйственной продукции, сырья и продовольствия в Республике Марий Эл на 2014 - 2025 годы</t>
  </si>
  <si>
    <t>1700000000</t>
  </si>
  <si>
    <t xml:space="preserve">    Государственная программа Республики Марий Эл "Развитие лесного хозяйства Республики Марий Эл на 2013 - 2025 годы"</t>
  </si>
  <si>
    <t>1800000000</t>
  </si>
  <si>
    <t xml:space="preserve">    Государственная программа Республики Марий Эл "Управление государственными финансами и государственным долгом Республики Марий Эл на 2014 - 2025 годы"</t>
  </si>
  <si>
    <t>1900000000</t>
  </si>
  <si>
    <t xml:space="preserve">    Государственная программа Республики Марий Эл "Управление имуществом государственной собственности Республики Марий Эл (2013 - 2025 годы)"</t>
  </si>
  <si>
    <t>2000000000</t>
  </si>
  <si>
    <t xml:space="preserve">    Государственная программа Республики Марий Эл "Юстиция в Республике Марий Эл" на 2013 - 2025 годы</t>
  </si>
  <si>
    <t>2100000000</t>
  </si>
  <si>
    <t xml:space="preserve">    Государственная программа Республики Марий Эл "Государственная национальная политика Республики Марий Эл на 2013 - 2025 годы"</t>
  </si>
  <si>
    <t>2200000000</t>
  </si>
  <si>
    <t xml:space="preserve">    Государственная программа Республики Марий Эл "Развитие транспортного комплекса на 2019 - 2030 годы"</t>
  </si>
  <si>
    <t>2300000000</t>
  </si>
  <si>
    <t xml:space="preserve">    Государственная программа Республики Марий Эл "Патриотическое воспитание граждан и допризывная подготовка молодежи к военной службе" на 2016 - 2025 годы</t>
  </si>
  <si>
    <t>2400000000</t>
  </si>
  <si>
    <t xml:space="preserve">    Государственная программа Республики Марий Эл "Профилактика правонарушений на территории Республики Марий Эл на 2017 - 2025 годы"</t>
  </si>
  <si>
    <t>2500000000</t>
  </si>
  <si>
    <t xml:space="preserve">    Государственная программа Республики Марий Эл "Формирование современной городской среды на территории Республики Марий Эл на 2018 - 2024 годы"</t>
  </si>
  <si>
    <t>2600000000</t>
  </si>
  <si>
    <t xml:space="preserve">    Государственная программа Республики Марий Эл "Комплексное развитие сельских территорий" на 2020 - 2025 годы</t>
  </si>
  <si>
    <t>2700000000</t>
  </si>
  <si>
    <t xml:space="preserve">    Непрограммные расходы</t>
  </si>
  <si>
    <t>8000000000</t>
  </si>
  <si>
    <t>8300000000</t>
  </si>
  <si>
    <t>9900000000</t>
  </si>
  <si>
    <t>ВСЕГО РАСХОДОВ:</t>
  </si>
  <si>
    <t>Итого по программам</t>
  </si>
  <si>
    <t>Непрограммные расходы</t>
  </si>
  <si>
    <t>Анализ исполнения расходов республиканского бюджета Республики Марий Эл</t>
  </si>
  <si>
    <t>Темп роста к соответствую-щему периоду 
прошлого года, %</t>
  </si>
  <si>
    <t>Утвержденные бюджетные назначения 
на 2022 год, 
тыс. руб.</t>
  </si>
  <si>
    <t>в разрезе программных и непрограммных направлений по состоянию на 1 октября 2022 г.</t>
  </si>
  <si>
    <t>Уточненные бюджетные назначения            на 01.10.2022г, тыс.руб.</t>
  </si>
  <si>
    <t>Исполнено
по состоянию на 01.10.2022, 
тыс. руб.</t>
  </si>
  <si>
    <t>% исполнения по состоянию на 01.10.2022</t>
  </si>
  <si>
    <t>Фактически исполнено по состоянию на 01.10.2021,            тыс. руб.</t>
  </si>
  <si>
    <t>тыс.руб.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</si>
</sst>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00"/>
    <numFmt numFmtId="175" formatCode="#,##0.0000"/>
    <numFmt numFmtId="176" formatCode="#,##0.00000"/>
  </numFmts>
  <fonts count="50">
    <font>
      <sz val="1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20" borderId="0">
      <alignment/>
      <protection/>
    </xf>
    <xf numFmtId="0" fontId="29" fillId="0" borderId="1">
      <alignment horizontal="center" vertical="center" wrapText="1"/>
      <protection/>
    </xf>
    <xf numFmtId="1" fontId="29" fillId="0" borderId="1">
      <alignment horizontal="left" vertical="top" wrapText="1" indent="2"/>
      <protection/>
    </xf>
    <xf numFmtId="0" fontId="29" fillId="0" borderId="0">
      <alignment/>
      <protection/>
    </xf>
    <xf numFmtId="0" fontId="29" fillId="0" borderId="1">
      <alignment horizontal="center" vertical="center" wrapText="1"/>
      <protection/>
    </xf>
    <xf numFmtId="1" fontId="29" fillId="0" borderId="1">
      <alignment horizontal="center" vertical="top" shrinkToFi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20" borderId="0">
      <alignment shrinkToFi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30" fillId="0" borderId="1">
      <alignment horizontal="left"/>
      <protection/>
    </xf>
    <xf numFmtId="0" fontId="29" fillId="0" borderId="1">
      <alignment horizontal="center" vertical="center" wrapText="1"/>
      <protection/>
    </xf>
    <xf numFmtId="4" fontId="29" fillId="0" borderId="1">
      <alignment horizontal="right" vertical="top" shrinkToFit="1"/>
      <protection/>
    </xf>
    <xf numFmtId="4" fontId="30" fillId="21" borderId="1">
      <alignment horizontal="right" vertical="top" shrinkToFit="1"/>
      <protection/>
    </xf>
    <xf numFmtId="0" fontId="29" fillId="0" borderId="0">
      <alignment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0">
      <alignment horizontal="left" wrapText="1"/>
      <protection/>
    </xf>
    <xf numFmtId="10" fontId="29" fillId="0" borderId="1">
      <alignment horizontal="right" vertical="top" shrinkToFit="1"/>
      <protection/>
    </xf>
    <xf numFmtId="10" fontId="30" fillId="21" borderId="1">
      <alignment horizontal="right" vertical="top" shrinkToFit="1"/>
      <protection/>
    </xf>
    <xf numFmtId="0" fontId="31" fillId="0" borderId="0">
      <alignment horizontal="center" wrapText="1"/>
      <protection/>
    </xf>
    <xf numFmtId="0" fontId="31" fillId="0" borderId="0">
      <alignment horizontal="center"/>
      <protection/>
    </xf>
    <xf numFmtId="0" fontId="29" fillId="0" borderId="0">
      <alignment horizontal="right"/>
      <protection/>
    </xf>
    <xf numFmtId="0" fontId="29" fillId="0" borderId="0">
      <alignment vertical="top"/>
      <protection/>
    </xf>
    <xf numFmtId="0" fontId="30" fillId="0" borderId="1">
      <alignment vertical="top" wrapText="1"/>
      <protection/>
    </xf>
    <xf numFmtId="0" fontId="29" fillId="20" borderId="0">
      <alignment horizontal="center"/>
      <protection/>
    </xf>
    <xf numFmtId="0" fontId="29" fillId="20" borderId="0">
      <alignment horizontal="left"/>
      <protection/>
    </xf>
    <xf numFmtId="4" fontId="30" fillId="22" borderId="1">
      <alignment horizontal="right" vertical="top" shrinkToFit="1"/>
      <protection/>
    </xf>
    <xf numFmtId="10" fontId="30" fillId="22" borderId="1">
      <alignment horizontal="right" vertical="top" shrinkToFit="1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29" borderId="2" applyNumberFormat="0" applyAlignment="0" applyProtection="0"/>
    <xf numFmtId="0" fontId="33" fillId="30" borderId="3" applyNumberFormat="0" applyAlignment="0" applyProtection="0"/>
    <xf numFmtId="0" fontId="34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4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7" fillId="0" borderId="0" xfId="41" applyNumberFormat="1" applyFo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47" fillId="0" borderId="0" xfId="41" applyNumberFormat="1" applyFont="1" applyBorder="1" applyProtection="1">
      <alignment/>
      <protection/>
    </xf>
    <xf numFmtId="0" fontId="47" fillId="0" borderId="0" xfId="70" applyNumberFormat="1" applyFont="1" applyFill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/>
      <protection locked="0"/>
    </xf>
    <xf numFmtId="0" fontId="4" fillId="35" borderId="0" xfId="0" applyFont="1" applyFill="1" applyBorder="1" applyAlignment="1" applyProtection="1">
      <alignment/>
      <protection locked="0"/>
    </xf>
    <xf numFmtId="0" fontId="47" fillId="0" borderId="0" xfId="59" applyFont="1" applyFill="1">
      <alignment wrapText="1"/>
      <protection/>
    </xf>
    <xf numFmtId="0" fontId="47" fillId="0" borderId="0" xfId="41" applyNumberFormat="1" applyFont="1" applyFill="1" applyProtection="1">
      <alignment/>
      <protection/>
    </xf>
    <xf numFmtId="173" fontId="47" fillId="0" borderId="0" xfId="71" applyNumberFormat="1" applyFont="1" applyFill="1" applyBorder="1">
      <alignment horizontal="left" wrapText="1"/>
      <protection/>
    </xf>
    <xf numFmtId="173" fontId="48" fillId="0" borderId="0" xfId="81" applyNumberFormat="1" applyFont="1" applyFill="1" applyBorder="1" applyProtection="1">
      <alignment horizontal="right" vertical="top" shrinkToFit="1"/>
      <protection/>
    </xf>
    <xf numFmtId="175" fontId="48" fillId="0" borderId="0" xfId="81" applyNumberFormat="1" applyFont="1" applyFill="1" applyBorder="1" applyProtection="1">
      <alignment horizontal="right" vertical="top" shrinkToFit="1"/>
      <protection/>
    </xf>
    <xf numFmtId="174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76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7" fillId="0" borderId="1" xfId="39" applyFont="1" applyFill="1">
      <alignment horizontal="center" vertical="center" wrapText="1"/>
      <protection/>
    </xf>
    <xf numFmtId="0" fontId="47" fillId="0" borderId="1" xfId="45" applyFont="1" applyFill="1">
      <alignment horizontal="center" vertical="center" wrapText="1"/>
      <protection/>
    </xf>
    <xf numFmtId="0" fontId="47" fillId="0" borderId="0" xfId="56" applyNumberFormat="1" applyFont="1" applyFill="1" applyBorder="1" applyAlignment="1" applyProtection="1">
      <alignment horizontal="center" vertical="center" wrapText="1"/>
      <protection/>
    </xf>
    <xf numFmtId="0" fontId="47" fillId="0" borderId="11" xfId="56" applyNumberFormat="1" applyFont="1" applyFill="1" applyBorder="1" applyAlignment="1" applyProtection="1">
      <alignment horizontal="center" vertical="center" wrapText="1"/>
      <protection/>
    </xf>
    <xf numFmtId="0" fontId="47" fillId="0" borderId="12" xfId="60" applyFont="1" applyFill="1" applyBorder="1">
      <alignment horizontal="center" vertical="center" wrapText="1"/>
      <protection/>
    </xf>
    <xf numFmtId="0" fontId="47" fillId="0" borderId="13" xfId="60" applyFont="1" applyFill="1" applyBorder="1">
      <alignment horizontal="center" vertical="center" wrapText="1"/>
      <protection/>
    </xf>
    <xf numFmtId="0" fontId="47" fillId="0" borderId="11" xfId="41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 locked="0"/>
    </xf>
    <xf numFmtId="0" fontId="47" fillId="0" borderId="0" xfId="76" applyNumberFormat="1" applyFont="1" applyFill="1" applyAlignment="1" applyProtection="1">
      <alignment horizontal="right"/>
      <protection/>
    </xf>
    <xf numFmtId="173" fontId="47" fillId="0" borderId="1" xfId="55" applyNumberFormat="1" applyFont="1" applyFill="1" applyBorder="1" applyAlignment="1" applyProtection="1">
      <alignment horizontal="right" vertical="top" shrinkToFit="1"/>
      <protection/>
    </xf>
    <xf numFmtId="173" fontId="48" fillId="0" borderId="1" xfId="81" applyNumberFormat="1" applyFont="1" applyFill="1" applyBorder="1" applyAlignment="1" applyProtection="1">
      <alignment horizontal="right" vertical="top" shrinkToFit="1"/>
      <protection/>
    </xf>
    <xf numFmtId="173" fontId="48" fillId="0" borderId="14" xfId="45" applyNumberFormat="1" applyFont="1" applyFill="1" applyBorder="1" applyAlignment="1" applyProtection="1">
      <alignment horizontal="right" vertical="top" shrinkToFit="1"/>
      <protection/>
    </xf>
    <xf numFmtId="173" fontId="47" fillId="0" borderId="13" xfId="81" applyNumberFormat="1" applyFont="1" applyFill="1" applyBorder="1" applyProtection="1">
      <alignment horizontal="right" vertical="top" shrinkToFit="1"/>
      <protection/>
    </xf>
    <xf numFmtId="173" fontId="48" fillId="0" borderId="13" xfId="81" applyNumberFormat="1" applyFont="1" applyFill="1" applyBorder="1" applyProtection="1">
      <alignment horizontal="right" vertical="top" shrinkToFit="1"/>
      <protection/>
    </xf>
    <xf numFmtId="0" fontId="47" fillId="0" borderId="1" xfId="78" applyNumberFormat="1" applyFont="1" applyFill="1" applyProtection="1">
      <alignment vertical="top" wrapText="1"/>
      <protection/>
    </xf>
    <xf numFmtId="1" fontId="47" fillId="0" borderId="1" xfId="43" applyNumberFormat="1" applyFont="1" applyFill="1" applyProtection="1">
      <alignment horizontal="center" vertical="top" shrinkToFit="1"/>
      <protection/>
    </xf>
    <xf numFmtId="173" fontId="47" fillId="0" borderId="1" xfId="81" applyNumberFormat="1" applyFont="1" applyFill="1" applyProtection="1">
      <alignment horizontal="right" vertical="top" shrinkToFit="1"/>
      <protection/>
    </xf>
    <xf numFmtId="0" fontId="48" fillId="0" borderId="11" xfId="78" applyNumberFormat="1" applyFont="1" applyFill="1" applyBorder="1" applyAlignment="1" applyProtection="1">
      <alignment vertical="center" wrapText="1"/>
      <protection/>
    </xf>
    <xf numFmtId="173" fontId="48" fillId="0" borderId="1" xfId="81" applyNumberFormat="1" applyFont="1" applyFill="1" applyProtection="1">
      <alignment horizontal="right" vertical="top" shrinkToFit="1"/>
      <protection/>
    </xf>
    <xf numFmtId="0" fontId="49" fillId="0" borderId="0" xfId="74" applyNumberFormat="1" applyFont="1" applyFill="1" applyAlignment="1" applyProtection="1">
      <alignment horizontal="center" wrapText="1"/>
      <protection/>
    </xf>
    <xf numFmtId="172" fontId="48" fillId="0" borderId="11" xfId="102" applyNumberFormat="1" applyFont="1" applyFill="1" applyBorder="1" applyAlignment="1">
      <alignment horizontal="center" vertical="center" wrapText="1"/>
      <protection/>
    </xf>
    <xf numFmtId="0" fontId="48" fillId="0" borderId="11" xfId="41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47" fillId="0" borderId="0" xfId="71" applyNumberFormat="1" applyFont="1" applyBorder="1" applyProtection="1">
      <alignment horizontal="left" wrapText="1"/>
      <protection/>
    </xf>
    <xf numFmtId="0" fontId="47" fillId="0" borderId="0" xfId="71" applyFont="1" applyBorder="1">
      <alignment horizontal="left" wrapText="1"/>
      <protection/>
    </xf>
    <xf numFmtId="0" fontId="48" fillId="0" borderId="1" xfId="55" applyNumberFormat="1" applyFont="1" applyFill="1" applyProtection="1">
      <alignment horizontal="left"/>
      <protection/>
    </xf>
    <xf numFmtId="0" fontId="48" fillId="0" borderId="1" xfId="55" applyFont="1" applyFill="1">
      <alignment horizontal="left"/>
      <protection/>
    </xf>
    <xf numFmtId="0" fontId="47" fillId="0" borderId="1" xfId="39" applyNumberFormat="1" applyFont="1" applyFill="1" applyProtection="1">
      <alignment horizontal="center" vertical="center" wrapText="1"/>
      <protection/>
    </xf>
    <xf numFmtId="0" fontId="47" fillId="0" borderId="1" xfId="39" applyFont="1" applyFill="1">
      <alignment horizontal="center" vertical="center" wrapText="1"/>
      <protection/>
    </xf>
    <xf numFmtId="0" fontId="47" fillId="0" borderId="0" xfId="59" applyNumberFormat="1" applyFont="1" applyFill="1" applyAlignment="1" applyProtection="1">
      <alignment horizontal="left" wrapText="1"/>
      <protection/>
    </xf>
    <xf numFmtId="0" fontId="47" fillId="0" borderId="0" xfId="59" applyFont="1" applyFill="1" applyAlignment="1">
      <alignment horizontal="left" wrapText="1"/>
      <protection/>
    </xf>
    <xf numFmtId="0" fontId="49" fillId="0" borderId="0" xfId="75" applyNumberFormat="1" applyFont="1" applyFill="1" applyProtection="1">
      <alignment horizontal="center"/>
      <protection/>
    </xf>
    <xf numFmtId="0" fontId="49" fillId="0" borderId="0" xfId="75" applyFont="1" applyFill="1">
      <alignment horizontal="center"/>
      <protection/>
    </xf>
    <xf numFmtId="0" fontId="48" fillId="0" borderId="11" xfId="45" applyNumberFormat="1" applyFont="1" applyFill="1" applyBorder="1" applyAlignment="1" applyProtection="1">
      <alignment horizontal="center" vertical="center" wrapText="1"/>
      <protection/>
    </xf>
    <xf numFmtId="0" fontId="47" fillId="0" borderId="1" xfId="45" applyNumberFormat="1" applyFont="1" applyFill="1" applyProtection="1">
      <alignment horizontal="center" vertical="center" wrapText="1"/>
      <protection/>
    </xf>
    <xf numFmtId="0" fontId="47" fillId="0" borderId="1" xfId="45" applyFont="1" applyFill="1">
      <alignment horizontal="center" vertical="center" wrapText="1"/>
      <protection/>
    </xf>
    <xf numFmtId="0" fontId="47" fillId="0" borderId="0" xfId="76" applyNumberFormat="1" applyFont="1" applyFill="1" applyAlignment="1" applyProtection="1">
      <alignment/>
      <protection/>
    </xf>
    <xf numFmtId="173" fontId="48" fillId="35" borderId="1" xfId="81" applyNumberFormat="1" applyFont="1" applyFill="1" applyProtection="1">
      <alignment horizontal="right" vertical="top" shrinkToFit="1"/>
      <protection/>
    </xf>
    <xf numFmtId="173" fontId="47" fillId="35" borderId="1" xfId="81" applyNumberFormat="1" applyFont="1" applyFill="1" applyProtection="1">
      <alignment horizontal="right" vertical="top" shrinkToFit="1"/>
      <protection/>
    </xf>
  </cellXfs>
  <cellStyles count="9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xl65" xfId="82"/>
    <cellStyle name="Акцент1" xfId="83"/>
    <cellStyle name="Акцент2" xfId="84"/>
    <cellStyle name="Акцент3" xfId="85"/>
    <cellStyle name="Акцент4" xfId="86"/>
    <cellStyle name="Акцент5" xfId="87"/>
    <cellStyle name="Акцент6" xfId="88"/>
    <cellStyle name="Ввод " xfId="89"/>
    <cellStyle name="Вывод" xfId="90"/>
    <cellStyle name="Вычисление" xfId="91"/>
    <cellStyle name="Currency" xfId="92"/>
    <cellStyle name="Currency [0]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Обычный 4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tabSelected="1" zoomScale="74" zoomScaleNormal="74" zoomScaleSheetLayoutView="100" zoomScalePageLayoutView="0" workbookViewId="0" topLeftCell="A1">
      <pane xSplit="2" ySplit="8" topLeftCell="C3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5" sqref="H5"/>
    </sheetView>
  </sheetViews>
  <sheetFormatPr defaultColWidth="9.140625" defaultRowHeight="15"/>
  <cols>
    <col min="1" max="1" width="40.00390625" style="2" customWidth="1"/>
    <col min="2" max="2" width="10.7109375" style="2" customWidth="1"/>
    <col min="3" max="3" width="16.8515625" style="2" customWidth="1"/>
    <col min="4" max="4" width="16.140625" style="15" customWidth="1"/>
    <col min="5" max="5" width="14.7109375" style="15" customWidth="1"/>
    <col min="6" max="6" width="14.8515625" style="2" customWidth="1"/>
    <col min="7" max="7" width="17.421875" style="2" customWidth="1"/>
    <col min="8" max="8" width="16.421875" style="15" customWidth="1"/>
    <col min="9" max="16384" width="9.140625" style="2" customWidth="1"/>
  </cols>
  <sheetData>
    <row r="1" spans="1:7" ht="15">
      <c r="A1" s="46"/>
      <c r="B1" s="47"/>
      <c r="C1" s="47"/>
      <c r="D1" s="47"/>
      <c r="E1" s="7"/>
      <c r="F1" s="8"/>
      <c r="G1" s="15"/>
    </row>
    <row r="2" spans="1:7" ht="15" customHeight="1">
      <c r="A2" s="35" t="s">
        <v>61</v>
      </c>
      <c r="B2" s="35"/>
      <c r="C2" s="35"/>
      <c r="D2" s="35"/>
      <c r="E2" s="35"/>
      <c r="F2" s="35"/>
      <c r="G2" s="15"/>
    </row>
    <row r="3" spans="1:7" ht="15.75" customHeight="1">
      <c r="A3" s="35" t="s">
        <v>64</v>
      </c>
      <c r="B3" s="35"/>
      <c r="C3" s="35"/>
      <c r="D3" s="35"/>
      <c r="E3" s="35"/>
      <c r="F3" s="35"/>
      <c r="G3" s="15"/>
    </row>
    <row r="4" spans="1:7" ht="15.75" customHeight="1">
      <c r="A4" s="48"/>
      <c r="B4" s="49"/>
      <c r="C4" s="49"/>
      <c r="D4" s="49"/>
      <c r="E4" s="49"/>
      <c r="F4" s="8"/>
      <c r="G4" s="15"/>
    </row>
    <row r="5" spans="2:8" ht="12.75" customHeight="1">
      <c r="B5" s="53"/>
      <c r="C5" s="53"/>
      <c r="D5" s="53"/>
      <c r="E5" s="53"/>
      <c r="F5" s="53"/>
      <c r="G5" s="15"/>
      <c r="H5" s="24" t="s">
        <v>69</v>
      </c>
    </row>
    <row r="6" spans="1:8" ht="26.25" customHeight="1">
      <c r="A6" s="44" t="s">
        <v>0</v>
      </c>
      <c r="B6" s="51" t="s">
        <v>1</v>
      </c>
      <c r="C6" s="50" t="s">
        <v>63</v>
      </c>
      <c r="D6" s="50" t="s">
        <v>65</v>
      </c>
      <c r="E6" s="50" t="s">
        <v>66</v>
      </c>
      <c r="F6" s="36" t="s">
        <v>67</v>
      </c>
      <c r="G6" s="37" t="s">
        <v>68</v>
      </c>
      <c r="H6" s="38" t="s">
        <v>62</v>
      </c>
    </row>
    <row r="7" spans="1:8" ht="53.25" customHeight="1">
      <c r="A7" s="45"/>
      <c r="B7" s="52"/>
      <c r="C7" s="50"/>
      <c r="D7" s="50"/>
      <c r="E7" s="50"/>
      <c r="F7" s="36"/>
      <c r="G7" s="37"/>
      <c r="H7" s="39"/>
    </row>
    <row r="8" spans="1:8" ht="12.75" customHeight="1">
      <c r="A8" s="16">
        <v>1</v>
      </c>
      <c r="B8" s="17">
        <v>2</v>
      </c>
      <c r="C8" s="18">
        <v>3</v>
      </c>
      <c r="D8" s="19">
        <v>4</v>
      </c>
      <c r="E8" s="20">
        <v>5</v>
      </c>
      <c r="F8" s="21">
        <v>6</v>
      </c>
      <c r="G8" s="22">
        <v>7</v>
      </c>
      <c r="H8" s="23">
        <v>8</v>
      </c>
    </row>
    <row r="9" spans="1:8" ht="40.5" customHeight="1">
      <c r="A9" s="30" t="s">
        <v>2</v>
      </c>
      <c r="B9" s="31" t="s">
        <v>3</v>
      </c>
      <c r="C9" s="32">
        <v>2841715.06483</v>
      </c>
      <c r="D9" s="28">
        <v>3906643.47444</v>
      </c>
      <c r="E9" s="32">
        <v>2539600.71559</v>
      </c>
      <c r="F9" s="32">
        <f aca="true" t="shared" si="0" ref="F9:F40">E9/D9*100</f>
        <v>65.00723017613069</v>
      </c>
      <c r="G9" s="25">
        <v>2241302.44717</v>
      </c>
      <c r="H9" s="28">
        <f>E9/G9*100</f>
        <v>113.30914838363957</v>
      </c>
    </row>
    <row r="10" spans="1:8" ht="39.75" customHeight="1">
      <c r="A10" s="30" t="s">
        <v>4</v>
      </c>
      <c r="B10" s="31" t="s">
        <v>5</v>
      </c>
      <c r="C10" s="32">
        <v>9077443.66278</v>
      </c>
      <c r="D10" s="32">
        <v>9601817.04287</v>
      </c>
      <c r="E10" s="32">
        <v>7433643.568</v>
      </c>
      <c r="F10" s="32">
        <f t="shared" si="0"/>
        <v>77.41913363700242</v>
      </c>
      <c r="G10" s="25">
        <v>6885039.89008</v>
      </c>
      <c r="H10" s="28">
        <f aca="true" t="shared" si="1" ref="H10:H40">E10/G10*100</f>
        <v>107.9680537321277</v>
      </c>
    </row>
    <row r="11" spans="1:8" ht="40.5" customHeight="1">
      <c r="A11" s="30" t="s">
        <v>6</v>
      </c>
      <c r="B11" s="31" t="s">
        <v>7</v>
      </c>
      <c r="C11" s="32">
        <v>7037229.063</v>
      </c>
      <c r="D11" s="32">
        <v>7411194.963</v>
      </c>
      <c r="E11" s="32">
        <v>5401533.849850001</v>
      </c>
      <c r="F11" s="32">
        <f t="shared" si="0"/>
        <v>72.88344021196141</v>
      </c>
      <c r="G11" s="25">
        <v>5229871.03011</v>
      </c>
      <c r="H11" s="28">
        <f t="shared" si="1"/>
        <v>103.28235282957618</v>
      </c>
    </row>
    <row r="12" spans="1:8" ht="66" customHeight="1">
      <c r="A12" s="30" t="s">
        <v>8</v>
      </c>
      <c r="B12" s="31" t="s">
        <v>9</v>
      </c>
      <c r="C12" s="32">
        <v>4158436.9295799998</v>
      </c>
      <c r="D12" s="32">
        <v>5314487.09969</v>
      </c>
      <c r="E12" s="32">
        <v>3483435.11937</v>
      </c>
      <c r="F12" s="32">
        <f t="shared" si="0"/>
        <v>65.54602643730554</v>
      </c>
      <c r="G12" s="25">
        <v>2137316.3902000003</v>
      </c>
      <c r="H12" s="28">
        <f t="shared" si="1"/>
        <v>162.9817249024154</v>
      </c>
    </row>
    <row r="13" spans="1:8" ht="41.25" customHeight="1">
      <c r="A13" s="30" t="s">
        <v>10</v>
      </c>
      <c r="B13" s="31" t="s">
        <v>11</v>
      </c>
      <c r="C13" s="32">
        <v>500953.6</v>
      </c>
      <c r="D13" s="32">
        <v>684509.2</v>
      </c>
      <c r="E13" s="32">
        <v>367272.24718</v>
      </c>
      <c r="F13" s="32">
        <f t="shared" si="0"/>
        <v>53.65482993946612</v>
      </c>
      <c r="G13" s="25">
        <v>350420.11499000003</v>
      </c>
      <c r="H13" s="28">
        <f t="shared" si="1"/>
        <v>104.80912238456428</v>
      </c>
    </row>
    <row r="14" spans="1:8" ht="78" customHeight="1">
      <c r="A14" s="30" t="s">
        <v>12</v>
      </c>
      <c r="B14" s="31" t="s">
        <v>13</v>
      </c>
      <c r="C14" s="32">
        <v>469748</v>
      </c>
      <c r="D14" s="32">
        <v>494836.7</v>
      </c>
      <c r="E14" s="32">
        <v>351855.01246</v>
      </c>
      <c r="F14" s="32">
        <f t="shared" si="0"/>
        <v>71.10527825846385</v>
      </c>
      <c r="G14" s="25">
        <v>281464.51382</v>
      </c>
      <c r="H14" s="28">
        <f t="shared" si="1"/>
        <v>125.00865835080567</v>
      </c>
    </row>
    <row r="15" spans="1:8" ht="39" customHeight="1">
      <c r="A15" s="30" t="s">
        <v>14</v>
      </c>
      <c r="B15" s="31" t="s">
        <v>15</v>
      </c>
      <c r="C15" s="32">
        <v>1263558.52351</v>
      </c>
      <c r="D15" s="32">
        <v>1309240.52351</v>
      </c>
      <c r="E15" s="32">
        <v>995926.069</v>
      </c>
      <c r="F15" s="32">
        <f t="shared" si="0"/>
        <v>76.06899199315787</v>
      </c>
      <c r="G15" s="25">
        <v>1196402.47371</v>
      </c>
      <c r="H15" s="28">
        <f t="shared" si="1"/>
        <v>83.2433976763413</v>
      </c>
    </row>
    <row r="16" spans="1:8" ht="40.5" customHeight="1">
      <c r="A16" s="30" t="s">
        <v>16</v>
      </c>
      <c r="B16" s="31" t="s">
        <v>17</v>
      </c>
      <c r="C16" s="32">
        <v>45789.8</v>
      </c>
      <c r="D16" s="32">
        <v>49661.8</v>
      </c>
      <c r="E16" s="32">
        <v>35515.3991</v>
      </c>
      <c r="F16" s="32">
        <f t="shared" si="0"/>
        <v>71.51452242971459</v>
      </c>
      <c r="G16" s="25">
        <v>36733.295640000004</v>
      </c>
      <c r="H16" s="28">
        <f t="shared" si="1"/>
        <v>96.68448877569864</v>
      </c>
    </row>
    <row r="17" spans="1:8" ht="54" customHeight="1">
      <c r="A17" s="30" t="s">
        <v>18</v>
      </c>
      <c r="B17" s="31" t="s">
        <v>19</v>
      </c>
      <c r="C17" s="32">
        <v>55691.37</v>
      </c>
      <c r="D17" s="32">
        <v>60333.67</v>
      </c>
      <c r="E17" s="32">
        <v>36580.568159999995</v>
      </c>
      <c r="F17" s="32">
        <f t="shared" si="0"/>
        <v>60.630437631259625</v>
      </c>
      <c r="G17" s="25">
        <v>28916.230010000003</v>
      </c>
      <c r="H17" s="28">
        <f t="shared" si="1"/>
        <v>126.50531603652848</v>
      </c>
    </row>
    <row r="18" spans="1:8" ht="52.5" customHeight="1">
      <c r="A18" s="30" t="s">
        <v>20</v>
      </c>
      <c r="B18" s="31" t="s">
        <v>21</v>
      </c>
      <c r="C18" s="32">
        <v>817362.73</v>
      </c>
      <c r="D18" s="32">
        <v>929841.79708</v>
      </c>
      <c r="E18" s="32">
        <v>662150.62481</v>
      </c>
      <c r="F18" s="32">
        <f t="shared" si="0"/>
        <v>71.21110568371569</v>
      </c>
      <c r="G18" s="25">
        <v>430776.65736</v>
      </c>
      <c r="H18" s="28">
        <f t="shared" si="1"/>
        <v>153.7108878805011</v>
      </c>
    </row>
    <row r="19" spans="1:8" ht="42.75" customHeight="1">
      <c r="A19" s="30" t="s">
        <v>22</v>
      </c>
      <c r="B19" s="31" t="s">
        <v>23</v>
      </c>
      <c r="C19" s="32">
        <v>303588.19122000004</v>
      </c>
      <c r="D19" s="32">
        <v>386872.39122000005</v>
      </c>
      <c r="E19" s="32">
        <v>240757.5804</v>
      </c>
      <c r="F19" s="32">
        <f t="shared" si="0"/>
        <v>62.23178129635259</v>
      </c>
      <c r="G19" s="25">
        <v>127474.92871</v>
      </c>
      <c r="H19" s="28">
        <f t="shared" si="1"/>
        <v>188.86661309512337</v>
      </c>
    </row>
    <row r="20" spans="1:8" ht="51.75" customHeight="1">
      <c r="A20" s="30" t="s">
        <v>24</v>
      </c>
      <c r="B20" s="31" t="s">
        <v>25</v>
      </c>
      <c r="C20" s="32">
        <v>110593.42043000001</v>
      </c>
      <c r="D20" s="32">
        <v>110593.42043000001</v>
      </c>
      <c r="E20" s="32">
        <v>81454.35098</v>
      </c>
      <c r="F20" s="32">
        <f t="shared" si="0"/>
        <v>73.65207682635736</v>
      </c>
      <c r="G20" s="25">
        <v>140030.90378999998</v>
      </c>
      <c r="H20" s="28">
        <f t="shared" si="1"/>
        <v>58.168839002963644</v>
      </c>
    </row>
    <row r="21" spans="1:8" ht="54" customHeight="1">
      <c r="A21" s="30" t="s">
        <v>26</v>
      </c>
      <c r="B21" s="31" t="s">
        <v>27</v>
      </c>
      <c r="C21" s="32">
        <v>55171.54</v>
      </c>
      <c r="D21" s="32">
        <v>80568.9101</v>
      </c>
      <c r="E21" s="32">
        <v>78901.21504000001</v>
      </c>
      <c r="F21" s="32">
        <f t="shared" si="0"/>
        <v>97.93010100554905</v>
      </c>
      <c r="G21" s="25">
        <v>62579.32596</v>
      </c>
      <c r="H21" s="28">
        <f t="shared" si="1"/>
        <v>126.08191895584298</v>
      </c>
    </row>
    <row r="22" spans="1:8" ht="50.25" customHeight="1">
      <c r="A22" s="30" t="s">
        <v>28</v>
      </c>
      <c r="B22" s="31" t="s">
        <v>29</v>
      </c>
      <c r="C22" s="32">
        <v>188308.53</v>
      </c>
      <c r="D22" s="32">
        <v>218565.53</v>
      </c>
      <c r="E22" s="32">
        <v>134536.47427</v>
      </c>
      <c r="F22" s="32">
        <f t="shared" si="0"/>
        <v>61.55429644830088</v>
      </c>
      <c r="G22" s="25">
        <v>124683.58534</v>
      </c>
      <c r="H22" s="28">
        <f t="shared" si="1"/>
        <v>107.90231440901555</v>
      </c>
    </row>
    <row r="23" spans="1:8" ht="39" customHeight="1">
      <c r="A23" s="30" t="s">
        <v>30</v>
      </c>
      <c r="B23" s="31" t="s">
        <v>31</v>
      </c>
      <c r="C23" s="32">
        <v>7071641.886</v>
      </c>
      <c r="D23" s="32">
        <v>9434138.41499</v>
      </c>
      <c r="E23" s="32">
        <v>7522546.58755</v>
      </c>
      <c r="F23" s="32">
        <f t="shared" si="0"/>
        <v>79.73750497021909</v>
      </c>
      <c r="G23" s="25">
        <v>5560117.25425</v>
      </c>
      <c r="H23" s="28">
        <f t="shared" si="1"/>
        <v>135.29474727893503</v>
      </c>
    </row>
    <row r="24" spans="1:8" ht="70.5" customHeight="1">
      <c r="A24" s="30" t="s">
        <v>32</v>
      </c>
      <c r="B24" s="31" t="s">
        <v>33</v>
      </c>
      <c r="C24" s="32">
        <v>717762.675</v>
      </c>
      <c r="D24" s="32">
        <v>728707.491</v>
      </c>
      <c r="E24" s="32">
        <v>578265.6550599999</v>
      </c>
      <c r="F24" s="32">
        <f t="shared" si="0"/>
        <v>79.35497606405146</v>
      </c>
      <c r="G24" s="25">
        <v>825821.6095</v>
      </c>
      <c r="H24" s="28">
        <f t="shared" si="1"/>
        <v>70.02307137616745</v>
      </c>
    </row>
    <row r="25" spans="1:8" ht="39.75" customHeight="1">
      <c r="A25" s="30" t="s">
        <v>34</v>
      </c>
      <c r="B25" s="31" t="s">
        <v>35</v>
      </c>
      <c r="C25" s="32">
        <v>287018.7</v>
      </c>
      <c r="D25" s="32">
        <v>296646.69008</v>
      </c>
      <c r="E25" s="32">
        <v>202913.79211</v>
      </c>
      <c r="F25" s="32">
        <f t="shared" si="0"/>
        <v>68.40251345979219</v>
      </c>
      <c r="G25" s="25">
        <v>175771.14241</v>
      </c>
      <c r="H25" s="28">
        <f t="shared" si="1"/>
        <v>115.44203976138907</v>
      </c>
    </row>
    <row r="26" spans="1:8" ht="56.25" customHeight="1">
      <c r="A26" s="30" t="s">
        <v>36</v>
      </c>
      <c r="B26" s="31" t="s">
        <v>37</v>
      </c>
      <c r="C26" s="32">
        <v>4304733.725439999</v>
      </c>
      <c r="D26" s="32">
        <v>6056645.3051700005</v>
      </c>
      <c r="E26" s="32">
        <v>2557236.4203000003</v>
      </c>
      <c r="F26" s="32">
        <f t="shared" si="0"/>
        <v>42.22199404870421</v>
      </c>
      <c r="G26" s="25">
        <v>2116349.95989</v>
      </c>
      <c r="H26" s="28">
        <f t="shared" si="1"/>
        <v>120.8323986470043</v>
      </c>
    </row>
    <row r="27" spans="1:8" ht="52.5" customHeight="1">
      <c r="A27" s="30" t="s">
        <v>38</v>
      </c>
      <c r="B27" s="31" t="s">
        <v>39</v>
      </c>
      <c r="C27" s="32">
        <v>104175.08155</v>
      </c>
      <c r="D27" s="32">
        <v>116475.08155</v>
      </c>
      <c r="E27" s="32">
        <v>64683.67469</v>
      </c>
      <c r="F27" s="32">
        <f t="shared" si="0"/>
        <v>55.534345912634386</v>
      </c>
      <c r="G27" s="25">
        <v>48812.03494</v>
      </c>
      <c r="H27" s="28">
        <f t="shared" si="1"/>
        <v>132.51583296928618</v>
      </c>
    </row>
    <row r="28" spans="1:8" ht="40.5" customHeight="1">
      <c r="A28" s="30" t="s">
        <v>40</v>
      </c>
      <c r="B28" s="31" t="s">
        <v>41</v>
      </c>
      <c r="C28" s="32">
        <v>178475.7</v>
      </c>
      <c r="D28" s="32">
        <v>266948.8</v>
      </c>
      <c r="E28" s="32">
        <v>173497.5844</v>
      </c>
      <c r="F28" s="32">
        <f t="shared" si="0"/>
        <v>64.9928317340254</v>
      </c>
      <c r="G28" s="25">
        <v>119289.30593</v>
      </c>
      <c r="H28" s="28">
        <f t="shared" si="1"/>
        <v>145.44269752211474</v>
      </c>
    </row>
    <row r="29" spans="1:8" ht="51.75" customHeight="1">
      <c r="A29" s="30" t="s">
        <v>42</v>
      </c>
      <c r="B29" s="31" t="s">
        <v>43</v>
      </c>
      <c r="C29" s="32">
        <v>172435.28687</v>
      </c>
      <c r="D29" s="32">
        <v>181067.28687</v>
      </c>
      <c r="E29" s="32">
        <v>132225.16833</v>
      </c>
      <c r="F29" s="32">
        <f t="shared" si="0"/>
        <v>73.02543193510877</v>
      </c>
      <c r="G29" s="25">
        <v>146138.04815000002</v>
      </c>
      <c r="H29" s="28">
        <f t="shared" si="1"/>
        <v>90.47963210394087</v>
      </c>
    </row>
    <row r="30" spans="1:8" ht="42" customHeight="1">
      <c r="A30" s="30" t="s">
        <v>44</v>
      </c>
      <c r="B30" s="31" t="s">
        <v>45</v>
      </c>
      <c r="C30" s="32">
        <v>519741.30269</v>
      </c>
      <c r="D30" s="32">
        <v>891904.3409500001</v>
      </c>
      <c r="E30" s="32">
        <v>741752.39659</v>
      </c>
      <c r="F30" s="32">
        <f t="shared" si="0"/>
        <v>83.16501697927967</v>
      </c>
      <c r="G30" s="25">
        <v>177270.74949000002</v>
      </c>
      <c r="H30" s="28">
        <f t="shared" si="1"/>
        <v>418.4290971432051</v>
      </c>
    </row>
    <row r="31" spans="1:8" ht="51" customHeight="1">
      <c r="A31" s="30" t="s">
        <v>46</v>
      </c>
      <c r="B31" s="31" t="s">
        <v>47</v>
      </c>
      <c r="C31" s="32">
        <v>5000</v>
      </c>
      <c r="D31" s="32">
        <v>6700</v>
      </c>
      <c r="E31" s="32">
        <v>5220.96115</v>
      </c>
      <c r="F31" s="32">
        <f t="shared" si="0"/>
        <v>77.92479328358209</v>
      </c>
      <c r="G31" s="25">
        <v>2299.063</v>
      </c>
      <c r="H31" s="28">
        <f t="shared" si="1"/>
        <v>227.09082569725143</v>
      </c>
    </row>
    <row r="32" spans="1:8" ht="52.5" customHeight="1">
      <c r="A32" s="30" t="s">
        <v>48</v>
      </c>
      <c r="B32" s="31" t="s">
        <v>49</v>
      </c>
      <c r="C32" s="32">
        <v>13514.5</v>
      </c>
      <c r="D32" s="32">
        <v>13514.5</v>
      </c>
      <c r="E32" s="32">
        <v>9337.70624</v>
      </c>
      <c r="F32" s="32">
        <f t="shared" si="0"/>
        <v>69.09398231529099</v>
      </c>
      <c r="G32" s="25">
        <v>10779.37873</v>
      </c>
      <c r="H32" s="28">
        <f t="shared" si="1"/>
        <v>86.62564396232138</v>
      </c>
    </row>
    <row r="33" spans="1:8" ht="55.5" customHeight="1">
      <c r="A33" s="30" t="s">
        <v>50</v>
      </c>
      <c r="B33" s="31" t="s">
        <v>51</v>
      </c>
      <c r="C33" s="32">
        <v>178982.552</v>
      </c>
      <c r="D33" s="32">
        <v>178982.552</v>
      </c>
      <c r="E33" s="32">
        <v>158224.59111</v>
      </c>
      <c r="F33" s="32">
        <f t="shared" si="0"/>
        <v>88.40224331475618</v>
      </c>
      <c r="G33" s="25">
        <v>216566.44981</v>
      </c>
      <c r="H33" s="28">
        <f t="shared" si="1"/>
        <v>73.06052772662387</v>
      </c>
    </row>
    <row r="34" spans="1:8" ht="44.25" customHeight="1">
      <c r="A34" s="30" t="s">
        <v>52</v>
      </c>
      <c r="B34" s="31" t="s">
        <v>53</v>
      </c>
      <c r="C34" s="32">
        <v>124262.05566</v>
      </c>
      <c r="D34" s="32">
        <v>124262.05566</v>
      </c>
      <c r="E34" s="32">
        <v>89257.63542</v>
      </c>
      <c r="F34" s="32">
        <f t="shared" si="0"/>
        <v>71.8301616257038</v>
      </c>
      <c r="G34" s="25">
        <v>12867.27338</v>
      </c>
      <c r="H34" s="28">
        <f t="shared" si="1"/>
        <v>693.6794827001647</v>
      </c>
    </row>
    <row r="35" spans="1:8" ht="15" customHeight="1">
      <c r="A35" s="33" t="s">
        <v>59</v>
      </c>
      <c r="B35" s="31"/>
      <c r="C35" s="34">
        <v>40603333.89056001</v>
      </c>
      <c r="D35" s="34">
        <v>48855159.04061001</v>
      </c>
      <c r="E35" s="34">
        <v>34078324.967159994</v>
      </c>
      <c r="F35" s="34">
        <f t="shared" si="0"/>
        <v>69.75378984813656</v>
      </c>
      <c r="G35" s="26">
        <f>SUM(G9:G34)</f>
        <v>28685094.056369994</v>
      </c>
      <c r="H35" s="29">
        <f t="shared" si="1"/>
        <v>118.80151029029777</v>
      </c>
    </row>
    <row r="36" spans="1:8" ht="13.5" customHeight="1">
      <c r="A36" s="33" t="s">
        <v>60</v>
      </c>
      <c r="B36" s="31"/>
      <c r="C36" s="54">
        <v>3728739.2</v>
      </c>
      <c r="D36" s="34">
        <v>3971450.13771</v>
      </c>
      <c r="E36" s="34">
        <v>2983904.5995500004</v>
      </c>
      <c r="F36" s="34">
        <f t="shared" si="0"/>
        <v>75.13388047396123</v>
      </c>
      <c r="G36" s="26">
        <f>G37+G38+G39</f>
        <v>3180412.0461</v>
      </c>
      <c r="H36" s="29">
        <f t="shared" si="1"/>
        <v>93.82132114639145</v>
      </c>
    </row>
    <row r="37" spans="1:8" ht="14.25" customHeight="1">
      <c r="A37" s="30" t="s">
        <v>54</v>
      </c>
      <c r="B37" s="31" t="s">
        <v>55</v>
      </c>
      <c r="C37" s="55">
        <v>503403.1</v>
      </c>
      <c r="D37" s="32">
        <v>656566.4879</v>
      </c>
      <c r="E37" s="32">
        <v>493146.62472</v>
      </c>
      <c r="F37" s="32">
        <f t="shared" si="0"/>
        <v>75.10992927727831</v>
      </c>
      <c r="G37" s="25">
        <v>322641.68931</v>
      </c>
      <c r="H37" s="28">
        <f t="shared" si="1"/>
        <v>152.84652946574917</v>
      </c>
    </row>
    <row r="38" spans="1:8" ht="14.25" customHeight="1">
      <c r="A38" s="30" t="s">
        <v>54</v>
      </c>
      <c r="B38" s="31" t="s">
        <v>56</v>
      </c>
      <c r="C38" s="55">
        <v>54341</v>
      </c>
      <c r="D38" s="32">
        <v>66870</v>
      </c>
      <c r="E38" s="32">
        <v>50079.58526</v>
      </c>
      <c r="F38" s="32">
        <f t="shared" si="0"/>
        <v>74.89096046059518</v>
      </c>
      <c r="G38" s="25">
        <v>54753.64027</v>
      </c>
      <c r="H38" s="28">
        <f t="shared" si="1"/>
        <v>91.46348080794007</v>
      </c>
    </row>
    <row r="39" spans="1:8" ht="14.25" customHeight="1">
      <c r="A39" s="30" t="s">
        <v>54</v>
      </c>
      <c r="B39" s="31" t="s">
        <v>57</v>
      </c>
      <c r="C39" s="55">
        <v>3170995.1</v>
      </c>
      <c r="D39" s="32">
        <v>3248013.64981</v>
      </c>
      <c r="E39" s="32">
        <v>2440678.38957</v>
      </c>
      <c r="F39" s="32">
        <f t="shared" si="0"/>
        <v>75.14372329416699</v>
      </c>
      <c r="G39" s="25">
        <v>2803016.71652</v>
      </c>
      <c r="H39" s="28">
        <f t="shared" si="1"/>
        <v>87.07327270599194</v>
      </c>
    </row>
    <row r="40" spans="1:8" ht="15.75" customHeight="1">
      <c r="A40" s="42" t="s">
        <v>58</v>
      </c>
      <c r="B40" s="43"/>
      <c r="C40" s="54">
        <v>44332073.09056001</v>
      </c>
      <c r="D40" s="34">
        <f>D35+D36</f>
        <v>52826609.178320006</v>
      </c>
      <c r="E40" s="34">
        <f>E35+E36</f>
        <v>37062229.566709995</v>
      </c>
      <c r="F40" s="34">
        <f t="shared" si="0"/>
        <v>70.15825952713297</v>
      </c>
      <c r="G40" s="27">
        <f>G35+G36</f>
        <v>31865506.102469996</v>
      </c>
      <c r="H40" s="29">
        <f t="shared" si="1"/>
        <v>116.30830355409665</v>
      </c>
    </row>
    <row r="41" spans="1:6" ht="12.75" customHeight="1">
      <c r="A41" s="1"/>
      <c r="B41" s="1"/>
      <c r="C41" s="1"/>
      <c r="D41" s="8"/>
      <c r="E41" s="8"/>
      <c r="F41" s="1"/>
    </row>
    <row r="42" spans="1:6" ht="15">
      <c r="A42" s="40"/>
      <c r="B42" s="41"/>
      <c r="C42" s="41"/>
      <c r="D42" s="41"/>
      <c r="E42" s="9"/>
      <c r="F42" s="3"/>
    </row>
    <row r="43" spans="1:6" ht="15">
      <c r="A43" s="4"/>
      <c r="B43" s="5"/>
      <c r="C43" s="5"/>
      <c r="D43" s="10"/>
      <c r="E43" s="11"/>
      <c r="F43" s="5"/>
    </row>
    <row r="44" spans="1:6" ht="15">
      <c r="A44" s="5"/>
      <c r="B44" s="5"/>
      <c r="C44" s="5"/>
      <c r="D44" s="12"/>
      <c r="E44" s="12"/>
      <c r="F44" s="6"/>
    </row>
    <row r="45" spans="1:6" ht="15">
      <c r="A45" s="5"/>
      <c r="B45" s="5"/>
      <c r="C45" s="5"/>
      <c r="D45" s="13"/>
      <c r="E45" s="13"/>
      <c r="F45" s="5"/>
    </row>
    <row r="46" spans="1:6" ht="15">
      <c r="A46" s="5"/>
      <c r="B46" s="5"/>
      <c r="C46" s="5"/>
      <c r="D46" s="13"/>
      <c r="E46" s="14"/>
      <c r="F46" s="5"/>
    </row>
    <row r="47" spans="1:6" ht="15">
      <c r="A47" s="5"/>
      <c r="B47" s="5"/>
      <c r="C47" s="5"/>
      <c r="D47" s="13"/>
      <c r="E47" s="13"/>
      <c r="F47" s="5"/>
    </row>
  </sheetData>
  <sheetProtection/>
  <mergeCells count="14">
    <mergeCell ref="A1:D1"/>
    <mergeCell ref="A4:E4"/>
    <mergeCell ref="E6:E7"/>
    <mergeCell ref="C6:C7"/>
    <mergeCell ref="B6:B7"/>
    <mergeCell ref="D6:D7"/>
    <mergeCell ref="A2:F2"/>
    <mergeCell ref="A3:F3"/>
    <mergeCell ref="F6:F7"/>
    <mergeCell ref="G6:G7"/>
    <mergeCell ref="H6:H7"/>
    <mergeCell ref="A42:D42"/>
    <mergeCell ref="A40:B40"/>
    <mergeCell ref="A6:A7"/>
  </mergeCells>
  <printOptions/>
  <pageMargins left="0.5902778" right="0.5902778" top="0.5902778" bottom="0.5902778" header="0.39375" footer="0.39375"/>
  <pageSetup fitToHeight="2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Гребнева Марина Валерьевна</dc:creator>
  <cp:keywords/>
  <dc:description/>
  <cp:lastModifiedBy>MF-KudEA</cp:lastModifiedBy>
  <dcterms:created xsi:type="dcterms:W3CDTF">2020-04-10T08:00:59Z</dcterms:created>
  <dcterms:modified xsi:type="dcterms:W3CDTF">2022-12-05T12:27:28Z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15.04.2019 10_16_54)(12).xlsx</vt:lpwstr>
  </property>
  <property fmtid="{D5CDD505-2E9C-101B-9397-08002B2CF9AE}" pid="3" name="Название отчета">
    <vt:lpwstr>Вариант (новый от 15.04.2019 10_16_54)(12).xlsx</vt:lpwstr>
  </property>
  <property fmtid="{D5CDD505-2E9C-101B-9397-08002B2CF9AE}" pid="4" name="Версия клиента">
    <vt:lpwstr>19.2.33.12230</vt:lpwstr>
  </property>
  <property fmtid="{D5CDD505-2E9C-101B-9397-08002B2CF9AE}" pid="5" name="Версия базы">
    <vt:lpwstr>19.2.2804.62503125</vt:lpwstr>
  </property>
  <property fmtid="{D5CDD505-2E9C-101B-9397-08002B2CF9AE}" pid="6" name="Тип сервера">
    <vt:lpwstr>MSSQL</vt:lpwstr>
  </property>
  <property fmtid="{D5CDD505-2E9C-101B-9397-08002B2CF9AE}" pid="7" name="Сервер">
    <vt:lpwstr>urbanna</vt:lpwstr>
  </property>
  <property fmtid="{D5CDD505-2E9C-101B-9397-08002B2CF9AE}" pid="8" name="База">
    <vt:lpwstr>bud_20</vt:lpwstr>
  </property>
  <property fmtid="{D5CDD505-2E9C-101B-9397-08002B2CF9AE}" pid="9" name="Пользователь">
    <vt:lpwstr>grebneva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