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70" activeTab="0"/>
  </bookViews>
  <sheets>
    <sheet name="Алекс" sheetId="1" r:id="rId1"/>
  </sheets>
  <definedNames>
    <definedName name="_xlnm.Print_Area" localSheetId="0">'Алекс'!$A$1:$D$68</definedName>
  </definedNames>
  <calcPr fullCalcOnLoad="1"/>
</workbook>
</file>

<file path=xl/sharedStrings.xml><?xml version="1.0" encoding="utf-8"?>
<sst xmlns="http://schemas.openxmlformats.org/spreadsheetml/2006/main" count="67" uniqueCount="66">
  <si>
    <t xml:space="preserve">Исполнение бюджета  </t>
  </si>
  <si>
    <t>Алексеевского сельского поселения Советского муниципального района Республики Марий Эл</t>
  </si>
  <si>
    <t>на 1 сентября  2023 г.</t>
  </si>
  <si>
    <t>Показатели</t>
  </si>
  <si>
    <t>План 2023 г.</t>
  </si>
  <si>
    <t>Факт на 01.09.23 г.</t>
  </si>
  <si>
    <t>% исп к плану года</t>
  </si>
  <si>
    <t xml:space="preserve">00010000000000000000  Налоговые и неналоговые доходы  </t>
  </si>
  <si>
    <t>182 101 02 000 00 0000 110 Налог на доходы физических лиц</t>
  </si>
  <si>
    <t>182 106 01 030 10 0000 110 Налог на имущество физических лиц</t>
  </si>
  <si>
    <t>182 106 06 000 00 0000 110 Земельный налог</t>
  </si>
  <si>
    <t>182 109 04 053 10 2100 110 Земельный налог (по обязательствам, возникшим до 1 января 2006 года), мобилизуемый на территориях сельских поселений</t>
  </si>
  <si>
    <t>903 111 05 025 10 0000 120 Доходы в виде арендной платы за земельные участки, находящиеся в собственности сельских поселений</t>
  </si>
  <si>
    <t>903 111 05 075 10 0000 120 Доходы от сдачи в аренду имущества, составляющего казну сельских поселений</t>
  </si>
  <si>
    <t>904 111 09 045 10 0000 120 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</si>
  <si>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904 113 02 995 10 0000 130 Прочие доходы от компенсации затрат  бюджетов  сельских поселений</t>
  </si>
  <si>
    <t>903 114 06 025 10 0000 430 Доходы от продажи земельных участков, находящихся в собственности поселений</t>
  </si>
  <si>
    <t>904 116 07010 10 0000 140 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</si>
  <si>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903 114 02 052 10 0000 410 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</si>
  <si>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904 117 05 050 10 0000 180 прочие неналоговые доходы  в бюджеты поселений</t>
  </si>
  <si>
    <t>904 117 15030 10 0011 150 Инициативные платежи, зачисляемые в бюджеты сельских поселений (инициативные платежи, зачисляемые в бюджеты сельских поселений от юридических лиц, на ремонт дороги по улице Заречной в пос. Алексеевский, проект - "Дорога к дому" - ремонт дороги по ул. Заречной в пос. Алексеевский")</t>
  </si>
  <si>
    <t>904 117 15030 10 0021 150 Инициативные платежи, зачисляемые в бюджеты сельских поселений (инициативные платежи, зачисляемые в бюджеты сельских поселений от физических лиц, на ремонт дороги по улице Заречной в пос. Алексеевский,  проект - "Дорога к дому" - ремонт дороги по ул. Заречной в пос. Алексеевский")</t>
  </si>
  <si>
    <t>904 117 01050 10 0000 180 Невыясненные поступления, зачисляемые в бюджеты сельских поселений</t>
  </si>
  <si>
    <t>00020000000000000000 Безвозмездные поступления</t>
  </si>
  <si>
    <t>992 202 16 001 10 0000 150 Дотации бюджетам сельских поселений на выравнивание бюджетной обеспеченности из бюджетов муниципальных районов</t>
  </si>
  <si>
    <t>904 202 35 118 10 0000 150 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</si>
  <si>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904 202 20 077 10 0060 150 Субсидии из республиканского бюджета Республики Марий Эл бюджетам сельских поселений на строительство водопроводных сооружений и строительство (реконструкцию) систем водоснабжения.</t>
  </si>
  <si>
    <t>904 202 25 555 10 0000 150 Субсидии бюджетам сельских поселений на реализацию программ формирования современной городской среды</t>
  </si>
  <si>
    <t>904 202 29 999 10 0010 150 Прочие субсидии (на осуществление целевых мероприятий в отношении автомобильных дорог общего пользования местного значения)</t>
  </si>
  <si>
    <t>904 202 29 999 10 0050 150 Прочие субсидии (на выполнение работ по предотвращению распространения сорного растения борщевика Сосновского)</t>
  </si>
  <si>
    <t>904 202 29999 10 0070 150 Прочие субсидии (на актуализацию правил землепользования и застройки муниципальных образований в Республике Марий Эл)</t>
  </si>
  <si>
    <t>992 202 40 014 10 0010 150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(иные межбюджетные трансферты, передаваемые бюджетам сельских поселений из бюджета муниципального района на исполнение передаваемых полномочий по дорожной деятельности в отношении автомобильных дорог местного значения в границах и вне границ населенных пунктов поселений в границах муниципального района за счет муниципального дорожного фонда)</t>
  </si>
  <si>
    <t>992 202 40 014 10 0020 150 Иные  межбюджетные трансферты, передаваемые бюджетам сельских поселений из бюджета муниципального района на исполнение передаваемых полномочий по дорожной деятельности в отношении автомобильных дорог местного значения в границах и вне границ населенных пунктов поселений в границах муниципального района</t>
  </si>
  <si>
    <t>992 202 40 014 10 0030 150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(иные межбюджетные трансферты, передаваемые бюджетам сельских поселений из бюджета муниципального района по организации в границах поселения электро -, тепло -, газо - и водоснабжения населения, водоотведения, снабжения населения топливом в пределах полномочий, установленных законодательством Российской Федерации)</t>
  </si>
  <si>
    <t>992 202 40 014 10 0040 150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(иные межбюджетные трансферты, передаваемые бюджетам поселений из бюджета муниципального района на осуществление муниципального контроля за исполнением единой теплоснабжающей организацией обязательств по строительству, реконструкции и (или) модернизации объектов теплоснабжения)</t>
  </si>
  <si>
    <t>992 202 40 014 10 0050 150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(иные межбюджетные трансферты, передаваемые бюджетам сельских поселений на осуществление целевых мероприятий в отношении автомобильных дорог общего пользования местного значения за счет муниципального дорожного фонда)</t>
  </si>
  <si>
    <t>992 202 40 014 10 0060 150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(иные межбюджетные трансферты, передаваемые бюджетам сельских поселений на обеспечение расходных обязательств городского и сельских поселений по решению вопросов местного значения)</t>
  </si>
  <si>
    <t>992 202 40 014 10 0070 150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(иные межбюджетные трансферты, передаваемые бюджетам  сельских поселений из бюджета муниципального района на исполнение передаваемых полномочий по осуществлению муниципального земельного контроля в границах поселений)</t>
  </si>
  <si>
    <t>904 202 49 999 10 0010 150 Прочие межбюджетные трансферты, передаваемые бюджетам (на выполнение работ по предотвращению распространения сорного растения борщевика Сосновского)</t>
  </si>
  <si>
    <t>904 207 05030 10 0000 150 Поступления от денежных пожертвований, предоставляемых юридическими лицами получателям средств бюджетов сельских поселений</t>
  </si>
  <si>
    <t>992 202 40 014 10 0080 150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(иные межбюджетные трансферты, передаваемые бюджетам  сельских поселений из бюджета муниципального района на капитальный ремонт и ремонт дворовых территорий многоквартирных домов, проездов к дворовым территориям многоквартирных домов населенных пунктов)</t>
  </si>
  <si>
    <t>ДОХОДЫ, ВСЕГО</t>
  </si>
  <si>
    <t>РАСХОДЫ ВСЕГО</t>
  </si>
  <si>
    <t>0100 Общегосударственные вопросы</t>
  </si>
  <si>
    <t xml:space="preserve">0104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</si>
  <si>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0111 Резервные фонды</t>
  </si>
  <si>
    <t>0113 Другие общегосударственные вопросы</t>
  </si>
  <si>
    <t>0200 Национальная оборона</t>
  </si>
  <si>
    <t>0203 Мобилизационная и вневойсковая подготовка</t>
  </si>
  <si>
    <t>0300 Национальная безопасность и правоохранительная деятельность</t>
  </si>
  <si>
    <t>0309 Защита населения и территории от чрезвычайных ситуаций природного и техногенного характера, гражданская оборона</t>
  </si>
  <si>
    <t>0310 Защита населения и территории от чрезвычайных ситуаций природного и техногенного характера, пожарная безопасность</t>
  </si>
  <si>
    <t>0400 Национальная экономика</t>
  </si>
  <si>
    <t>0405 Сельское хозяйство и рыболовство</t>
  </si>
  <si>
    <t>0409 Дорожное хозяйство (дорожные фонды)</t>
  </si>
  <si>
    <t>0412 Другие вопросы в области национальной экономики</t>
  </si>
  <si>
    <t>0500 Жилищно-коммунальное хозяйство</t>
  </si>
  <si>
    <t>0501 Жилищное хозяйство</t>
  </si>
  <si>
    <t>0502 Коммунальное хозяйство</t>
  </si>
  <si>
    <t>0503 Благоустройство</t>
  </si>
  <si>
    <t>1000 Социальная политика</t>
  </si>
  <si>
    <t>1001 Пенсионное обеспечение</t>
  </si>
  <si>
    <t>Дефицит (-), профицит (+) бюджета</t>
  </si>
  <si>
    <t xml:space="preserve">Руководитель финансового управления </t>
  </si>
  <si>
    <t>администрации  Советского муниципального района</t>
  </si>
  <si>
    <t>Е.С. Кропотова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</si>
</sst>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.00"/>
    <numFmt numFmtId="166" formatCode="0.0"/>
    <numFmt numFmtId="167" formatCode="0%"/>
    <numFmt numFmtId="168" formatCode="#,##0"/>
    <numFmt numFmtId="169" formatCode="#,##0.0"/>
    <numFmt numFmtId="170" formatCode="@"/>
  </numFmts>
  <fonts count="10">
    <font>
      <sz val="10"/>
      <name val="Arial Cyr"/>
      <family val="2"/>
    </font>
    <font>
      <sz val="10"/>
      <name val="Arial"/>
      <family val="0"/>
    </font>
    <font>
      <b/>
      <sz val="10"/>
      <color indexed="8"/>
      <name val="Arial CYR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Arial Cyr"/>
      <family val="2"/>
    </font>
  </fonts>
  <fills count="4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7" fontId="0" fillId="0" borderId="0" applyFill="0" applyBorder="0" applyAlignment="0" applyProtection="0"/>
    <xf numFmtId="165" fontId="2" fillId="2" borderId="1">
      <alignment horizontal="right" vertical="top" shrinkToFit="1"/>
      <protection/>
    </xf>
    <xf numFmtId="164" fontId="0" fillId="0" borderId="0">
      <alignment/>
      <protection/>
    </xf>
    <xf numFmtId="164" fontId="0" fillId="0" borderId="0">
      <alignment/>
      <protection/>
    </xf>
  </cellStyleXfs>
  <cellXfs count="45">
    <xf numFmtId="164" fontId="0" fillId="0" borderId="0" xfId="0" applyAlignment="1">
      <alignment/>
    </xf>
    <xf numFmtId="164" fontId="3" fillId="0" borderId="0" xfId="0" applyFont="1" applyBorder="1" applyAlignment="1">
      <alignment horizontal="center"/>
    </xf>
    <xf numFmtId="164" fontId="4" fillId="0" borderId="0" xfId="0" applyFont="1" applyAlignment="1">
      <alignment/>
    </xf>
    <xf numFmtId="164" fontId="3" fillId="0" borderId="2" xfId="0" applyFont="1" applyBorder="1" applyAlignment="1">
      <alignment horizontal="center" vertical="center" wrapText="1"/>
    </xf>
    <xf numFmtId="164" fontId="3" fillId="0" borderId="1" xfId="0" applyFont="1" applyBorder="1" applyAlignment="1">
      <alignment horizontal="center" vertical="center" wrapText="1"/>
    </xf>
    <xf numFmtId="164" fontId="3" fillId="0" borderId="1" xfId="0" applyFont="1" applyBorder="1" applyAlignment="1">
      <alignment horizontal="center" vertical="top" wrapText="1"/>
    </xf>
    <xf numFmtId="164" fontId="3" fillId="0" borderId="2" xfId="0" applyFont="1" applyBorder="1" applyAlignment="1">
      <alignment horizontal="center" vertical="top" wrapText="1"/>
    </xf>
    <xf numFmtId="164" fontId="3" fillId="0" borderId="3" xfId="0" applyFont="1" applyBorder="1" applyAlignment="1">
      <alignment horizontal="center" vertical="center" wrapText="1"/>
    </xf>
    <xf numFmtId="164" fontId="3" fillId="0" borderId="4" xfId="0" applyFont="1" applyBorder="1" applyAlignment="1">
      <alignment horizontal="center" vertical="top" wrapText="1"/>
    </xf>
    <xf numFmtId="164" fontId="3" fillId="0" borderId="3" xfId="0" applyFont="1" applyBorder="1" applyAlignment="1">
      <alignment horizontal="center" vertical="top" wrapText="1"/>
    </xf>
    <xf numFmtId="164" fontId="3" fillId="0" borderId="0" xfId="0" applyFont="1" applyBorder="1" applyAlignment="1">
      <alignment horizontal="center" vertical="center" wrapText="1"/>
    </xf>
    <xf numFmtId="164" fontId="3" fillId="0" borderId="0" xfId="0" applyFont="1" applyBorder="1" applyAlignment="1">
      <alignment horizontal="center" vertical="top" wrapText="1"/>
    </xf>
    <xf numFmtId="164" fontId="5" fillId="0" borderId="0" xfId="0" applyFont="1" applyBorder="1" applyAlignment="1">
      <alignment horizontal="justify" vertical="top" wrapText="1"/>
    </xf>
    <xf numFmtId="166" fontId="5" fillId="0" borderId="0" xfId="0" applyNumberFormat="1" applyFont="1" applyBorder="1" applyAlignment="1">
      <alignment horizontal="right" vertical="top" wrapText="1"/>
    </xf>
    <xf numFmtId="166" fontId="5" fillId="0" borderId="0" xfId="19" applyNumberFormat="1" applyFont="1" applyFill="1" applyBorder="1" applyAlignment="1" applyProtection="1">
      <alignment horizontal="right" vertical="top" wrapText="1"/>
      <protection/>
    </xf>
    <xf numFmtId="164" fontId="6" fillId="0" borderId="0" xfId="0" applyFont="1" applyBorder="1" applyAlignment="1">
      <alignment horizontal="justify" vertical="top" wrapText="1"/>
    </xf>
    <xf numFmtId="166" fontId="6" fillId="0" borderId="0" xfId="0" applyNumberFormat="1" applyFont="1" applyBorder="1" applyAlignment="1" applyProtection="1">
      <alignment horizontal="right" vertical="top" wrapText="1"/>
      <protection locked="0"/>
    </xf>
    <xf numFmtId="166" fontId="6" fillId="3" borderId="0" xfId="0" applyNumberFormat="1" applyFont="1" applyFill="1" applyBorder="1" applyAlignment="1" applyProtection="1">
      <alignment horizontal="right" vertical="top" wrapText="1"/>
      <protection locked="0"/>
    </xf>
    <xf numFmtId="168" fontId="6" fillId="0" borderId="0" xfId="0" applyNumberFormat="1" applyFont="1" applyBorder="1" applyAlignment="1">
      <alignment horizontal="justify" vertical="top" wrapText="1"/>
    </xf>
    <xf numFmtId="166" fontId="6" fillId="0" borderId="0" xfId="0" applyNumberFormat="1" applyFont="1" applyBorder="1" applyAlignment="1">
      <alignment vertical="top" wrapText="1"/>
    </xf>
    <xf numFmtId="166" fontId="6" fillId="0" borderId="0" xfId="0" applyNumberFormat="1" applyFont="1" applyBorder="1" applyAlignment="1">
      <alignment horizontal="justify" vertical="top" wrapText="1"/>
    </xf>
    <xf numFmtId="166" fontId="6" fillId="0" borderId="0" xfId="19" applyNumberFormat="1" applyFont="1" applyFill="1" applyBorder="1" applyAlignment="1" applyProtection="1">
      <alignment horizontal="right" vertical="top" wrapText="1"/>
      <protection/>
    </xf>
    <xf numFmtId="164" fontId="6" fillId="0" borderId="0" xfId="0" applyFont="1" applyBorder="1" applyAlignment="1">
      <alignment vertical="top" wrapText="1"/>
    </xf>
    <xf numFmtId="164" fontId="6" fillId="0" borderId="0" xfId="0" applyFont="1" applyFill="1" applyBorder="1" applyAlignment="1">
      <alignment vertical="top" wrapText="1"/>
    </xf>
    <xf numFmtId="168" fontId="6" fillId="0" borderId="0" xfId="0" applyNumberFormat="1" applyFont="1" applyBorder="1" applyAlignment="1">
      <alignment vertical="top" wrapText="1"/>
    </xf>
    <xf numFmtId="166" fontId="5" fillId="0" borderId="0" xfId="0" applyNumberFormat="1" applyFont="1" applyBorder="1" applyAlignment="1" applyProtection="1">
      <alignment horizontal="right" vertical="top"/>
      <protection locked="0"/>
    </xf>
    <xf numFmtId="166" fontId="6" fillId="0" borderId="0" xfId="0" applyNumberFormat="1" applyFont="1" applyBorder="1" applyAlignment="1">
      <alignment horizontal="right" vertical="top" wrapText="1"/>
    </xf>
    <xf numFmtId="164" fontId="6" fillId="0" borderId="0" xfId="0" applyFont="1" applyAlignment="1">
      <alignment horizontal="justify"/>
    </xf>
    <xf numFmtId="164" fontId="6" fillId="0" borderId="0" xfId="0" applyFont="1" applyAlignment="1">
      <alignment horizontal="justify" vertical="top"/>
    </xf>
    <xf numFmtId="169" fontId="5" fillId="0" borderId="0" xfId="0" applyNumberFormat="1" applyFont="1" applyBorder="1" applyAlignment="1">
      <alignment horizontal="right" vertical="top" wrapText="1"/>
    </xf>
    <xf numFmtId="169" fontId="5" fillId="0" borderId="0" xfId="19" applyNumberFormat="1" applyFont="1" applyFill="1" applyBorder="1" applyAlignment="1" applyProtection="1">
      <alignment horizontal="right" vertical="top" wrapText="1"/>
      <protection/>
    </xf>
    <xf numFmtId="164" fontId="7" fillId="0" borderId="0" xfId="0" applyFont="1" applyBorder="1" applyAlignment="1">
      <alignment horizontal="justify" vertical="top" wrapText="1"/>
    </xf>
    <xf numFmtId="169" fontId="7" fillId="0" borderId="0" xfId="0" applyNumberFormat="1" applyFont="1" applyBorder="1" applyAlignment="1">
      <alignment horizontal="right" vertical="top" wrapText="1"/>
    </xf>
    <xf numFmtId="169" fontId="7" fillId="0" borderId="0" xfId="19" applyNumberFormat="1" applyFont="1" applyFill="1" applyBorder="1" applyAlignment="1" applyProtection="1">
      <alignment horizontal="right" vertical="top" wrapText="1"/>
      <protection/>
    </xf>
    <xf numFmtId="164" fontId="8" fillId="0" borderId="0" xfId="0" applyFont="1" applyBorder="1" applyAlignment="1">
      <alignment horizontal="left" vertical="center" wrapText="1"/>
    </xf>
    <xf numFmtId="169" fontId="8" fillId="0" borderId="0" xfId="0" applyNumberFormat="1" applyFont="1" applyBorder="1" applyAlignment="1">
      <alignment horizontal="right" vertical="top" wrapText="1"/>
    </xf>
    <xf numFmtId="164" fontId="8" fillId="0" borderId="0" xfId="0" applyFont="1" applyBorder="1" applyAlignment="1">
      <alignment horizontal="left" vertical="top" wrapText="1"/>
    </xf>
    <xf numFmtId="169" fontId="8" fillId="3" borderId="0" xfId="0" applyNumberFormat="1" applyFont="1" applyFill="1" applyBorder="1" applyAlignment="1">
      <alignment horizontal="right" vertical="top" wrapText="1"/>
    </xf>
    <xf numFmtId="164" fontId="7" fillId="0" borderId="0" xfId="0" applyFont="1" applyBorder="1" applyAlignment="1">
      <alignment horizontal="left" vertical="center" wrapText="1"/>
    </xf>
    <xf numFmtId="169" fontId="7" fillId="3" borderId="0" xfId="0" applyNumberFormat="1" applyFont="1" applyFill="1" applyBorder="1" applyAlignment="1">
      <alignment horizontal="right" vertical="top" wrapText="1"/>
    </xf>
    <xf numFmtId="170" fontId="7" fillId="0" borderId="0" xfId="0" applyNumberFormat="1" applyFont="1" applyBorder="1" applyAlignment="1">
      <alignment horizontal="left" vertical="center" wrapText="1"/>
    </xf>
    <xf numFmtId="170" fontId="8" fillId="0" borderId="0" xfId="0" applyNumberFormat="1" applyFont="1" applyBorder="1" applyAlignment="1">
      <alignment horizontal="left" vertical="center" wrapText="1"/>
    </xf>
    <xf numFmtId="169" fontId="6" fillId="3" borderId="0" xfId="0" applyNumberFormat="1" applyFont="1" applyFill="1" applyBorder="1" applyAlignment="1">
      <alignment horizontal="right" vertical="top" wrapText="1"/>
    </xf>
    <xf numFmtId="169" fontId="6" fillId="0" borderId="0" xfId="19" applyNumberFormat="1" applyFont="1" applyFill="1" applyBorder="1" applyAlignment="1" applyProtection="1">
      <alignment horizontal="right" vertical="top" wrapText="1"/>
      <protection/>
    </xf>
    <xf numFmtId="164" fontId="9" fillId="0" borderId="0" xfId="0" applyFont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xl38" xfId="20"/>
    <cellStyle name="Обычный 2" xfId="21"/>
    <cellStyle name="Обычный 2 2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54"/>
  </sheetPr>
  <dimension ref="A1:D71"/>
  <sheetViews>
    <sheetView tabSelected="1" view="pageBreakPreview" zoomScale="110" zoomScaleSheetLayoutView="110" workbookViewId="0" topLeftCell="A1">
      <pane xSplit="1" topLeftCell="B1" activePane="topRight" state="frozen"/>
      <selection pane="topLeft" activeCell="A1" sqref="A1"/>
      <selection pane="topRight" activeCell="C26" sqref="C26"/>
    </sheetView>
  </sheetViews>
  <sheetFormatPr defaultColWidth="9.00390625" defaultRowHeight="12.75"/>
  <cols>
    <col min="1" max="1" width="81.25390625" style="0" customWidth="1"/>
    <col min="2" max="2" width="15.125" style="0" customWidth="1"/>
    <col min="3" max="3" width="16.875" style="0" customWidth="1"/>
    <col min="4" max="4" width="16.125" style="0" customWidth="1"/>
  </cols>
  <sheetData>
    <row r="1" spans="1:4" ht="12.75">
      <c r="A1" s="1" t="s">
        <v>0</v>
      </c>
      <c r="B1" s="1"/>
      <c r="C1" s="1"/>
      <c r="D1" s="1"/>
    </row>
    <row r="2" spans="1:4" ht="12.75">
      <c r="A2" s="1" t="s">
        <v>1</v>
      </c>
      <c r="B2" s="1"/>
      <c r="C2" s="1"/>
      <c r="D2" s="1"/>
    </row>
    <row r="3" spans="1:4" ht="12.75">
      <c r="A3" s="1" t="s">
        <v>2</v>
      </c>
      <c r="B3" s="1"/>
      <c r="C3" s="1"/>
      <c r="D3" s="1"/>
    </row>
    <row r="4" spans="1:4" ht="8.25" customHeight="1">
      <c r="A4" s="2"/>
      <c r="B4" s="2"/>
      <c r="C4" s="2"/>
      <c r="D4" s="2"/>
    </row>
    <row r="5" spans="1:4" ht="31.5" customHeight="1">
      <c r="A5" s="3" t="s">
        <v>3</v>
      </c>
      <c r="B5" s="4" t="s">
        <v>4</v>
      </c>
      <c r="C5" s="5" t="s">
        <v>5</v>
      </c>
      <c r="D5" s="6" t="s">
        <v>6</v>
      </c>
    </row>
    <row r="6" spans="1:4" ht="11.25" customHeight="1">
      <c r="A6" s="7"/>
      <c r="B6" s="8"/>
      <c r="C6" s="8"/>
      <c r="D6" s="9"/>
    </row>
    <row r="7" spans="1:4" ht="5.25" customHeight="1" hidden="1">
      <c r="A7" s="10"/>
      <c r="B7" s="11"/>
      <c r="C7" s="11"/>
      <c r="D7" s="11"/>
    </row>
    <row r="8" spans="1:4" ht="19.5" customHeight="1">
      <c r="A8" s="12" t="s">
        <v>7</v>
      </c>
      <c r="B8" s="13">
        <f>SUM(B9:B23)</f>
        <v>1170</v>
      </c>
      <c r="C8" s="13">
        <f>SUM(C9:C24)</f>
        <v>632.61852</v>
      </c>
      <c r="D8" s="14">
        <f>C8/B8*100</f>
        <v>54.069958974358975</v>
      </c>
    </row>
    <row r="9" spans="1:4" ht="18" customHeight="1">
      <c r="A9" s="15" t="s">
        <v>8</v>
      </c>
      <c r="B9" s="16">
        <v>417</v>
      </c>
      <c r="C9" s="17">
        <v>281.67753</v>
      </c>
      <c r="D9" s="14">
        <f>C9/B9*100</f>
        <v>67.54856834532373</v>
      </c>
    </row>
    <row r="10" spans="1:4" ht="15.75" customHeight="1">
      <c r="A10" s="15" t="s">
        <v>9</v>
      </c>
      <c r="B10" s="16">
        <v>139</v>
      </c>
      <c r="C10" s="16">
        <v>10.85213</v>
      </c>
      <c r="D10" s="14">
        <f>C10/B10*100</f>
        <v>7.807287769784173</v>
      </c>
    </row>
    <row r="11" spans="1:4" ht="21.75" customHeight="1">
      <c r="A11" s="15" t="s">
        <v>10</v>
      </c>
      <c r="B11" s="16">
        <v>386</v>
      </c>
      <c r="C11" s="16">
        <v>116.99989</v>
      </c>
      <c r="D11" s="14">
        <f>C11/B11*100</f>
        <v>30.310852331606213</v>
      </c>
    </row>
    <row r="12" spans="1:4" ht="1.5" customHeight="1" hidden="1">
      <c r="A12" s="18" t="s">
        <v>11</v>
      </c>
      <c r="B12" s="16">
        <v>0</v>
      </c>
      <c r="C12" s="16">
        <v>0</v>
      </c>
      <c r="D12" s="14" t="e">
        <f>C12/B12*100</f>
        <v>#DIV/0!</v>
      </c>
    </row>
    <row r="13" spans="1:4" ht="32.25" customHeight="1">
      <c r="A13" s="15" t="s">
        <v>12</v>
      </c>
      <c r="B13" s="16">
        <v>4</v>
      </c>
      <c r="C13" s="16">
        <v>3.85578</v>
      </c>
      <c r="D13" s="14">
        <f>C13/B13*100</f>
        <v>96.39450000000001</v>
      </c>
    </row>
    <row r="14" spans="1:4" ht="32.25" customHeight="1">
      <c r="A14" s="19" t="s">
        <v>13</v>
      </c>
      <c r="B14" s="16">
        <v>125</v>
      </c>
      <c r="C14" s="16">
        <v>75.13186</v>
      </c>
      <c r="D14" s="14">
        <f>C14/B14*100</f>
        <v>60.10548800000001</v>
      </c>
    </row>
    <row r="15" spans="1:4" ht="62.25" customHeight="1">
      <c r="A15" s="20" t="s">
        <v>14</v>
      </c>
      <c r="B15" s="16">
        <v>99</v>
      </c>
      <c r="C15" s="16">
        <v>144.10133</v>
      </c>
      <c r="D15" s="14">
        <f>C15/B15*100</f>
        <v>145.556898989899</v>
      </c>
    </row>
    <row r="16" spans="1:4" ht="30" customHeight="1" hidden="1">
      <c r="A16" s="15" t="s">
        <v>15</v>
      </c>
      <c r="B16" s="16">
        <v>0</v>
      </c>
      <c r="C16" s="16">
        <v>0</v>
      </c>
      <c r="D16" s="21">
        <v>0</v>
      </c>
    </row>
    <row r="17" spans="1:4" ht="0.75" customHeight="1" hidden="1">
      <c r="A17" s="22" t="s">
        <v>16</v>
      </c>
      <c r="B17" s="16">
        <v>0</v>
      </c>
      <c r="C17" s="16">
        <v>0</v>
      </c>
      <c r="D17" s="21">
        <v>0</v>
      </c>
    </row>
    <row r="18" spans="1:4" ht="32.25" customHeight="1" hidden="1">
      <c r="A18" s="23" t="s">
        <v>17</v>
      </c>
      <c r="B18" s="16"/>
      <c r="C18" s="16"/>
      <c r="D18" s="21"/>
    </row>
    <row r="19" spans="1:4" ht="1.5" customHeight="1" hidden="1">
      <c r="A19" s="22" t="s">
        <v>18</v>
      </c>
      <c r="B19" s="16">
        <v>0</v>
      </c>
      <c r="C19" s="16">
        <v>0</v>
      </c>
      <c r="D19" s="21">
        <v>0</v>
      </c>
    </row>
    <row r="20" spans="1:4" ht="1.5" customHeight="1" hidden="1">
      <c r="A20" s="22" t="s">
        <v>19</v>
      </c>
      <c r="B20" s="16">
        <v>0</v>
      </c>
      <c r="C20" s="16">
        <v>0</v>
      </c>
      <c r="D20" s="21">
        <v>0</v>
      </c>
    </row>
    <row r="21" spans="1:4" ht="62.25" customHeight="1" hidden="1">
      <c r="A21" s="24" t="s">
        <v>20</v>
      </c>
      <c r="B21" s="16"/>
      <c r="C21" s="16"/>
      <c r="D21" s="21" t="e">
        <f>C21/B21*100</f>
        <v>#DIV/0!</v>
      </c>
    </row>
    <row r="22" spans="1:4" ht="60" customHeight="1" hidden="1">
      <c r="A22" s="24" t="s">
        <v>21</v>
      </c>
      <c r="B22" s="16"/>
      <c r="C22" s="16"/>
      <c r="D22" s="21" t="e">
        <f>C22/B22*100</f>
        <v>#DIV/0!</v>
      </c>
    </row>
    <row r="23" spans="1:4" ht="63" customHeight="1" hidden="1">
      <c r="A23" s="24"/>
      <c r="B23" s="16"/>
      <c r="C23" s="16"/>
      <c r="D23" s="21"/>
    </row>
    <row r="24" spans="1:4" ht="32.25" customHeight="1" hidden="1">
      <c r="A24" s="24" t="s">
        <v>22</v>
      </c>
      <c r="B24" s="16">
        <v>0</v>
      </c>
      <c r="C24" s="16">
        <v>0</v>
      </c>
      <c r="D24" s="21">
        <v>0</v>
      </c>
    </row>
    <row r="25" spans="1:4" ht="24" customHeight="1">
      <c r="A25" s="12" t="s">
        <v>23</v>
      </c>
      <c r="B25" s="25">
        <f>B26+B27+B34+B37+B35+B36+B33+B29+B38+B40+B41+B28+B30+B31+B39+B32+B43</f>
        <v>5842.39019</v>
      </c>
      <c r="C25" s="25">
        <f>C26+C27+C29+C33+C34+C35+C36+C37+C38+C40+C41+C28+C30+C39+C31+C42+C43</f>
        <v>3947.72808</v>
      </c>
      <c r="D25" s="14">
        <f>C25/B25*100</f>
        <v>67.570428396875</v>
      </c>
    </row>
    <row r="26" spans="1:4" ht="37.5" customHeight="1">
      <c r="A26" s="15" t="s">
        <v>24</v>
      </c>
      <c r="B26" s="16">
        <v>1131.48349</v>
      </c>
      <c r="C26" s="16">
        <v>829.6</v>
      </c>
      <c r="D26" s="21">
        <f>C26/B26*100</f>
        <v>73.31967344923433</v>
      </c>
    </row>
    <row r="27" spans="1:4" ht="50.25" customHeight="1">
      <c r="A27" s="15" t="s">
        <v>25</v>
      </c>
      <c r="B27" s="26">
        <v>138.6</v>
      </c>
      <c r="C27" s="26">
        <v>85.7651</v>
      </c>
      <c r="D27" s="21">
        <f>C27/B27*100</f>
        <v>61.87958152958154</v>
      </c>
    </row>
    <row r="28" spans="1:4" ht="55.5" customHeight="1" hidden="1">
      <c r="A28" s="15" t="s">
        <v>26</v>
      </c>
      <c r="B28" s="26"/>
      <c r="C28" s="26"/>
      <c r="D28" s="21" t="e">
        <f>C28/B28*100</f>
        <v>#DIV/0!</v>
      </c>
    </row>
    <row r="29" spans="1:4" ht="32.25" customHeight="1">
      <c r="A29" s="27" t="s">
        <v>27</v>
      </c>
      <c r="B29" s="26">
        <v>705.04979</v>
      </c>
      <c r="C29" s="26">
        <v>705.04979</v>
      </c>
      <c r="D29" s="21">
        <f>C29/B29*100</f>
        <v>100</v>
      </c>
    </row>
    <row r="30" spans="1:4" ht="31.5" customHeight="1">
      <c r="A30" s="28" t="s">
        <v>28</v>
      </c>
      <c r="B30" s="26">
        <v>1419.806</v>
      </c>
      <c r="C30" s="26">
        <v>1419.80588</v>
      </c>
      <c r="D30" s="21">
        <f>C30/B30*100</f>
        <v>99.99999154814108</v>
      </c>
    </row>
    <row r="31" spans="1:4" ht="31.5" customHeight="1">
      <c r="A31" s="28" t="s">
        <v>29</v>
      </c>
      <c r="B31" s="26">
        <v>145.9427</v>
      </c>
      <c r="C31" s="26">
        <v>145.9427</v>
      </c>
      <c r="D31" s="21">
        <f>C31/B31*100</f>
        <v>100</v>
      </c>
    </row>
    <row r="32" spans="1:4" ht="31.5" customHeight="1">
      <c r="A32" s="28" t="s">
        <v>30</v>
      </c>
      <c r="B32" s="26">
        <v>499.8</v>
      </c>
      <c r="C32" s="26">
        <v>0</v>
      </c>
      <c r="D32" s="21">
        <f>C32/B32*100</f>
        <v>0</v>
      </c>
    </row>
    <row r="33" spans="1:4" ht="125.25" customHeight="1">
      <c r="A33" s="15" t="s">
        <v>31</v>
      </c>
      <c r="B33" s="26">
        <v>230.2</v>
      </c>
      <c r="C33" s="26">
        <v>120</v>
      </c>
      <c r="D33" s="21">
        <f>C33/B33*100</f>
        <v>52.12858384013901</v>
      </c>
    </row>
    <row r="34" spans="1:4" ht="0.75" customHeight="1">
      <c r="A34" s="15" t="s">
        <v>32</v>
      </c>
      <c r="B34" s="26"/>
      <c r="C34" s="26"/>
      <c r="D34" s="21" t="e">
        <f>C34/B34*100</f>
        <v>#DIV/0!</v>
      </c>
    </row>
    <row r="35" spans="1:4" ht="126.75" customHeight="1">
      <c r="A35" s="15" t="s">
        <v>33</v>
      </c>
      <c r="B35" s="26">
        <v>0.1</v>
      </c>
      <c r="C35" s="26">
        <v>0</v>
      </c>
      <c r="D35" s="21">
        <f>C35/B35*100</f>
        <v>0</v>
      </c>
    </row>
    <row r="36" spans="1:4" ht="111.75" customHeight="1" hidden="1">
      <c r="A36" s="15" t="s">
        <v>34</v>
      </c>
      <c r="B36" s="26">
        <v>0</v>
      </c>
      <c r="C36" s="26">
        <v>0</v>
      </c>
      <c r="D36" s="21" t="e">
        <f>C36/B36*100</f>
        <v>#DIV/0!</v>
      </c>
    </row>
    <row r="37" spans="1:4" ht="95.25" customHeight="1">
      <c r="A37" s="15" t="s">
        <v>35</v>
      </c>
      <c r="B37" s="26">
        <v>271.97564</v>
      </c>
      <c r="C37" s="26">
        <v>271.56204</v>
      </c>
      <c r="D37" s="21">
        <f>C37/B37*100</f>
        <v>99.84792755704152</v>
      </c>
    </row>
    <row r="38" spans="1:4" ht="101.25" customHeight="1" hidden="1">
      <c r="A38" s="15" t="s">
        <v>36</v>
      </c>
      <c r="B38" s="26">
        <v>0</v>
      </c>
      <c r="C38" s="26"/>
      <c r="D38" s="21" t="e">
        <f>C38/B38*100</f>
        <v>#DIV/0!</v>
      </c>
    </row>
    <row r="39" spans="1:4" ht="101.25" customHeight="1">
      <c r="A39" s="15" t="s">
        <v>36</v>
      </c>
      <c r="B39" s="26">
        <v>367.00257</v>
      </c>
      <c r="C39" s="26">
        <v>367.00257</v>
      </c>
      <c r="D39" s="21">
        <f>C39/B39*100</f>
        <v>100</v>
      </c>
    </row>
    <row r="40" spans="1:4" ht="93.75" customHeight="1">
      <c r="A40" s="15" t="s">
        <v>37</v>
      </c>
      <c r="B40" s="26">
        <v>0.1</v>
      </c>
      <c r="C40" s="26">
        <v>0</v>
      </c>
      <c r="D40" s="21">
        <f>C40/B40*100</f>
        <v>0</v>
      </c>
    </row>
    <row r="41" spans="1:4" ht="48.75" customHeight="1" hidden="1">
      <c r="A41" s="15" t="s">
        <v>38</v>
      </c>
      <c r="B41" s="26"/>
      <c r="C41" s="26"/>
      <c r="D41" s="21" t="e">
        <f>C41/B41*100</f>
        <v>#DIV/0!</v>
      </c>
    </row>
    <row r="42" spans="1:4" ht="38.25" customHeight="1" hidden="1">
      <c r="A42" s="15" t="s">
        <v>39</v>
      </c>
      <c r="B42" s="26">
        <v>0</v>
      </c>
      <c r="C42" s="26"/>
      <c r="D42" s="21">
        <v>0</v>
      </c>
    </row>
    <row r="43" spans="1:4" ht="109.5" customHeight="1">
      <c r="A43" s="15" t="s">
        <v>40</v>
      </c>
      <c r="B43" s="26">
        <v>932.33</v>
      </c>
      <c r="C43" s="26">
        <v>3</v>
      </c>
      <c r="D43" s="21">
        <f>C43/B43*100</f>
        <v>0.32177447899348943</v>
      </c>
    </row>
    <row r="44" spans="1:4" ht="21.75" customHeight="1">
      <c r="A44" s="12" t="s">
        <v>41</v>
      </c>
      <c r="B44" s="29">
        <f>B25+B8</f>
        <v>7012.39019</v>
      </c>
      <c r="C44" s="29">
        <f>C25+C8</f>
        <v>4580.3466</v>
      </c>
      <c r="D44" s="30">
        <f>C44/B44*100</f>
        <v>65.31790838638429</v>
      </c>
    </row>
    <row r="45" spans="1:4" ht="12.75">
      <c r="A45" s="12" t="s">
        <v>42</v>
      </c>
      <c r="B45" s="29">
        <f>B46+B50+B52+B55+B59+B63</f>
        <v>7362.390189999999</v>
      </c>
      <c r="C45" s="29">
        <f>C46+C50+C52+C55+C59+C63</f>
        <v>4891.45281</v>
      </c>
      <c r="D45" s="30">
        <f>C45/B45*100</f>
        <v>66.43838052272532</v>
      </c>
    </row>
    <row r="46" spans="1:4" ht="12.75">
      <c r="A46" s="31" t="s">
        <v>43</v>
      </c>
      <c r="B46" s="32">
        <f>B47+B48+B49</f>
        <v>1983.90257</v>
      </c>
      <c r="C46" s="32">
        <f>C47+C48+C49</f>
        <v>1308.99954</v>
      </c>
      <c r="D46" s="33">
        <f>C46/B46*100</f>
        <v>65.98103958300734</v>
      </c>
    </row>
    <row r="47" spans="1:4" ht="12.75">
      <c r="A47" s="34" t="s">
        <v>44</v>
      </c>
      <c r="B47" s="35">
        <v>1579.70257</v>
      </c>
      <c r="C47" s="35">
        <v>1195.80474</v>
      </c>
      <c r="D47" s="33">
        <f>C47/B47*100</f>
        <v>75.69809423048544</v>
      </c>
    </row>
    <row r="48" spans="1:4" ht="12.75">
      <c r="A48" s="36" t="s">
        <v>45</v>
      </c>
      <c r="B48" s="37">
        <v>2</v>
      </c>
      <c r="C48" s="37">
        <v>0</v>
      </c>
      <c r="D48" s="33">
        <f>C48/B48*100</f>
        <v>0</v>
      </c>
    </row>
    <row r="49" spans="1:4" ht="15" customHeight="1">
      <c r="A49" s="34" t="s">
        <v>46</v>
      </c>
      <c r="B49" s="37">
        <v>402.2</v>
      </c>
      <c r="C49" s="37">
        <v>113.1948</v>
      </c>
      <c r="D49" s="33">
        <f>C49/B49*100</f>
        <v>28.143908503232222</v>
      </c>
    </row>
    <row r="50" spans="1:4" ht="12.75">
      <c r="A50" s="38" t="s">
        <v>47</v>
      </c>
      <c r="B50" s="39">
        <f>B51</f>
        <v>138.6</v>
      </c>
      <c r="C50" s="39">
        <f>C51</f>
        <v>85.7651</v>
      </c>
      <c r="D50" s="33">
        <f>C50/B50*100</f>
        <v>61.87958152958154</v>
      </c>
    </row>
    <row r="51" spans="1:4" ht="16.5" customHeight="1">
      <c r="A51" s="34" t="s">
        <v>48</v>
      </c>
      <c r="B51" s="37">
        <v>138.6</v>
      </c>
      <c r="C51" s="37">
        <v>85.7651</v>
      </c>
      <c r="D51" s="33">
        <f>C51/B51*100</f>
        <v>61.87958152958154</v>
      </c>
    </row>
    <row r="52" spans="1:4" ht="13.5" customHeight="1">
      <c r="A52" s="38" t="s">
        <v>49</v>
      </c>
      <c r="B52" s="39">
        <f>B53+B54</f>
        <v>12.1</v>
      </c>
      <c r="C52" s="39">
        <f>C53+C54</f>
        <v>12</v>
      </c>
      <c r="D52" s="33">
        <f>C52/B52*100</f>
        <v>99.17355371900827</v>
      </c>
    </row>
    <row r="53" spans="1:4" ht="19.5" customHeight="1" hidden="1">
      <c r="A53" s="34" t="s">
        <v>50</v>
      </c>
      <c r="B53" s="37">
        <v>0</v>
      </c>
      <c r="C53" s="37">
        <v>0</v>
      </c>
      <c r="D53" s="33" t="e">
        <f>C53/B53*100</f>
        <v>#DIV/0!</v>
      </c>
    </row>
    <row r="54" spans="1:4" ht="12.75">
      <c r="A54" s="34" t="s">
        <v>51</v>
      </c>
      <c r="B54" s="37">
        <v>12.1</v>
      </c>
      <c r="C54" s="37">
        <v>12</v>
      </c>
      <c r="D54" s="33">
        <f>C54/B54*100</f>
        <v>99.17355371900827</v>
      </c>
    </row>
    <row r="55" spans="1:4" ht="12.75">
      <c r="A55" s="38" t="s">
        <v>52</v>
      </c>
      <c r="B55" s="39">
        <f>B56+B58+B57</f>
        <v>3947.2479599999997</v>
      </c>
      <c r="C55" s="39">
        <f>C56+C58+C57</f>
        <v>2394.80484</v>
      </c>
      <c r="D55" s="33">
        <f>C55/B55*100</f>
        <v>60.67024074160267</v>
      </c>
    </row>
    <row r="56" spans="1:4" ht="12.75" hidden="1">
      <c r="A56" s="34" t="s">
        <v>53</v>
      </c>
      <c r="B56" s="37"/>
      <c r="C56" s="37"/>
      <c r="D56" s="33">
        <v>0</v>
      </c>
    </row>
    <row r="57" spans="1:4" ht="12.75">
      <c r="A57" s="34" t="s">
        <v>54</v>
      </c>
      <c r="B57" s="37">
        <v>2854.31164</v>
      </c>
      <c r="C57" s="37">
        <v>1814.36852</v>
      </c>
      <c r="D57" s="33">
        <f>C57/B57*100</f>
        <v>63.56588729042916</v>
      </c>
    </row>
    <row r="58" spans="1:4" ht="12.75">
      <c r="A58" s="34" t="s">
        <v>55</v>
      </c>
      <c r="B58" s="37">
        <v>1092.93632</v>
      </c>
      <c r="C58" s="37">
        <v>580.43632</v>
      </c>
      <c r="D58" s="33">
        <f>C58/B58*100</f>
        <v>53.10797247546866</v>
      </c>
    </row>
    <row r="59" spans="1:4" ht="12.75">
      <c r="A59" s="40" t="s">
        <v>56</v>
      </c>
      <c r="B59" s="39">
        <f>B60+B61+B62</f>
        <v>1175.83566</v>
      </c>
      <c r="C59" s="39">
        <f>C60+C61+C62</f>
        <v>1025.27117</v>
      </c>
      <c r="D59" s="33">
        <f>C59/B59*100</f>
        <v>87.19510769047436</v>
      </c>
    </row>
    <row r="60" spans="1:4" ht="12.75">
      <c r="A60" s="41" t="s">
        <v>57</v>
      </c>
      <c r="B60" s="37">
        <v>237.5</v>
      </c>
      <c r="C60" s="37">
        <v>177.04447</v>
      </c>
      <c r="D60" s="33">
        <f>C60/B60*100</f>
        <v>74.54504</v>
      </c>
    </row>
    <row r="61" spans="1:4" ht="12.75">
      <c r="A61" s="41" t="s">
        <v>58</v>
      </c>
      <c r="B61" s="37">
        <v>0.1</v>
      </c>
      <c r="C61" s="37">
        <v>0</v>
      </c>
      <c r="D61" s="33">
        <f>C61/B61*100</f>
        <v>0</v>
      </c>
    </row>
    <row r="62" spans="1:4" ht="12.75">
      <c r="A62" s="34" t="s">
        <v>59</v>
      </c>
      <c r="B62" s="37">
        <v>938.23566</v>
      </c>
      <c r="C62" s="37">
        <v>848.2267</v>
      </c>
      <c r="D62" s="33">
        <f>C62/B62*100</f>
        <v>90.40657226778185</v>
      </c>
    </row>
    <row r="63" spans="1:4" ht="12.75">
      <c r="A63" s="38" t="s">
        <v>60</v>
      </c>
      <c r="B63" s="39">
        <f>B64</f>
        <v>104.704</v>
      </c>
      <c r="C63" s="39">
        <f>C64</f>
        <v>64.61216</v>
      </c>
      <c r="D63" s="33">
        <f>C63/B63*100</f>
        <v>61.70935207823961</v>
      </c>
    </row>
    <row r="64" spans="1:4" ht="12.75">
      <c r="A64" s="34" t="s">
        <v>61</v>
      </c>
      <c r="B64" s="37">
        <v>104.704</v>
      </c>
      <c r="C64" s="37">
        <v>64.61216</v>
      </c>
      <c r="D64" s="33">
        <f>C64/B64*100</f>
        <v>61.70935207823961</v>
      </c>
    </row>
    <row r="65" spans="1:4" ht="12.75">
      <c r="A65" s="15" t="s">
        <v>62</v>
      </c>
      <c r="B65" s="42">
        <f>B44-B45</f>
        <v>-349.9999999999991</v>
      </c>
      <c r="C65" s="42">
        <f>C44-C45</f>
        <v>-311.1062099999999</v>
      </c>
      <c r="D65" s="43"/>
    </row>
    <row r="66" spans="1:4" ht="12.75">
      <c r="A66" s="44"/>
      <c r="B66" s="26"/>
      <c r="C66" s="26"/>
      <c r="D66" s="21"/>
    </row>
    <row r="67" spans="1:4" ht="15" customHeight="1">
      <c r="A67" s="2" t="s">
        <v>63</v>
      </c>
      <c r="B67" s="2"/>
      <c r="C67" s="2"/>
      <c r="D67" s="2"/>
    </row>
    <row r="68" spans="1:4" ht="12.75">
      <c r="A68" s="2" t="s">
        <v>64</v>
      </c>
      <c r="B68" s="2"/>
      <c r="C68" s="2" t="s">
        <v>65</v>
      </c>
      <c r="D68" s="2"/>
    </row>
    <row r="69" spans="2:4" ht="12.75">
      <c r="B69" s="2"/>
      <c r="C69" s="2"/>
      <c r="D69" s="2"/>
    </row>
    <row r="70" spans="2:4" ht="12.75">
      <c r="B70" s="44"/>
      <c r="C70" s="44"/>
      <c r="D70" s="44"/>
    </row>
    <row r="71" spans="2:4" ht="12.75">
      <c r="B71" s="44"/>
      <c r="C71" s="44"/>
      <c r="D71" s="44"/>
    </row>
  </sheetData>
  <sheetProtection selectLockedCells="1" selectUnlockedCells="1"/>
  <mergeCells count="3">
    <mergeCell ref="A1:D1"/>
    <mergeCell ref="A2:D2"/>
    <mergeCell ref="A3:D3"/>
  </mergeCells>
  <printOptions/>
  <pageMargins left="0.9055555555555556" right="0.7083333333333334" top="0.5513888888888889" bottom="0.5513888888888889" header="0.5118055555555555" footer="0.5118055555555555"/>
  <pageSetup horizontalDpi="300" verticalDpi="300" orientation="portrait" paperSize="9" scale="64"/>
  <rowBreaks count="1" manualBreakCount="1">
    <brk id="4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Ирина Коновалова</cp:lastModifiedBy>
  <cp:lastPrinted>2023-09-08T06:23:15Z</cp:lastPrinted>
  <dcterms:created xsi:type="dcterms:W3CDTF">2007-03-05T11:59:24Z</dcterms:created>
  <dcterms:modified xsi:type="dcterms:W3CDTF">2023-09-11T09:27:39Z</dcterms:modified>
  <cp:category/>
  <cp:version/>
  <cp:contentType/>
  <cp:contentStatus/>
  <cp:revision>1</cp:revision>
</cp:coreProperties>
</file>