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10" yWindow="0" windowWidth="14040" windowHeight="12810" activeTab="0"/>
  </bookViews>
  <sheets>
    <sheet name="без учета счетов бюджета" sheetId="1" r:id="rId1"/>
  </sheets>
  <definedNames>
    <definedName name="_xlnm.Print_Titles" localSheetId="0">'без учета счетов бюджета'!$6:$7</definedName>
  </definedNames>
  <calcPr fullCalcOnLoad="1"/>
</workbook>
</file>

<file path=xl/sharedStrings.xml><?xml version="1.0" encoding="utf-8"?>
<sst xmlns="http://schemas.openxmlformats.org/spreadsheetml/2006/main" count="72" uniqueCount="70">
  <si>
    <t>Наименование показателя</t>
  </si>
  <si>
    <t>Ц.ст.</t>
  </si>
  <si>
    <t xml:space="preserve">    Государственная программа Республики Марий Эл "Развитие здравоохранения" на 2013 - 2025 годы</t>
  </si>
  <si>
    <t>0100000000</t>
  </si>
  <si>
    <t xml:space="preserve">    Государственная программа Республики Марий Эл "Развитие образования" на 2013 - 2025 годы</t>
  </si>
  <si>
    <t>0200000000</t>
  </si>
  <si>
    <t xml:space="preserve">    Государственная программа Республики Марий Эл "Социальная поддержка граждан" на 2013 - 2025 годы</t>
  </si>
  <si>
    <t>0300000000</t>
  </si>
  <si>
    <t xml:space="preserve">    Государственная программа Республики Марий Эл "Обеспечение качественным жильем и услугами жилищно-коммунального хозяйства населения Республики Марий Эл на 2013 - 2025 годы"</t>
  </si>
  <si>
    <t>0400000000</t>
  </si>
  <si>
    <t xml:space="preserve">    Государственная программа Республики Марий Эл "Содействие занятости населения на 2013 - 2025 годы"</t>
  </si>
  <si>
    <t>0500000000</t>
  </si>
  <si>
    <t xml:space="preserve">    Государственная программа Республики Марий Эл "Защита населения и территории Республики Марий Эл от чрезвычайных ситуаций, обеспечение пожарной безопасности и безопасности людей на водных объектах на 2013 - 2025 годы"</t>
  </si>
  <si>
    <t>0600000000</t>
  </si>
  <si>
    <t xml:space="preserve">    Государственная программа Республики Марий Эл "Культура Марий Эл на 2013 - 2025 годы"</t>
  </si>
  <si>
    <t>0700000000</t>
  </si>
  <si>
    <t xml:space="preserve">    Государственная программа Республики Марий Эл "Архивное дело в Республике Марий Эл (2013 - 2025 годы)"</t>
  </si>
  <si>
    <t>0800000000</t>
  </si>
  <si>
    <t xml:space="preserve">    Государственная программа Республики Марий Эл "Охрана окружающей среды, воспроизводство и использование природных ресурсов на 2013 - 2025 годы"</t>
  </si>
  <si>
    <t>0900000000</t>
  </si>
  <si>
    <t xml:space="preserve">    Государственная программа Республики Марий Эл "Развитие физической культуры, спорта, туризма и молодежной политики в Республике Марий Эл" на 2013 - 2025 годы</t>
  </si>
  <si>
    <t>1000000000</t>
  </si>
  <si>
    <t xml:space="preserve">    Государственная программа Республики Марий Эл "Ветеринарное благополучие Республики Марий Эл на 2013 - 2025 годы"</t>
  </si>
  <si>
    <t>1100000000</t>
  </si>
  <si>
    <t xml:space="preserve">    Государственная программа Республики Марий Эл "Экономическое развитие и инвестиционная деятельность (2013 - 2025 годы)"</t>
  </si>
  <si>
    <t>1200000000</t>
  </si>
  <si>
    <t xml:space="preserve">    Государственная программа Республики Марий Эл "Развитие промышленности и повышение ее конкурентоспособности (2013 - 2025 годы)"</t>
  </si>
  <si>
    <t>1400000000</t>
  </si>
  <si>
    <t xml:space="preserve">    Государственная программа Республики Марий Эл "Развитие информационного общества в Республике Марий Эл (2013 - 2025 годы)"</t>
  </si>
  <si>
    <t>1500000000</t>
  </si>
  <si>
    <t xml:space="preserve">    Государственная программа Республики Марий Эл "Развитие дорожного хозяйства на период до 2025 года"</t>
  </si>
  <si>
    <t>1600000000</t>
  </si>
  <si>
    <t xml:space="preserve">    Государственная программа развития сельского хозяйства и регулирования рынков сельскохозяйственной продукции, сырья и продовольствия в Республике Марий Эл на 2014 - 2025 годы</t>
  </si>
  <si>
    <t>1700000000</t>
  </si>
  <si>
    <t xml:space="preserve">    Государственная программа Республики Марий Эл "Развитие лесного хозяйства Республики Марий Эл на 2013 - 2025 годы"</t>
  </si>
  <si>
    <t>1800000000</t>
  </si>
  <si>
    <t xml:space="preserve">    Государственная программа Республики Марий Эл "Управление государственными финансами и государственным долгом Республики Марий Эл на 2014 - 2025 годы"</t>
  </si>
  <si>
    <t>1900000000</t>
  </si>
  <si>
    <t xml:space="preserve">    Государственная программа Республики Марий Эл "Управление имуществом государственной собственности Республики Марий Эл (2013 - 2025 годы)"</t>
  </si>
  <si>
    <t>2000000000</t>
  </si>
  <si>
    <t xml:space="preserve">    Государственная программа Республики Марий Эл "Юстиция в Республике Марий Эл" на 2013 - 2025 годы</t>
  </si>
  <si>
    <t>2100000000</t>
  </si>
  <si>
    <t xml:space="preserve">    Государственная программа Республики Марий Эл "Государственная национальная политика Республики Марий Эл на 2013 - 2025 годы"</t>
  </si>
  <si>
    <t>2200000000</t>
  </si>
  <si>
    <t xml:space="preserve">    Государственная программа Республики Марий Эл "Развитие транспортного комплекса на 2019 - 2030 годы"</t>
  </si>
  <si>
    <t>2300000000</t>
  </si>
  <si>
    <t xml:space="preserve">    Государственная программа Республики Марий Эл "Патриотическое воспитание граждан и допризывная подготовка молодежи к военной службе" на 2016 - 2025 годы</t>
  </si>
  <si>
    <t>2400000000</t>
  </si>
  <si>
    <t xml:space="preserve">    Государственная программа Республики Марий Эл "Профилактика правонарушений на территории Республики Марий Эл на 2017 - 2025 годы"</t>
  </si>
  <si>
    <t>2500000000</t>
  </si>
  <si>
    <t xml:space="preserve">    Государственная программа Республики Марий Эл "Формирование современной городской среды на территории Республики Марий Эл на 2018 - 2024 годы"</t>
  </si>
  <si>
    <t>2600000000</t>
  </si>
  <si>
    <t xml:space="preserve">    Государственная программа Республики Марий Эл "Комплексное развитие сельских территорий" на 2020 - 2025 годы</t>
  </si>
  <si>
    <t>2700000000</t>
  </si>
  <si>
    <t xml:space="preserve">    Непрограммные расходы</t>
  </si>
  <si>
    <t>8000000000</t>
  </si>
  <si>
    <t>8300000000</t>
  </si>
  <si>
    <t>9900000000</t>
  </si>
  <si>
    <t>ВСЕГО РАСХОДОВ:</t>
  </si>
  <si>
    <t>Итого по программам</t>
  </si>
  <si>
    <t>Непрограммные расходы</t>
  </si>
  <si>
    <t>Анализ исполнения расходов республиканского бюджета Республики Марий Эл</t>
  </si>
  <si>
    <t>Единица измерения: тыс.руб.</t>
  </si>
  <si>
    <t>Темп роста к соответствую-щему периоду 
прошлого года, %</t>
  </si>
  <si>
    <t>Утвержденные бюджетные назначения 
на 2022 год, 
тыс. руб.</t>
  </si>
  <si>
    <t>% исполнения по состоянию на 01.04.2022</t>
  </si>
  <si>
    <t>в разрезе программных и непрограммных направлений по состоянию на 1 июля 2022 г.</t>
  </si>
  <si>
    <t>Уточненные бюджетные назначения            на 01.07.2022г, тыс.руб.</t>
  </si>
  <si>
    <t>Исполнено
по состоянию на 01.07.2022, 
тыс. руб.</t>
  </si>
  <si>
    <t>Фактически исполнено по состоянию на 01.07.2021,            тыс. руб.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</si>
</sst>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000"/>
    <numFmt numFmtId="175" formatCode="#,##0.0000"/>
    <numFmt numFmtId="176" formatCode="#,##0.00000"/>
  </numFmts>
  <fonts count="50">
    <font>
      <sz val="1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0" borderId="0">
      <alignment/>
      <protection/>
    </xf>
    <xf numFmtId="0" fontId="29" fillId="0" borderId="1">
      <alignment horizontal="center" vertical="center" wrapText="1"/>
      <protection/>
    </xf>
    <xf numFmtId="1" fontId="29" fillId="0" borderId="1">
      <alignment horizontal="left" vertical="top" wrapText="1" indent="2"/>
      <protection/>
    </xf>
    <xf numFmtId="0" fontId="29" fillId="0" borderId="0">
      <alignment/>
      <protection/>
    </xf>
    <xf numFmtId="0" fontId="29" fillId="0" borderId="1">
      <alignment horizontal="center" vertical="center" wrapText="1"/>
      <protection/>
    </xf>
    <xf numFmtId="1" fontId="29" fillId="0" borderId="1">
      <alignment horizontal="center" vertical="top" shrinkToFi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20" borderId="0">
      <alignment shrinkToFi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30" fillId="0" borderId="1">
      <alignment horizontal="left"/>
      <protection/>
    </xf>
    <xf numFmtId="0" fontId="29" fillId="0" borderId="1">
      <alignment horizontal="center" vertical="center" wrapText="1"/>
      <protection/>
    </xf>
    <xf numFmtId="4" fontId="29" fillId="0" borderId="1">
      <alignment horizontal="right" vertical="top" shrinkToFit="1"/>
      <protection/>
    </xf>
    <xf numFmtId="4" fontId="30" fillId="21" borderId="1">
      <alignment horizontal="right" vertical="top" shrinkToFit="1"/>
      <protection/>
    </xf>
    <xf numFmtId="0" fontId="29" fillId="0" borderId="0">
      <alignment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0">
      <alignment horizontal="left" wrapText="1"/>
      <protection/>
    </xf>
    <xf numFmtId="10" fontId="29" fillId="0" borderId="1">
      <alignment horizontal="right" vertical="top" shrinkToFit="1"/>
      <protection/>
    </xf>
    <xf numFmtId="10" fontId="30" fillId="21" borderId="1">
      <alignment horizontal="right" vertical="top" shrinkToFit="1"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29" fillId="0" borderId="0">
      <alignment horizontal="right"/>
      <protection/>
    </xf>
    <xf numFmtId="0" fontId="29" fillId="0" borderId="0">
      <alignment vertical="top"/>
      <protection/>
    </xf>
    <xf numFmtId="0" fontId="30" fillId="0" borderId="1">
      <alignment vertical="top" wrapText="1"/>
      <protection/>
    </xf>
    <xf numFmtId="0" fontId="29" fillId="20" borderId="0">
      <alignment horizontal="center"/>
      <protection/>
    </xf>
    <xf numFmtId="0" fontId="29" fillId="20" borderId="0">
      <alignment horizontal="left"/>
      <protection/>
    </xf>
    <xf numFmtId="4" fontId="30" fillId="22" borderId="1">
      <alignment horizontal="right" vertical="top" shrinkToFit="1"/>
      <protection/>
    </xf>
    <xf numFmtId="10" fontId="30" fillId="22" borderId="1">
      <alignment horizontal="right" vertical="top" shrinkToFit="1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2" applyNumberFormat="0" applyAlignment="0" applyProtection="0"/>
    <xf numFmtId="0" fontId="33" fillId="30" borderId="3" applyNumberFormat="0" applyAlignment="0" applyProtection="0"/>
    <xf numFmtId="0" fontId="34" fillId="3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7" fillId="0" borderId="11" xfId="41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47" fillId="0" borderId="0" xfId="41" applyNumberFormat="1" applyFo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7" fillId="0" borderId="1" xfId="39" applyFont="1">
      <alignment horizontal="center" vertical="center" wrapText="1"/>
      <protection/>
    </xf>
    <xf numFmtId="0" fontId="47" fillId="0" borderId="1" xfId="45" applyFont="1">
      <alignment horizontal="center" vertical="center" wrapText="1"/>
      <protection/>
    </xf>
    <xf numFmtId="0" fontId="47" fillId="35" borderId="0" xfId="56" applyNumberFormat="1" applyFont="1" applyFill="1" applyBorder="1" applyAlignment="1" applyProtection="1">
      <alignment horizontal="center" vertical="center" wrapText="1"/>
      <protection/>
    </xf>
    <xf numFmtId="0" fontId="47" fillId="0" borderId="12" xfId="60" applyFont="1" applyBorder="1">
      <alignment horizontal="center" vertical="center" wrapText="1"/>
      <protection/>
    </xf>
    <xf numFmtId="0" fontId="47" fillId="0" borderId="1" xfId="78" applyNumberFormat="1" applyFont="1" applyProtection="1">
      <alignment vertical="top" wrapText="1"/>
      <protection/>
    </xf>
    <xf numFmtId="1" fontId="47" fillId="0" borderId="1" xfId="43" applyNumberFormat="1" applyFont="1" applyProtection="1">
      <alignment horizontal="center" vertical="top" shrinkToFit="1"/>
      <protection/>
    </xf>
    <xf numFmtId="173" fontId="47" fillId="35" borderId="1" xfId="81" applyNumberFormat="1" applyFont="1" applyFill="1" applyProtection="1">
      <alignment horizontal="right" vertical="top" shrinkToFit="1"/>
      <protection/>
    </xf>
    <xf numFmtId="173" fontId="47" fillId="35" borderId="12" xfId="81" applyNumberFormat="1" applyFont="1" applyFill="1" applyBorder="1" applyProtection="1">
      <alignment horizontal="right" vertical="top" shrinkToFit="1"/>
      <protection/>
    </xf>
    <xf numFmtId="0" fontId="48" fillId="35" borderId="11" xfId="78" applyNumberFormat="1" applyFont="1" applyFill="1" applyBorder="1" applyAlignment="1" applyProtection="1">
      <alignment vertical="center" wrapText="1"/>
      <protection/>
    </xf>
    <xf numFmtId="173" fontId="48" fillId="35" borderId="1" xfId="81" applyNumberFormat="1" applyFont="1" applyFill="1" applyProtection="1">
      <alignment horizontal="right" vertical="top" shrinkToFit="1"/>
      <protection/>
    </xf>
    <xf numFmtId="0" fontId="47" fillId="0" borderId="0" xfId="41" applyNumberFormat="1" applyFont="1" applyBorder="1" applyProtection="1">
      <alignment/>
      <protection/>
    </xf>
    <xf numFmtId="0" fontId="47" fillId="0" borderId="0" xfId="70" applyNumberFormat="1" applyFont="1" applyFill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/>
      <protection locked="0"/>
    </xf>
    <xf numFmtId="0" fontId="4" fillId="35" borderId="0" xfId="0" applyFont="1" applyFill="1" applyBorder="1" applyAlignment="1" applyProtection="1">
      <alignment/>
      <protection locked="0"/>
    </xf>
    <xf numFmtId="173" fontId="48" fillId="35" borderId="12" xfId="81" applyNumberFormat="1" applyFont="1" applyFill="1" applyBorder="1" applyProtection="1">
      <alignment horizontal="right" vertical="top" shrinkToFit="1"/>
      <protection/>
    </xf>
    <xf numFmtId="173" fontId="47" fillId="0" borderId="12" xfId="81" applyNumberFormat="1" applyFont="1" applyFill="1" applyBorder="1" applyProtection="1">
      <alignment horizontal="right" vertical="top" shrinkToFit="1"/>
      <protection/>
    </xf>
    <xf numFmtId="173" fontId="48" fillId="0" borderId="12" xfId="81" applyNumberFormat="1" applyFont="1" applyFill="1" applyBorder="1" applyProtection="1">
      <alignment horizontal="right" vertical="top" shrinkToFit="1"/>
      <protection/>
    </xf>
    <xf numFmtId="173" fontId="47" fillId="0" borderId="1" xfId="81" applyNumberFormat="1" applyFont="1" applyFill="1" applyProtection="1">
      <alignment horizontal="right" vertical="top" shrinkToFit="1"/>
      <protection/>
    </xf>
    <xf numFmtId="173" fontId="48" fillId="0" borderId="1" xfId="81" applyNumberFormat="1" applyFont="1" applyFill="1" applyProtection="1">
      <alignment horizontal="right" vertical="top" shrinkToFit="1"/>
      <protection/>
    </xf>
    <xf numFmtId="0" fontId="47" fillId="0" borderId="0" xfId="59" applyFont="1" applyFill="1">
      <alignment wrapText="1"/>
      <protection/>
    </xf>
    <xf numFmtId="0" fontId="47" fillId="0" borderId="11" xfId="56" applyNumberFormat="1" applyFont="1" applyFill="1" applyBorder="1" applyAlignment="1" applyProtection="1">
      <alignment horizontal="center" vertical="center" wrapText="1"/>
      <protection/>
    </xf>
    <xf numFmtId="0" fontId="47" fillId="0" borderId="13" xfId="60" applyFont="1" applyFill="1" applyBorder="1">
      <alignment horizontal="center" vertical="center" wrapText="1"/>
      <protection/>
    </xf>
    <xf numFmtId="0" fontId="47" fillId="0" borderId="0" xfId="41" applyNumberFormat="1" applyFont="1" applyFill="1" applyProtection="1">
      <alignment/>
      <protection/>
    </xf>
    <xf numFmtId="173" fontId="47" fillId="0" borderId="0" xfId="71" applyNumberFormat="1" applyFont="1" applyFill="1" applyBorder="1">
      <alignment horizontal="left" wrapText="1"/>
      <protection/>
    </xf>
    <xf numFmtId="173" fontId="48" fillId="0" borderId="0" xfId="81" applyNumberFormat="1" applyFont="1" applyFill="1" applyBorder="1" applyProtection="1">
      <alignment horizontal="right" vertical="top" shrinkToFit="1"/>
      <protection/>
    </xf>
    <xf numFmtId="175" fontId="48" fillId="0" borderId="0" xfId="81" applyNumberFormat="1" applyFont="1" applyFill="1" applyBorder="1" applyProtection="1">
      <alignment horizontal="right" vertical="top" shrinkToFit="1"/>
      <protection/>
    </xf>
    <xf numFmtId="174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76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7" fillId="0" borderId="0" xfId="59" applyNumberFormat="1" applyFont="1" applyProtection="1">
      <alignment wrapText="1"/>
      <protection/>
    </xf>
    <xf numFmtId="0" fontId="47" fillId="0" borderId="0" xfId="59" applyFont="1">
      <alignment wrapText="1"/>
      <protection/>
    </xf>
    <xf numFmtId="0" fontId="49" fillId="0" borderId="0" xfId="75" applyNumberFormat="1" applyFont="1" applyProtection="1">
      <alignment horizontal="center"/>
      <protection/>
    </xf>
    <xf numFmtId="0" fontId="49" fillId="0" borderId="0" xfId="75" applyFont="1">
      <alignment horizontal="center"/>
      <protection/>
    </xf>
    <xf numFmtId="0" fontId="48" fillId="0" borderId="11" xfId="45" applyNumberFormat="1" applyFont="1" applyFill="1" applyBorder="1" applyAlignment="1" applyProtection="1">
      <alignment horizontal="center" vertical="center" wrapText="1"/>
      <protection/>
    </xf>
    <xf numFmtId="0" fontId="48" fillId="0" borderId="11" xfId="45" applyNumberFormat="1" applyFont="1" applyBorder="1" applyAlignment="1" applyProtection="1">
      <alignment horizontal="center" vertical="center" wrapText="1"/>
      <protection/>
    </xf>
    <xf numFmtId="0" fontId="47" fillId="0" borderId="1" xfId="45" applyNumberFormat="1" applyFont="1" applyProtection="1">
      <alignment horizontal="center" vertical="center" wrapText="1"/>
      <protection/>
    </xf>
    <xf numFmtId="0" fontId="47" fillId="0" borderId="1" xfId="45" applyFont="1">
      <alignment horizontal="center" vertical="center" wrapText="1"/>
      <protection/>
    </xf>
    <xf numFmtId="0" fontId="49" fillId="0" borderId="0" xfId="74" applyNumberFormat="1" applyFont="1" applyAlignment="1" applyProtection="1">
      <alignment horizontal="center" wrapText="1"/>
      <protection/>
    </xf>
    <xf numFmtId="0" fontId="47" fillId="0" borderId="0" xfId="76" applyNumberFormat="1" applyFont="1" applyAlignment="1" applyProtection="1">
      <alignment horizontal="right"/>
      <protection/>
    </xf>
    <xf numFmtId="172" fontId="48" fillId="35" borderId="11" xfId="102" applyNumberFormat="1" applyFont="1" applyFill="1" applyBorder="1" applyAlignment="1">
      <alignment horizontal="center" vertical="center" wrapText="1"/>
      <protection/>
    </xf>
    <xf numFmtId="0" fontId="48" fillId="0" borderId="11" xfId="41" applyNumberFormat="1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47" fillId="0" borderId="0" xfId="71" applyNumberFormat="1" applyFont="1" applyBorder="1" applyProtection="1">
      <alignment horizontal="left" wrapText="1"/>
      <protection/>
    </xf>
    <xf numFmtId="0" fontId="47" fillId="0" borderId="0" xfId="71" applyFont="1" applyBorder="1">
      <alignment horizontal="left" wrapText="1"/>
      <protection/>
    </xf>
    <xf numFmtId="0" fontId="48" fillId="0" borderId="1" xfId="55" applyNumberFormat="1" applyFont="1" applyProtection="1">
      <alignment horizontal="left"/>
      <protection/>
    </xf>
    <xf numFmtId="0" fontId="48" fillId="0" borderId="1" xfId="55" applyFont="1">
      <alignment horizontal="left"/>
      <protection/>
    </xf>
    <xf numFmtId="0" fontId="47" fillId="0" borderId="1" xfId="39" applyNumberFormat="1" applyFont="1" applyProtection="1">
      <alignment horizontal="center" vertical="center" wrapText="1"/>
      <protection/>
    </xf>
    <xf numFmtId="0" fontId="47" fillId="0" borderId="1" xfId="39" applyFont="1">
      <alignment horizontal="center" vertical="center" wrapText="1"/>
      <protection/>
    </xf>
    <xf numFmtId="173" fontId="3" fillId="0" borderId="12" xfId="81" applyNumberFormat="1" applyFont="1" applyFill="1" applyBorder="1" applyProtection="1">
      <alignment horizontal="right" vertical="top" shrinkToFit="1"/>
      <protection/>
    </xf>
  </cellXfs>
  <cellStyles count="9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Обычный 4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tabSelected="1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10" sqref="D10"/>
    </sheetView>
  </sheetViews>
  <sheetFormatPr defaultColWidth="9.140625" defaultRowHeight="15"/>
  <cols>
    <col min="1" max="1" width="40.00390625" style="4" customWidth="1"/>
    <col min="2" max="2" width="10.7109375" style="4" customWidth="1"/>
    <col min="3" max="3" width="16.8515625" style="4" customWidth="1"/>
    <col min="4" max="4" width="16.140625" style="34" customWidth="1"/>
    <col min="5" max="5" width="14.7109375" style="34" customWidth="1"/>
    <col min="6" max="6" width="14.8515625" style="4" customWidth="1"/>
    <col min="7" max="7" width="17.421875" style="4" customWidth="1"/>
    <col min="8" max="8" width="16.421875" style="4" customWidth="1"/>
    <col min="9" max="16384" width="9.140625" style="4" customWidth="1"/>
  </cols>
  <sheetData>
    <row r="1" spans="1:6" ht="15">
      <c r="A1" s="35"/>
      <c r="B1" s="36"/>
      <c r="C1" s="36"/>
      <c r="D1" s="36"/>
      <c r="E1" s="24"/>
      <c r="F1" s="3"/>
    </row>
    <row r="2" spans="1:6" ht="15" customHeight="1">
      <c r="A2" s="43" t="s">
        <v>61</v>
      </c>
      <c r="B2" s="43"/>
      <c r="C2" s="43"/>
      <c r="D2" s="43"/>
      <c r="E2" s="43"/>
      <c r="F2" s="43"/>
    </row>
    <row r="3" spans="1:6" ht="15.75" customHeight="1">
      <c r="A3" s="43" t="s">
        <v>66</v>
      </c>
      <c r="B3" s="43"/>
      <c r="C3" s="43"/>
      <c r="D3" s="43"/>
      <c r="E3" s="43"/>
      <c r="F3" s="43"/>
    </row>
    <row r="4" spans="1:6" ht="15.75" customHeight="1">
      <c r="A4" s="37"/>
      <c r="B4" s="38"/>
      <c r="C4" s="38"/>
      <c r="D4" s="38"/>
      <c r="E4" s="38"/>
      <c r="F4" s="3"/>
    </row>
    <row r="5" spans="1:6" ht="12.75" customHeight="1">
      <c r="A5" s="44" t="s">
        <v>62</v>
      </c>
      <c r="B5" s="44"/>
      <c r="C5" s="44"/>
      <c r="D5" s="44"/>
      <c r="E5" s="44"/>
      <c r="F5" s="44"/>
    </row>
    <row r="6" spans="1:8" ht="26.25" customHeight="1">
      <c r="A6" s="53" t="s">
        <v>0</v>
      </c>
      <c r="B6" s="41" t="s">
        <v>1</v>
      </c>
      <c r="C6" s="40" t="s">
        <v>64</v>
      </c>
      <c r="D6" s="39" t="s">
        <v>67</v>
      </c>
      <c r="E6" s="39" t="s">
        <v>68</v>
      </c>
      <c r="F6" s="45" t="s">
        <v>65</v>
      </c>
      <c r="G6" s="46" t="s">
        <v>69</v>
      </c>
      <c r="H6" s="47" t="s">
        <v>63</v>
      </c>
    </row>
    <row r="7" spans="1:8" ht="53.25" customHeight="1">
      <c r="A7" s="54"/>
      <c r="B7" s="42"/>
      <c r="C7" s="40"/>
      <c r="D7" s="39"/>
      <c r="E7" s="39"/>
      <c r="F7" s="45"/>
      <c r="G7" s="46"/>
      <c r="H7" s="48"/>
    </row>
    <row r="8" spans="1:8" ht="12.75" customHeight="1">
      <c r="A8" s="5">
        <v>1</v>
      </c>
      <c r="B8" s="6">
        <v>2</v>
      </c>
      <c r="C8" s="7">
        <v>3</v>
      </c>
      <c r="D8" s="25">
        <v>4</v>
      </c>
      <c r="E8" s="26">
        <v>5</v>
      </c>
      <c r="F8" s="8">
        <v>6</v>
      </c>
      <c r="G8" s="1">
        <v>7</v>
      </c>
      <c r="H8" s="2">
        <v>8</v>
      </c>
    </row>
    <row r="9" spans="1:8" ht="40.5" customHeight="1">
      <c r="A9" s="9" t="s">
        <v>2</v>
      </c>
      <c r="B9" s="10" t="s">
        <v>3</v>
      </c>
      <c r="C9" s="11">
        <v>2841715.06483</v>
      </c>
      <c r="D9" s="20">
        <v>3315911.9504400003</v>
      </c>
      <c r="E9" s="22">
        <v>1663867.6596400002</v>
      </c>
      <c r="F9" s="11">
        <f aca="true" t="shared" si="0" ref="F9:F40">E9/D9*100</f>
        <v>50.17828230991525</v>
      </c>
      <c r="G9" s="20">
        <v>1304290.25577</v>
      </c>
      <c r="H9" s="12">
        <f>E9/G9*100</f>
        <v>127.56881777497604</v>
      </c>
    </row>
    <row r="10" spans="1:8" ht="39.75" customHeight="1">
      <c r="A10" s="9" t="s">
        <v>4</v>
      </c>
      <c r="B10" s="10" t="s">
        <v>5</v>
      </c>
      <c r="C10" s="11">
        <v>9077443.66278</v>
      </c>
      <c r="D10" s="22">
        <v>9508380.92861</v>
      </c>
      <c r="E10" s="22">
        <v>5897246.56742</v>
      </c>
      <c r="F10" s="11">
        <f t="shared" si="0"/>
        <v>62.021564046468</v>
      </c>
      <c r="G10" s="20">
        <v>4942392.18688</v>
      </c>
      <c r="H10" s="12">
        <f aca="true" t="shared" si="1" ref="H10:H40">E10/G10*100</f>
        <v>119.31968051978437</v>
      </c>
    </row>
    <row r="11" spans="1:8" ht="40.5" customHeight="1">
      <c r="A11" s="9" t="s">
        <v>6</v>
      </c>
      <c r="B11" s="10" t="s">
        <v>7</v>
      </c>
      <c r="C11" s="11">
        <v>7037229.063</v>
      </c>
      <c r="D11" s="22">
        <v>7059332.163</v>
      </c>
      <c r="E11" s="22">
        <v>3658768.13687</v>
      </c>
      <c r="F11" s="11">
        <f t="shared" si="0"/>
        <v>51.82881400660902</v>
      </c>
      <c r="G11" s="20">
        <v>3590635.97154</v>
      </c>
      <c r="H11" s="12">
        <f t="shared" si="1"/>
        <v>101.89749576036189</v>
      </c>
    </row>
    <row r="12" spans="1:8" ht="66" customHeight="1">
      <c r="A12" s="9" t="s">
        <v>8</v>
      </c>
      <c r="B12" s="10" t="s">
        <v>9</v>
      </c>
      <c r="C12" s="11">
        <v>4158436.9295799998</v>
      </c>
      <c r="D12" s="22">
        <v>5566682.6017700005</v>
      </c>
      <c r="E12" s="22">
        <v>2407016.3038600003</v>
      </c>
      <c r="F12" s="11">
        <f t="shared" si="0"/>
        <v>43.23969006414444</v>
      </c>
      <c r="G12" s="20">
        <v>1528740.14148</v>
      </c>
      <c r="H12" s="12">
        <f t="shared" si="1"/>
        <v>157.45097800138393</v>
      </c>
    </row>
    <row r="13" spans="1:8" ht="41.25" customHeight="1">
      <c r="A13" s="9" t="s">
        <v>10</v>
      </c>
      <c r="B13" s="10" t="s">
        <v>11</v>
      </c>
      <c r="C13" s="11">
        <v>500953.6</v>
      </c>
      <c r="D13" s="22">
        <v>636388</v>
      </c>
      <c r="E13" s="22">
        <v>179988.54294999997</v>
      </c>
      <c r="F13" s="11">
        <f t="shared" si="0"/>
        <v>28.282831063753555</v>
      </c>
      <c r="G13" s="20">
        <v>238619.06822999998</v>
      </c>
      <c r="H13" s="12">
        <f t="shared" si="1"/>
        <v>75.42923718757997</v>
      </c>
    </row>
    <row r="14" spans="1:8" ht="78" customHeight="1">
      <c r="A14" s="9" t="s">
        <v>12</v>
      </c>
      <c r="B14" s="10" t="s">
        <v>13</v>
      </c>
      <c r="C14" s="11">
        <v>469748</v>
      </c>
      <c r="D14" s="22">
        <v>469748</v>
      </c>
      <c r="E14" s="22">
        <v>240511.92982</v>
      </c>
      <c r="F14" s="11">
        <f t="shared" si="0"/>
        <v>51.200203049294515</v>
      </c>
      <c r="G14" s="20">
        <v>176770.05107</v>
      </c>
      <c r="H14" s="12">
        <f t="shared" si="1"/>
        <v>136.05920706825987</v>
      </c>
    </row>
    <row r="15" spans="1:8" ht="39" customHeight="1">
      <c r="A15" s="9" t="s">
        <v>14</v>
      </c>
      <c r="B15" s="10" t="s">
        <v>15</v>
      </c>
      <c r="C15" s="11">
        <v>1263558.52351</v>
      </c>
      <c r="D15" s="22">
        <v>1288558.52351</v>
      </c>
      <c r="E15" s="22">
        <v>758047.2773200001</v>
      </c>
      <c r="F15" s="11">
        <f t="shared" si="0"/>
        <v>58.829091848703854</v>
      </c>
      <c r="G15" s="20">
        <v>935895.8916900001</v>
      </c>
      <c r="H15" s="12">
        <f t="shared" si="1"/>
        <v>80.99696601415263</v>
      </c>
    </row>
    <row r="16" spans="1:8" ht="40.5" customHeight="1">
      <c r="A16" s="9" t="s">
        <v>16</v>
      </c>
      <c r="B16" s="10" t="s">
        <v>17</v>
      </c>
      <c r="C16" s="11">
        <v>45789.8</v>
      </c>
      <c r="D16" s="22">
        <v>45789.8</v>
      </c>
      <c r="E16" s="22">
        <v>25182.8602</v>
      </c>
      <c r="F16" s="11">
        <f t="shared" si="0"/>
        <v>54.99665908128011</v>
      </c>
      <c r="G16" s="20">
        <v>23527.79304</v>
      </c>
      <c r="H16" s="12">
        <f t="shared" si="1"/>
        <v>107.03451937538804</v>
      </c>
    </row>
    <row r="17" spans="1:8" ht="54" customHeight="1">
      <c r="A17" s="9" t="s">
        <v>18</v>
      </c>
      <c r="B17" s="10" t="s">
        <v>19</v>
      </c>
      <c r="C17" s="11">
        <v>55691.37</v>
      </c>
      <c r="D17" s="22">
        <v>55691.37</v>
      </c>
      <c r="E17" s="22">
        <v>17216.571989999997</v>
      </c>
      <c r="F17" s="11">
        <f t="shared" si="0"/>
        <v>30.914254740007287</v>
      </c>
      <c r="G17" s="20">
        <v>11974.19548</v>
      </c>
      <c r="H17" s="12">
        <f t="shared" si="1"/>
        <v>143.78061573118728</v>
      </c>
    </row>
    <row r="18" spans="1:8" ht="52.5" customHeight="1">
      <c r="A18" s="9" t="s">
        <v>20</v>
      </c>
      <c r="B18" s="10" t="s">
        <v>21</v>
      </c>
      <c r="C18" s="11">
        <v>817362.73</v>
      </c>
      <c r="D18" s="22">
        <v>903328.79134</v>
      </c>
      <c r="E18" s="22">
        <v>444872.99592</v>
      </c>
      <c r="F18" s="11">
        <f t="shared" si="0"/>
        <v>49.24818074934536</v>
      </c>
      <c r="G18" s="20">
        <v>260332.8357</v>
      </c>
      <c r="H18" s="12">
        <f t="shared" si="1"/>
        <v>170.886240578833</v>
      </c>
    </row>
    <row r="19" spans="1:8" ht="42.75" customHeight="1">
      <c r="A19" s="9" t="s">
        <v>22</v>
      </c>
      <c r="B19" s="10" t="s">
        <v>23</v>
      </c>
      <c r="C19" s="11">
        <v>303588.19122000004</v>
      </c>
      <c r="D19" s="22">
        <v>323122.39122000005</v>
      </c>
      <c r="E19" s="22">
        <v>167431.40828</v>
      </c>
      <c r="F19" s="11">
        <f t="shared" si="0"/>
        <v>51.81671491345309</v>
      </c>
      <c r="G19" s="20">
        <v>77742.87138</v>
      </c>
      <c r="H19" s="12">
        <f t="shared" si="1"/>
        <v>215.3656088435565</v>
      </c>
    </row>
    <row r="20" spans="1:8" ht="51.75" customHeight="1">
      <c r="A20" s="9" t="s">
        <v>24</v>
      </c>
      <c r="B20" s="10" t="s">
        <v>25</v>
      </c>
      <c r="C20" s="11">
        <v>110593.42043000001</v>
      </c>
      <c r="D20" s="22">
        <v>110593.42043000001</v>
      </c>
      <c r="E20" s="22">
        <v>67363.7924</v>
      </c>
      <c r="F20" s="11">
        <f t="shared" si="0"/>
        <v>60.911211659863476</v>
      </c>
      <c r="G20" s="20">
        <v>127200.07059999999</v>
      </c>
      <c r="H20" s="12">
        <f t="shared" si="1"/>
        <v>52.95892689543839</v>
      </c>
    </row>
    <row r="21" spans="1:8" ht="54" customHeight="1">
      <c r="A21" s="9" t="s">
        <v>26</v>
      </c>
      <c r="B21" s="10" t="s">
        <v>27</v>
      </c>
      <c r="C21" s="11">
        <v>55171.54</v>
      </c>
      <c r="D21" s="22">
        <v>79621.54</v>
      </c>
      <c r="E21" s="22">
        <v>78402.94648</v>
      </c>
      <c r="F21" s="11">
        <f t="shared" si="0"/>
        <v>98.4695177711961</v>
      </c>
      <c r="G21" s="20">
        <v>51481.82322</v>
      </c>
      <c r="H21" s="12">
        <f t="shared" si="1"/>
        <v>152.2924822319453</v>
      </c>
    </row>
    <row r="22" spans="1:8" ht="50.25" customHeight="1">
      <c r="A22" s="9" t="s">
        <v>28</v>
      </c>
      <c r="B22" s="10" t="s">
        <v>29</v>
      </c>
      <c r="C22" s="11">
        <v>188308.53</v>
      </c>
      <c r="D22" s="22">
        <v>185814.53</v>
      </c>
      <c r="E22" s="22">
        <v>88479.64026999999</v>
      </c>
      <c r="F22" s="11">
        <f t="shared" si="0"/>
        <v>47.61718056709558</v>
      </c>
      <c r="G22" s="20">
        <v>71377.80144</v>
      </c>
      <c r="H22" s="12">
        <f t="shared" si="1"/>
        <v>123.95960436575754</v>
      </c>
    </row>
    <row r="23" spans="1:8" ht="39" customHeight="1">
      <c r="A23" s="9" t="s">
        <v>30</v>
      </c>
      <c r="B23" s="10" t="s">
        <v>31</v>
      </c>
      <c r="C23" s="11">
        <v>7071641.886</v>
      </c>
      <c r="D23" s="22">
        <v>9434203.497030001</v>
      </c>
      <c r="E23" s="22">
        <v>3560495.0097600003</v>
      </c>
      <c r="F23" s="11">
        <f t="shared" si="0"/>
        <v>37.740282058584874</v>
      </c>
      <c r="G23" s="20">
        <v>2724515.71298</v>
      </c>
      <c r="H23" s="12">
        <f t="shared" si="1"/>
        <v>130.68359241964617</v>
      </c>
    </row>
    <row r="24" spans="1:8" ht="70.5" customHeight="1">
      <c r="A24" s="9" t="s">
        <v>32</v>
      </c>
      <c r="B24" s="10" t="s">
        <v>33</v>
      </c>
      <c r="C24" s="11">
        <v>717762.675</v>
      </c>
      <c r="D24" s="22">
        <v>744761.875</v>
      </c>
      <c r="E24" s="22">
        <v>378164.04920999997</v>
      </c>
      <c r="F24" s="11">
        <f t="shared" si="0"/>
        <v>50.77650480027592</v>
      </c>
      <c r="G24" s="20">
        <v>511938.65713999997</v>
      </c>
      <c r="H24" s="12">
        <f t="shared" si="1"/>
        <v>73.86901612834902</v>
      </c>
    </row>
    <row r="25" spans="1:8" ht="39.75" customHeight="1">
      <c r="A25" s="9" t="s">
        <v>34</v>
      </c>
      <c r="B25" s="10" t="s">
        <v>35</v>
      </c>
      <c r="C25" s="11">
        <v>287018.7</v>
      </c>
      <c r="D25" s="22">
        <v>287173.69008</v>
      </c>
      <c r="E25" s="22">
        <v>145697.12734</v>
      </c>
      <c r="F25" s="11">
        <f t="shared" si="0"/>
        <v>50.73484527757823</v>
      </c>
      <c r="G25" s="20">
        <v>90074.69428</v>
      </c>
      <c r="H25" s="12">
        <f t="shared" si="1"/>
        <v>161.7514536181449</v>
      </c>
    </row>
    <row r="26" spans="1:8" ht="56.25" customHeight="1">
      <c r="A26" s="9" t="s">
        <v>36</v>
      </c>
      <c r="B26" s="10" t="s">
        <v>37</v>
      </c>
      <c r="C26" s="11">
        <v>4304733.725439999</v>
      </c>
      <c r="D26" s="22">
        <v>3216290.8443400003</v>
      </c>
      <c r="E26" s="22">
        <v>1742994.50275</v>
      </c>
      <c r="F26" s="11">
        <f t="shared" si="0"/>
        <v>54.19268925312852</v>
      </c>
      <c r="G26" s="55">
        <v>1186225.49878</v>
      </c>
      <c r="H26" s="12">
        <f t="shared" si="1"/>
        <v>146.9361857878305</v>
      </c>
    </row>
    <row r="27" spans="1:8" ht="52.5" customHeight="1">
      <c r="A27" s="9" t="s">
        <v>38</v>
      </c>
      <c r="B27" s="10" t="s">
        <v>39</v>
      </c>
      <c r="C27" s="11">
        <v>104175.08155</v>
      </c>
      <c r="D27" s="22">
        <v>104175.08155</v>
      </c>
      <c r="E27" s="22">
        <v>39939.53454</v>
      </c>
      <c r="F27" s="11">
        <f t="shared" si="0"/>
        <v>38.33885603519357</v>
      </c>
      <c r="G27" s="20">
        <v>28329.5436</v>
      </c>
      <c r="H27" s="12">
        <f t="shared" si="1"/>
        <v>140.9819201605493</v>
      </c>
    </row>
    <row r="28" spans="1:8" ht="40.5" customHeight="1">
      <c r="A28" s="9" t="s">
        <v>40</v>
      </c>
      <c r="B28" s="10" t="s">
        <v>41</v>
      </c>
      <c r="C28" s="11">
        <v>178475.7</v>
      </c>
      <c r="D28" s="22">
        <v>235786.8</v>
      </c>
      <c r="E28" s="22">
        <v>97455.18912000001</v>
      </c>
      <c r="F28" s="11">
        <f t="shared" si="0"/>
        <v>41.33191048862787</v>
      </c>
      <c r="G28" s="20">
        <v>76756.59204</v>
      </c>
      <c r="H28" s="12">
        <f t="shared" si="1"/>
        <v>126.96653998032299</v>
      </c>
    </row>
    <row r="29" spans="1:8" ht="51.75" customHeight="1">
      <c r="A29" s="9" t="s">
        <v>42</v>
      </c>
      <c r="B29" s="10" t="s">
        <v>43</v>
      </c>
      <c r="C29" s="11">
        <v>172435.28687</v>
      </c>
      <c r="D29" s="22">
        <v>178285.28687</v>
      </c>
      <c r="E29" s="22">
        <v>87716.79604999999</v>
      </c>
      <c r="F29" s="11">
        <f t="shared" si="0"/>
        <v>49.200243940466216</v>
      </c>
      <c r="G29" s="20">
        <v>87856.31742</v>
      </c>
      <c r="H29" s="12">
        <f t="shared" si="1"/>
        <v>99.84119369659778</v>
      </c>
    </row>
    <row r="30" spans="1:8" ht="42" customHeight="1">
      <c r="A30" s="9" t="s">
        <v>44</v>
      </c>
      <c r="B30" s="10" t="s">
        <v>45</v>
      </c>
      <c r="C30" s="11">
        <v>519741.30269</v>
      </c>
      <c r="D30" s="22">
        <v>871031.87249</v>
      </c>
      <c r="E30" s="22">
        <v>556363.91611</v>
      </c>
      <c r="F30" s="11">
        <f t="shared" si="0"/>
        <v>63.87411685860983</v>
      </c>
      <c r="G30" s="20">
        <v>126738.91664</v>
      </c>
      <c r="H30" s="12">
        <f t="shared" si="1"/>
        <v>438.9842763847693</v>
      </c>
    </row>
    <row r="31" spans="1:8" ht="51" customHeight="1">
      <c r="A31" s="9" t="s">
        <v>46</v>
      </c>
      <c r="B31" s="10" t="s">
        <v>47</v>
      </c>
      <c r="C31" s="11">
        <v>5000</v>
      </c>
      <c r="D31" s="22">
        <v>5000</v>
      </c>
      <c r="E31" s="22">
        <v>2254.46115</v>
      </c>
      <c r="F31" s="11">
        <f t="shared" si="0"/>
        <v>45.089223000000004</v>
      </c>
      <c r="G31" s="20">
        <v>1500</v>
      </c>
      <c r="H31" s="12">
        <f t="shared" si="1"/>
        <v>150.29741</v>
      </c>
    </row>
    <row r="32" spans="1:8" ht="52.5" customHeight="1">
      <c r="A32" s="9" t="s">
        <v>48</v>
      </c>
      <c r="B32" s="10" t="s">
        <v>49</v>
      </c>
      <c r="C32" s="11">
        <v>13514.5</v>
      </c>
      <c r="D32" s="22">
        <v>13514.5</v>
      </c>
      <c r="E32" s="22">
        <v>5861.684230000001</v>
      </c>
      <c r="F32" s="11">
        <f t="shared" si="0"/>
        <v>43.373297051315255</v>
      </c>
      <c r="G32" s="20">
        <v>6711.40424</v>
      </c>
      <c r="H32" s="12">
        <f t="shared" si="1"/>
        <v>87.33916212443792</v>
      </c>
    </row>
    <row r="33" spans="1:8" ht="55.5" customHeight="1">
      <c r="A33" s="9" t="s">
        <v>50</v>
      </c>
      <c r="B33" s="10" t="s">
        <v>51</v>
      </c>
      <c r="C33" s="11">
        <v>178982.552</v>
      </c>
      <c r="D33" s="22">
        <v>178982.552</v>
      </c>
      <c r="E33" s="22">
        <v>56890.589759999995</v>
      </c>
      <c r="F33" s="11">
        <f t="shared" si="0"/>
        <v>31.785550672000696</v>
      </c>
      <c r="G33" s="20">
        <v>66941.32521</v>
      </c>
      <c r="H33" s="12">
        <f t="shared" si="1"/>
        <v>84.98575369031</v>
      </c>
    </row>
    <row r="34" spans="1:8" ht="44.25" customHeight="1">
      <c r="A34" s="9" t="s">
        <v>52</v>
      </c>
      <c r="B34" s="10" t="s">
        <v>53</v>
      </c>
      <c r="C34" s="11">
        <v>124262.05566</v>
      </c>
      <c r="D34" s="22">
        <v>124262.05566</v>
      </c>
      <c r="E34" s="22">
        <v>37744.93063</v>
      </c>
      <c r="F34" s="11">
        <f t="shared" si="0"/>
        <v>30.375266552225654</v>
      </c>
      <c r="G34" s="20">
        <v>5968.9714</v>
      </c>
      <c r="H34" s="12">
        <f t="shared" si="1"/>
        <v>632.3523451628533</v>
      </c>
    </row>
    <row r="35" spans="1:8" ht="15" customHeight="1">
      <c r="A35" s="13" t="s">
        <v>59</v>
      </c>
      <c r="B35" s="10"/>
      <c r="C35" s="14">
        <v>40603333.89056001</v>
      </c>
      <c r="D35" s="23">
        <f>SUM(D9:D34)</f>
        <v>44942432.06534002</v>
      </c>
      <c r="E35" s="23">
        <f>SUM(E9:E34)</f>
        <v>22405974.424070004</v>
      </c>
      <c r="F35" s="14">
        <f t="shared" si="0"/>
        <v>49.8548329371558</v>
      </c>
      <c r="G35" s="21">
        <v>18254538.59125</v>
      </c>
      <c r="H35" s="19">
        <f t="shared" si="1"/>
        <v>122.74193791351114</v>
      </c>
    </row>
    <row r="36" spans="1:8" ht="15" customHeight="1">
      <c r="A36" s="13" t="s">
        <v>60</v>
      </c>
      <c r="B36" s="10"/>
      <c r="C36" s="14">
        <v>3728739.2</v>
      </c>
      <c r="D36" s="23">
        <f>D37+D38+D39</f>
        <v>3837454.1265700003</v>
      </c>
      <c r="E36" s="23">
        <f>E37+E38+E39</f>
        <v>2010796.7502400002</v>
      </c>
      <c r="F36" s="14">
        <f t="shared" si="0"/>
        <v>52.39923876398996</v>
      </c>
      <c r="G36" s="21">
        <v>1981162.7953299999</v>
      </c>
      <c r="H36" s="19">
        <f t="shared" si="1"/>
        <v>101.49578595862256</v>
      </c>
    </row>
    <row r="37" spans="1:8" ht="21" customHeight="1">
      <c r="A37" s="9" t="s">
        <v>54</v>
      </c>
      <c r="B37" s="10" t="s">
        <v>55</v>
      </c>
      <c r="C37" s="11">
        <v>503403.1</v>
      </c>
      <c r="D37" s="22">
        <v>565481.88596</v>
      </c>
      <c r="E37" s="22">
        <v>343705.85482</v>
      </c>
      <c r="F37" s="11">
        <f t="shared" si="0"/>
        <v>60.781054770039525</v>
      </c>
      <c r="G37" s="20">
        <v>217238.74440999998</v>
      </c>
      <c r="H37" s="12">
        <f t="shared" si="1"/>
        <v>158.2157251706977</v>
      </c>
    </row>
    <row r="38" spans="1:8" ht="21" customHeight="1">
      <c r="A38" s="9" t="s">
        <v>54</v>
      </c>
      <c r="B38" s="10" t="s">
        <v>56</v>
      </c>
      <c r="C38" s="11">
        <v>54341</v>
      </c>
      <c r="D38" s="22">
        <v>54341</v>
      </c>
      <c r="E38" s="22">
        <v>31171.13879</v>
      </c>
      <c r="F38" s="11">
        <f t="shared" si="0"/>
        <v>57.3621000533667</v>
      </c>
      <c r="G38" s="20">
        <v>34048.56386</v>
      </c>
      <c r="H38" s="12">
        <f t="shared" si="1"/>
        <v>91.54905598417801</v>
      </c>
    </row>
    <row r="39" spans="1:8" ht="21" customHeight="1">
      <c r="A39" s="9" t="s">
        <v>54</v>
      </c>
      <c r="B39" s="10" t="s">
        <v>57</v>
      </c>
      <c r="C39" s="11">
        <v>3170995.1</v>
      </c>
      <c r="D39" s="22">
        <v>3217631.24061</v>
      </c>
      <c r="E39" s="22">
        <v>1635919.7566300002</v>
      </c>
      <c r="F39" s="11">
        <f t="shared" si="0"/>
        <v>50.842363039708104</v>
      </c>
      <c r="G39" s="20">
        <v>1729875.48706</v>
      </c>
      <c r="H39" s="12">
        <f t="shared" si="1"/>
        <v>94.56864201309185</v>
      </c>
    </row>
    <row r="40" spans="1:8" ht="15.75" customHeight="1">
      <c r="A40" s="51" t="s">
        <v>58</v>
      </c>
      <c r="B40" s="52"/>
      <c r="C40" s="14">
        <v>44332073.09056001</v>
      </c>
      <c r="D40" s="23">
        <f>D35+D36</f>
        <v>48779886.19191002</v>
      </c>
      <c r="E40" s="23">
        <f>E35+E36</f>
        <v>24416771.174310006</v>
      </c>
      <c r="F40" s="14">
        <f t="shared" si="0"/>
        <v>50.05499823892464</v>
      </c>
      <c r="G40" s="21">
        <v>20235681.74575</v>
      </c>
      <c r="H40" s="19">
        <f t="shared" si="1"/>
        <v>120.66196474669376</v>
      </c>
    </row>
    <row r="41" spans="1:6" ht="12.75" customHeight="1">
      <c r="A41" s="3"/>
      <c r="B41" s="3"/>
      <c r="C41" s="3"/>
      <c r="D41" s="27"/>
      <c r="E41" s="27"/>
      <c r="F41" s="3"/>
    </row>
    <row r="42" spans="1:6" ht="15">
      <c r="A42" s="49"/>
      <c r="B42" s="50"/>
      <c r="C42" s="50"/>
      <c r="D42" s="50"/>
      <c r="E42" s="28"/>
      <c r="F42" s="15"/>
    </row>
    <row r="43" spans="1:6" ht="15">
      <c r="A43" s="16"/>
      <c r="B43" s="17"/>
      <c r="C43" s="17"/>
      <c r="D43" s="29"/>
      <c r="E43" s="30"/>
      <c r="F43" s="17"/>
    </row>
    <row r="44" spans="1:6" ht="15">
      <c r="A44" s="17"/>
      <c r="B44" s="17"/>
      <c r="C44" s="17"/>
      <c r="D44" s="31"/>
      <c r="E44" s="31"/>
      <c r="F44" s="18"/>
    </row>
    <row r="45" spans="1:6" ht="15">
      <c r="A45" s="17"/>
      <c r="B45" s="17"/>
      <c r="C45" s="17"/>
      <c r="D45" s="32"/>
      <c r="E45" s="32"/>
      <c r="F45" s="17"/>
    </row>
    <row r="46" spans="1:6" ht="15">
      <c r="A46" s="17"/>
      <c r="B46" s="17"/>
      <c r="C46" s="17"/>
      <c r="D46" s="32"/>
      <c r="E46" s="33"/>
      <c r="F46" s="17"/>
    </row>
    <row r="47" spans="1:6" ht="15">
      <c r="A47" s="17"/>
      <c r="B47" s="17"/>
      <c r="C47" s="17"/>
      <c r="D47" s="32"/>
      <c r="E47" s="32"/>
      <c r="F47" s="17"/>
    </row>
  </sheetData>
  <sheetProtection/>
  <mergeCells count="15">
    <mergeCell ref="G6:G7"/>
    <mergeCell ref="H6:H7"/>
    <mergeCell ref="A42:D42"/>
    <mergeCell ref="A40:B40"/>
    <mergeCell ref="A6:A7"/>
    <mergeCell ref="A1:D1"/>
    <mergeCell ref="A4:E4"/>
    <mergeCell ref="E6:E7"/>
    <mergeCell ref="C6:C7"/>
    <mergeCell ref="B6:B7"/>
    <mergeCell ref="D6:D7"/>
    <mergeCell ref="A2:F2"/>
    <mergeCell ref="A3:F3"/>
    <mergeCell ref="A5:F5"/>
    <mergeCell ref="F6:F7"/>
  </mergeCells>
  <printOptions/>
  <pageMargins left="0.5902778" right="0.5902778" top="0.5902778" bottom="0.5902778" header="0.39375" footer="0.39375"/>
  <pageSetup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Гребнева Марина Валерьевна</dc:creator>
  <cp:keywords/>
  <dc:description/>
  <cp:lastModifiedBy>MF-SerIA</cp:lastModifiedBy>
  <dcterms:created xsi:type="dcterms:W3CDTF">2020-04-10T08:00:59Z</dcterms:created>
  <dcterms:modified xsi:type="dcterms:W3CDTF">2022-09-02T14:17:09Z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15.04.2019 10_16_54)(12).xlsx</vt:lpwstr>
  </property>
  <property fmtid="{D5CDD505-2E9C-101B-9397-08002B2CF9AE}" pid="3" name="Название отчета">
    <vt:lpwstr>Вариант (новый от 15.04.2019 10_16_54)(12).xlsx</vt:lpwstr>
  </property>
  <property fmtid="{D5CDD505-2E9C-101B-9397-08002B2CF9AE}" pid="4" name="Версия клиента">
    <vt:lpwstr>19.2.33.12230</vt:lpwstr>
  </property>
  <property fmtid="{D5CDD505-2E9C-101B-9397-08002B2CF9AE}" pid="5" name="Версия базы">
    <vt:lpwstr>19.2.2804.62503125</vt:lpwstr>
  </property>
  <property fmtid="{D5CDD505-2E9C-101B-9397-08002B2CF9AE}" pid="6" name="Тип сервера">
    <vt:lpwstr>MSSQL</vt:lpwstr>
  </property>
  <property fmtid="{D5CDD505-2E9C-101B-9397-08002B2CF9AE}" pid="7" name="Сервер">
    <vt:lpwstr>urbanna</vt:lpwstr>
  </property>
  <property fmtid="{D5CDD505-2E9C-101B-9397-08002B2CF9AE}" pid="8" name="База">
    <vt:lpwstr>bud_20</vt:lpwstr>
  </property>
  <property fmtid="{D5CDD505-2E9C-101B-9397-08002B2CF9AE}" pid="9" name="Пользователь">
    <vt:lpwstr>grebneva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