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50" yWindow="0" windowWidth="18390" windowHeight="7830" tabRatio="670" activeTab="0"/>
  </bookViews>
  <sheets>
    <sheet name="Алекс" sheetId="1" r:id="rId1"/>
  </sheets>
  <definedNames>
    <definedName name="_xlnm.Print_Area" localSheetId="0">'Алекс'!$A$1:$D$68</definedName>
  </definedNames>
  <calcPr fullCalcOnLoad="1"/>
</workbook>
</file>

<file path=xl/sharedStrings.xml><?xml version="1.0" encoding="utf-8"?>
<sst xmlns="http://schemas.openxmlformats.org/spreadsheetml/2006/main" count="67" uniqueCount="66">
  <si>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</si>
  <si>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</si>
  <si>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</si>
  <si>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</si>
  <si>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</si>
  <si>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</si>
  <si>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</si>
  <si>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</si>
  <si>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</si>
  <si>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</si>
  <si>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</si>
  <si>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</si>
  <si>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</si>
  <si>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</si>
  <si>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</si>
  <si>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</si>
  <si>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</si>
  <si>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</si>
  <si>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</si>
  <si>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</si>
  <si>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</si>
  <si>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</si>
  <si>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</si>
  <si>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</si>
  <si>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</si>
  <si>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</si>
  <si>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</si>
  <si>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</si>
  <si>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</si>
  <si>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</si>
  <si>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</si>
  <si>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0405 Сельское хозяйство и рыболовство</t>
  </si>
  <si>
    <t>0500 Жилищно-коммунальное хозяйство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</si>
  <si>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</si>
  <si>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</si>
  <si>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</si>
  <si>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</si>
  <si>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</si>
  <si>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</si>
  <si>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</si>
  <si>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</si>
  <si>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</si>
  <si>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</si>
  <si>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</si>
  <si>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</si>
  <si>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</si>
  <si>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</si>
  <si>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904 117 01050 10 0000 180 Невыясненные поступления, зачисляемые в бюджеты сельских поселений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</si>
  <si>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</si>
  <si>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</si>
  <si>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</si>
  <si>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904 207 05030 10 0000 150 Поступления от денежных пожертвований, предоставляемых юридическими лицами получателям средств бюджетов сельских поселений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</si>
  <si>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</si>
  <si>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</si>
  <si>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</si>
  <si>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</si>
  <si>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</si>
  <si>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</si>
  <si>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992 202 40 014 10 0080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</si>
  <si>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 xml:space="preserve">Руководитель финансового управления </t>
  </si>
  <si>
    <t>Е.С. Кропотова</t>
  </si>
  <si>
    <t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</si>
  <si>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0309 Гражданская оборона</t>
  </si>
  <si>
    <t>на 1 января  2024 г.</t>
  </si>
  <si>
    <t>План 2024 г.</t>
  </si>
  <si>
    <t>Факт на 01.01.24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</si>
</sst>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  <numFmt numFmtId="189" formatCode="#,##0.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5" fontId="31" fillId="20" borderId="1">
      <alignment horizontal="right" vertical="top" shrinkToFit="1"/>
      <protection/>
    </xf>
    <xf numFmtId="4" fontId="31" fillId="20" borderId="1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1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61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3" fontId="6" fillId="0" borderId="0" xfId="0" applyNumberFormat="1" applyFont="1" applyBorder="1" applyAlignment="1">
      <alignment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0" borderId="0" xfId="61" applyNumberFormat="1" applyFont="1" applyBorder="1" applyAlignment="1">
      <alignment horizontal="right" vertical="top" wrapText="1"/>
    </xf>
    <xf numFmtId="174" fontId="6" fillId="35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174" fontId="6" fillId="0" borderId="0" xfId="61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174" fontId="9" fillId="0" borderId="0" xfId="0" applyNumberFormat="1" applyFont="1" applyBorder="1" applyAlignment="1">
      <alignment horizontal="right" vertical="top" wrapText="1"/>
    </xf>
    <xf numFmtId="174" fontId="9" fillId="0" borderId="0" xfId="61" applyNumberFormat="1" applyFont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left" vertical="center" wrapText="1"/>
    </xf>
    <xf numFmtId="174" fontId="9" fillId="35" borderId="0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71"/>
  <sheetViews>
    <sheetView tabSelected="1" view="pageBreakPreview" zoomScale="110" zoomScaleSheetLayoutView="110" zoomScalePageLayoutView="0" workbookViewId="0" topLeftCell="A1">
      <pane xSplit="1" topLeftCell="B1" activePane="topRight" state="frozen"/>
      <selection pane="topLeft" activeCell="A1" sqref="A1"/>
      <selection pane="topRight" activeCell="C40" sqref="C40"/>
    </sheetView>
  </sheetViews>
  <sheetFormatPr defaultColWidth="9.00390625" defaultRowHeight="12.75"/>
  <cols>
    <col min="1" max="1" width="100.7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44" t="s">
        <v>36</v>
      </c>
      <c r="B1" s="44"/>
      <c r="C1" s="44"/>
      <c r="D1" s="44"/>
    </row>
    <row r="2" spans="1:4" ht="15.75">
      <c r="A2" s="44" t="s">
        <v>37</v>
      </c>
      <c r="B2" s="44"/>
      <c r="C2" s="44"/>
      <c r="D2" s="44"/>
    </row>
    <row r="3" spans="1:4" ht="15.75">
      <c r="A3" s="44" t="s">
        <v>63</v>
      </c>
      <c r="B3" s="44"/>
      <c r="C3" s="44"/>
      <c r="D3" s="44"/>
    </row>
    <row r="4" spans="1:4" ht="8.25" customHeight="1">
      <c r="A4" s="1"/>
      <c r="B4" s="1"/>
      <c r="C4" s="1"/>
      <c r="D4" s="1"/>
    </row>
    <row r="5" spans="1:4" ht="31.5" customHeight="1">
      <c r="A5" s="15" t="s">
        <v>2</v>
      </c>
      <c r="B5" s="24" t="s">
        <v>64</v>
      </c>
      <c r="C5" s="2" t="s">
        <v>65</v>
      </c>
      <c r="D5" s="16" t="s">
        <v>3</v>
      </c>
    </row>
    <row r="6" spans="1:4" ht="11.25" customHeight="1">
      <c r="A6" s="17"/>
      <c r="B6" s="18"/>
      <c r="C6" s="18"/>
      <c r="D6" s="19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16</v>
      </c>
      <c r="B8" s="9">
        <f>SUM(B9:B23)</f>
        <v>1170</v>
      </c>
      <c r="C8" s="9">
        <f>SUM(C9:C24)</f>
        <v>1256.54559</v>
      </c>
      <c r="D8" s="10">
        <f aca="true" t="shared" si="0" ref="D8:D15">C8/B8*100</f>
        <v>107.39705897435896</v>
      </c>
    </row>
    <row r="9" spans="1:4" ht="18" customHeight="1">
      <c r="A9" s="4" t="s">
        <v>17</v>
      </c>
      <c r="B9" s="11">
        <v>417</v>
      </c>
      <c r="C9" s="23">
        <v>473.10505</v>
      </c>
      <c r="D9" s="6">
        <f t="shared" si="0"/>
        <v>113.45444844124701</v>
      </c>
    </row>
    <row r="10" spans="1:4" ht="15.75" customHeight="1">
      <c r="A10" s="4" t="s">
        <v>18</v>
      </c>
      <c r="B10" s="11">
        <v>139</v>
      </c>
      <c r="C10" s="11">
        <v>195.6502</v>
      </c>
      <c r="D10" s="6">
        <f t="shared" si="0"/>
        <v>140.7555395683453</v>
      </c>
    </row>
    <row r="11" spans="1:4" ht="21.75" customHeight="1">
      <c r="A11" s="4" t="s">
        <v>19</v>
      </c>
      <c r="B11" s="11">
        <v>386</v>
      </c>
      <c r="C11" s="11">
        <v>185.65272</v>
      </c>
      <c r="D11" s="6">
        <f t="shared" si="0"/>
        <v>48.09655958549223</v>
      </c>
    </row>
    <row r="12" spans="1:4" ht="1.5" customHeight="1" hidden="1">
      <c r="A12" s="25" t="s">
        <v>50</v>
      </c>
      <c r="B12" s="11">
        <v>0</v>
      </c>
      <c r="C12" s="11">
        <v>0</v>
      </c>
      <c r="D12" s="6" t="e">
        <f t="shared" si="0"/>
        <v>#DIV/0!</v>
      </c>
    </row>
    <row r="13" spans="1:4" ht="32.25" customHeight="1">
      <c r="A13" s="4" t="s">
        <v>20</v>
      </c>
      <c r="B13" s="11">
        <v>4</v>
      </c>
      <c r="C13" s="11">
        <v>5.14108</v>
      </c>
      <c r="D13" s="6">
        <f t="shared" si="0"/>
        <v>128.527</v>
      </c>
    </row>
    <row r="14" spans="1:4" ht="21" customHeight="1">
      <c r="A14" s="7" t="s">
        <v>21</v>
      </c>
      <c r="B14" s="11">
        <v>125</v>
      </c>
      <c r="C14" s="11">
        <v>172.16997</v>
      </c>
      <c r="D14" s="6">
        <f t="shared" si="0"/>
        <v>137.735976</v>
      </c>
    </row>
    <row r="15" spans="1:4" ht="48.75" customHeight="1">
      <c r="A15" s="12" t="s">
        <v>22</v>
      </c>
      <c r="B15" s="11">
        <v>99</v>
      </c>
      <c r="C15" s="11">
        <v>224.82657</v>
      </c>
      <c r="D15" s="6">
        <f t="shared" si="0"/>
        <v>227.09754545454547</v>
      </c>
    </row>
    <row r="16" spans="1:4" ht="30" customHeight="1" hidden="1">
      <c r="A16" s="4" t="s">
        <v>23</v>
      </c>
      <c r="B16" s="11">
        <v>0</v>
      </c>
      <c r="C16" s="11">
        <v>0</v>
      </c>
      <c r="D16" s="6">
        <v>0</v>
      </c>
    </row>
    <row r="17" spans="1:4" ht="0.75" customHeight="1" hidden="1">
      <c r="A17" s="21" t="s">
        <v>26</v>
      </c>
      <c r="B17" s="11">
        <v>0</v>
      </c>
      <c r="C17" s="11">
        <v>0</v>
      </c>
      <c r="D17" s="6">
        <v>0</v>
      </c>
    </row>
    <row r="18" spans="1:4" ht="32.25" customHeight="1" hidden="1">
      <c r="A18" s="31" t="s">
        <v>35</v>
      </c>
      <c r="B18" s="11"/>
      <c r="C18" s="11"/>
      <c r="D18" s="6"/>
    </row>
    <row r="19" spans="1:4" ht="1.5" customHeight="1" hidden="1">
      <c r="A19" s="21" t="s">
        <v>27</v>
      </c>
      <c r="B19" s="11">
        <v>0</v>
      </c>
      <c r="C19" s="11">
        <v>0</v>
      </c>
      <c r="D19" s="6">
        <v>0</v>
      </c>
    </row>
    <row r="20" spans="1:4" ht="1.5" customHeight="1" hidden="1">
      <c r="A20" s="21" t="s">
        <v>24</v>
      </c>
      <c r="B20" s="11">
        <v>0</v>
      </c>
      <c r="C20" s="11">
        <v>0</v>
      </c>
      <c r="D20" s="6">
        <v>0</v>
      </c>
    </row>
    <row r="21" spans="1:4" ht="62.25" customHeight="1" hidden="1">
      <c r="A21" s="27" t="s">
        <v>39</v>
      </c>
      <c r="B21" s="11"/>
      <c r="C21" s="11"/>
      <c r="D21" s="6" t="e">
        <f>C21/B21*100</f>
        <v>#DIV/0!</v>
      </c>
    </row>
    <row r="22" spans="1:4" ht="60" customHeight="1" hidden="1">
      <c r="A22" s="27" t="s">
        <v>40</v>
      </c>
      <c r="B22" s="11"/>
      <c r="C22" s="11"/>
      <c r="D22" s="6" t="e">
        <f>C22/B22*100</f>
        <v>#DIV/0!</v>
      </c>
    </row>
    <row r="23" spans="1:4" ht="63" customHeight="1" hidden="1">
      <c r="A23" s="27"/>
      <c r="B23" s="11"/>
      <c r="C23" s="11"/>
      <c r="D23" s="6"/>
    </row>
    <row r="24" spans="1:4" ht="32.25" customHeight="1" hidden="1">
      <c r="A24" s="27" t="s">
        <v>47</v>
      </c>
      <c r="B24" s="11">
        <v>0</v>
      </c>
      <c r="C24" s="11">
        <v>0</v>
      </c>
      <c r="D24" s="6">
        <v>0</v>
      </c>
    </row>
    <row r="25" spans="1:4" ht="24" customHeight="1">
      <c r="A25" s="8" t="s">
        <v>4</v>
      </c>
      <c r="B25" s="22">
        <f>B26+B27+B34+B37+B35+B36+B33+B29+B38+B40+B41+B28+B30+B31+B39+B32+B43</f>
        <v>6403.39355</v>
      </c>
      <c r="C25" s="22">
        <f>C26+C27+C29+C33+C34+C35+C36+C37+C38+C40+C41+C28+C30+C39+C31+C42+C43+C32</f>
        <v>6402.98043</v>
      </c>
      <c r="D25" s="10">
        <f aca="true" t="shared" si="1" ref="D25:D40">C25/B25*100</f>
        <v>99.99354842089942</v>
      </c>
    </row>
    <row r="26" spans="1:4" ht="37.5" customHeight="1">
      <c r="A26" s="4" t="s">
        <v>28</v>
      </c>
      <c r="B26" s="11">
        <v>1131.48349</v>
      </c>
      <c r="C26" s="11">
        <v>1131.48349</v>
      </c>
      <c r="D26" s="6">
        <f t="shared" si="1"/>
        <v>100</v>
      </c>
    </row>
    <row r="27" spans="1:4" ht="31.5" customHeight="1">
      <c r="A27" s="4" t="s">
        <v>41</v>
      </c>
      <c r="B27" s="5">
        <v>140.90336</v>
      </c>
      <c r="C27" s="5">
        <v>140.90336</v>
      </c>
      <c r="D27" s="6">
        <f t="shared" si="1"/>
        <v>100</v>
      </c>
    </row>
    <row r="28" spans="1:4" ht="55.5" customHeight="1" hidden="1">
      <c r="A28" s="4" t="s">
        <v>38</v>
      </c>
      <c r="B28" s="5"/>
      <c r="C28" s="5"/>
      <c r="D28" s="6" t="e">
        <f t="shared" si="1"/>
        <v>#DIV/0!</v>
      </c>
    </row>
    <row r="29" spans="1:4" ht="32.25" customHeight="1">
      <c r="A29" s="20" t="s">
        <v>29</v>
      </c>
      <c r="B29" s="5">
        <v>705.04979</v>
      </c>
      <c r="C29" s="5">
        <v>705.04979</v>
      </c>
      <c r="D29" s="6">
        <f t="shared" si="1"/>
        <v>100</v>
      </c>
    </row>
    <row r="30" spans="1:4" ht="32.25" customHeight="1">
      <c r="A30" s="26" t="s">
        <v>42</v>
      </c>
      <c r="B30" s="5">
        <v>1419.806</v>
      </c>
      <c r="C30" s="5">
        <v>1419.80588</v>
      </c>
      <c r="D30" s="6">
        <f t="shared" si="1"/>
        <v>99.99999154814108</v>
      </c>
    </row>
    <row r="31" spans="1:4" ht="31.5" customHeight="1">
      <c r="A31" s="26" t="s">
        <v>56</v>
      </c>
      <c r="B31" s="5">
        <v>145.9427</v>
      </c>
      <c r="C31" s="5">
        <v>145.9427</v>
      </c>
      <c r="D31" s="6">
        <f t="shared" si="1"/>
        <v>100</v>
      </c>
    </row>
    <row r="32" spans="1:4" ht="31.5" customHeight="1">
      <c r="A32" s="26" t="s">
        <v>57</v>
      </c>
      <c r="B32" s="5">
        <v>499.8</v>
      </c>
      <c r="C32" s="5">
        <v>499.8</v>
      </c>
      <c r="D32" s="6">
        <f t="shared" si="1"/>
        <v>100</v>
      </c>
    </row>
    <row r="33" spans="1:4" ht="92.25" customHeight="1">
      <c r="A33" s="4" t="s">
        <v>43</v>
      </c>
      <c r="B33" s="5">
        <v>260.2</v>
      </c>
      <c r="C33" s="5">
        <v>260.2</v>
      </c>
      <c r="D33" s="6">
        <f t="shared" si="1"/>
        <v>100</v>
      </c>
    </row>
    <row r="34" spans="1:4" ht="0.75" customHeight="1" hidden="1">
      <c r="A34" s="4" t="s">
        <v>30</v>
      </c>
      <c r="B34" s="5"/>
      <c r="C34" s="5"/>
      <c r="D34" s="6" t="e">
        <f t="shared" si="1"/>
        <v>#DIV/0!</v>
      </c>
    </row>
    <row r="35" spans="1:4" ht="96" customHeight="1">
      <c r="A35" s="4" t="s">
        <v>54</v>
      </c>
      <c r="B35" s="5">
        <v>0.1</v>
      </c>
      <c r="C35" s="5">
        <v>0.1</v>
      </c>
      <c r="D35" s="6">
        <f t="shared" si="1"/>
        <v>100</v>
      </c>
    </row>
    <row r="36" spans="1:4" ht="111.75" customHeight="1" hidden="1">
      <c r="A36" s="4" t="s">
        <v>55</v>
      </c>
      <c r="B36" s="5">
        <v>0</v>
      </c>
      <c r="C36" s="5">
        <v>0</v>
      </c>
      <c r="D36" s="6" t="e">
        <f t="shared" si="1"/>
        <v>#DIV/0!</v>
      </c>
    </row>
    <row r="37" spans="1:4" ht="81.75" customHeight="1">
      <c r="A37" s="4" t="s">
        <v>44</v>
      </c>
      <c r="B37" s="5">
        <v>271.97564</v>
      </c>
      <c r="C37" s="5">
        <v>271.56264</v>
      </c>
      <c r="D37" s="6">
        <f t="shared" si="1"/>
        <v>99.84814816503419</v>
      </c>
    </row>
    <row r="38" spans="1:4" ht="101.25" customHeight="1" hidden="1">
      <c r="A38" s="4" t="s">
        <v>45</v>
      </c>
      <c r="B38" s="5">
        <v>0</v>
      </c>
      <c r="C38" s="5"/>
      <c r="D38" s="6" t="e">
        <f t="shared" si="1"/>
        <v>#DIV/0!</v>
      </c>
    </row>
    <row r="39" spans="1:4" ht="79.5" customHeight="1">
      <c r="A39" s="4" t="s">
        <v>45</v>
      </c>
      <c r="B39" s="5">
        <v>898.70257</v>
      </c>
      <c r="C39" s="5">
        <v>898.70257</v>
      </c>
      <c r="D39" s="6">
        <f t="shared" si="1"/>
        <v>100</v>
      </c>
    </row>
    <row r="40" spans="1:4" ht="79.5" customHeight="1">
      <c r="A40" s="4" t="s">
        <v>46</v>
      </c>
      <c r="B40" s="5">
        <v>0.1</v>
      </c>
      <c r="C40" s="5">
        <v>0.1</v>
      </c>
      <c r="D40" s="6">
        <f t="shared" si="1"/>
        <v>100</v>
      </c>
    </row>
    <row r="41" spans="1:4" ht="48.75" customHeight="1" hidden="1">
      <c r="A41" s="4" t="s">
        <v>48</v>
      </c>
      <c r="B41" s="5"/>
      <c r="C41" s="5"/>
      <c r="D41" s="6" t="e">
        <f>C41/B41*100</f>
        <v>#DIV/0!</v>
      </c>
    </row>
    <row r="42" spans="1:4" ht="38.25" customHeight="1" hidden="1">
      <c r="A42" s="4" t="s">
        <v>51</v>
      </c>
      <c r="B42" s="5">
        <v>0</v>
      </c>
      <c r="C42" s="5"/>
      <c r="D42" s="6">
        <v>0</v>
      </c>
    </row>
    <row r="43" spans="1:4" ht="96" customHeight="1">
      <c r="A43" s="4" t="s">
        <v>58</v>
      </c>
      <c r="B43" s="5">
        <v>929.33</v>
      </c>
      <c r="C43" s="5">
        <v>929.33</v>
      </c>
      <c r="D43" s="6">
        <f>C43/B43*100</f>
        <v>100</v>
      </c>
    </row>
    <row r="44" spans="1:4" ht="21.75" customHeight="1">
      <c r="A44" s="8" t="s">
        <v>1</v>
      </c>
      <c r="B44" s="28">
        <f>B25+B8</f>
        <v>7573.39355</v>
      </c>
      <c r="C44" s="28">
        <f>C25+C8</f>
        <v>7659.526019999999</v>
      </c>
      <c r="D44" s="29">
        <f aca="true" t="shared" si="2" ref="D44:D64">C44/B44*100</f>
        <v>101.13730350114976</v>
      </c>
    </row>
    <row r="45" spans="1:4" ht="14.25">
      <c r="A45" s="8" t="s">
        <v>52</v>
      </c>
      <c r="B45" s="28">
        <f>B46+B50+B52+B55+B59+B63</f>
        <v>7923.393549999999</v>
      </c>
      <c r="C45" s="28">
        <f>C46+C50+C52+C55+C59+C63</f>
        <v>7860.9855800000005</v>
      </c>
      <c r="D45" s="29">
        <f t="shared" si="2"/>
        <v>99.21235806846931</v>
      </c>
    </row>
    <row r="46" spans="1:4" ht="12.75">
      <c r="A46" s="35" t="s">
        <v>14</v>
      </c>
      <c r="B46" s="36">
        <f>B47+B48+B49</f>
        <v>2080.37641</v>
      </c>
      <c r="C46" s="36">
        <f>C47+C48+C49</f>
        <v>2043.17639</v>
      </c>
      <c r="D46" s="37">
        <f t="shared" si="2"/>
        <v>98.21186109296444</v>
      </c>
    </row>
    <row r="47" spans="1:4" ht="25.5">
      <c r="A47" s="43" t="s">
        <v>61</v>
      </c>
      <c r="B47" s="38">
        <v>1865.07308</v>
      </c>
      <c r="C47" s="38">
        <v>1864.53123</v>
      </c>
      <c r="D47" s="37">
        <f t="shared" si="2"/>
        <v>99.97094751911814</v>
      </c>
    </row>
    <row r="48" spans="1:4" ht="12.75">
      <c r="A48" s="34" t="s">
        <v>11</v>
      </c>
      <c r="B48" s="38">
        <v>2</v>
      </c>
      <c r="C48" s="38">
        <v>0</v>
      </c>
      <c r="D48" s="37">
        <f t="shared" si="2"/>
        <v>0</v>
      </c>
    </row>
    <row r="49" spans="1:4" ht="15" customHeight="1">
      <c r="A49" s="33" t="s">
        <v>7</v>
      </c>
      <c r="B49" s="38">
        <v>213.30333</v>
      </c>
      <c r="C49" s="38">
        <v>178.64516</v>
      </c>
      <c r="D49" s="37">
        <f t="shared" si="2"/>
        <v>83.75169764110106</v>
      </c>
    </row>
    <row r="50" spans="1:4" ht="12.75">
      <c r="A50" s="39" t="s">
        <v>15</v>
      </c>
      <c r="B50" s="40">
        <f>B51</f>
        <v>140.90336</v>
      </c>
      <c r="C50" s="40">
        <f>C51</f>
        <v>140.90336</v>
      </c>
      <c r="D50" s="37">
        <f t="shared" si="2"/>
        <v>100</v>
      </c>
    </row>
    <row r="51" spans="1:4" ht="16.5" customHeight="1">
      <c r="A51" s="33" t="s">
        <v>5</v>
      </c>
      <c r="B51" s="38">
        <v>140.90336</v>
      </c>
      <c r="C51" s="38">
        <v>140.90336</v>
      </c>
      <c r="D51" s="37">
        <f t="shared" si="2"/>
        <v>100</v>
      </c>
    </row>
    <row r="52" spans="1:4" ht="13.5" customHeight="1">
      <c r="A52" s="39" t="s">
        <v>34</v>
      </c>
      <c r="B52" s="40">
        <f>B53+B54</f>
        <v>12.1</v>
      </c>
      <c r="C52" s="40">
        <f>C53+C54</f>
        <v>12.1</v>
      </c>
      <c r="D52" s="37">
        <f t="shared" si="2"/>
        <v>100</v>
      </c>
    </row>
    <row r="53" spans="1:4" ht="0.75" customHeight="1">
      <c r="A53" s="33" t="s">
        <v>62</v>
      </c>
      <c r="B53" s="38">
        <v>0</v>
      </c>
      <c r="C53" s="38">
        <v>0</v>
      </c>
      <c r="D53" s="37" t="e">
        <f t="shared" si="2"/>
        <v>#DIV/0!</v>
      </c>
    </row>
    <row r="54" spans="1:4" ht="25.5">
      <c r="A54" s="43" t="s">
        <v>53</v>
      </c>
      <c r="B54" s="38">
        <v>12.1</v>
      </c>
      <c r="C54" s="38">
        <v>12.1</v>
      </c>
      <c r="D54" s="37">
        <f t="shared" si="2"/>
        <v>100</v>
      </c>
    </row>
    <row r="55" spans="1:4" ht="12.75">
      <c r="A55" s="39" t="s">
        <v>10</v>
      </c>
      <c r="B55" s="40">
        <f>B56+B58+B57</f>
        <v>3971.7479599999997</v>
      </c>
      <c r="C55" s="40">
        <f>C56+C58+C57</f>
        <v>3971.3348400000004</v>
      </c>
      <c r="D55" s="37">
        <f t="shared" si="2"/>
        <v>99.98959853434407</v>
      </c>
    </row>
    <row r="56" spans="1:4" ht="12.75" hidden="1">
      <c r="A56" s="33" t="s">
        <v>31</v>
      </c>
      <c r="B56" s="38"/>
      <c r="C56" s="38"/>
      <c r="D56" s="37">
        <v>0</v>
      </c>
    </row>
    <row r="57" spans="1:4" ht="12.75">
      <c r="A57" s="33" t="s">
        <v>25</v>
      </c>
      <c r="B57" s="38">
        <v>2881.31164</v>
      </c>
      <c r="C57" s="38">
        <v>2880.89852</v>
      </c>
      <c r="D57" s="37">
        <f t="shared" si="2"/>
        <v>99.98566208547994</v>
      </c>
    </row>
    <row r="58" spans="1:4" ht="12.75">
      <c r="A58" s="33" t="s">
        <v>13</v>
      </c>
      <c r="B58" s="38">
        <v>1090.43632</v>
      </c>
      <c r="C58" s="38">
        <v>1090.43632</v>
      </c>
      <c r="D58" s="37">
        <f t="shared" si="2"/>
        <v>100</v>
      </c>
    </row>
    <row r="59" spans="1:4" ht="12.75">
      <c r="A59" s="41" t="s">
        <v>32</v>
      </c>
      <c r="B59" s="40">
        <f>B60+B61+B62</f>
        <v>1610.05584</v>
      </c>
      <c r="C59" s="40">
        <f>C60+C61+C62</f>
        <v>1585.2610100000002</v>
      </c>
      <c r="D59" s="37">
        <f t="shared" si="2"/>
        <v>98.4600018593144</v>
      </c>
    </row>
    <row r="60" spans="1:4" ht="12.75">
      <c r="A60" s="42" t="s">
        <v>12</v>
      </c>
      <c r="B60" s="38">
        <v>674.28727</v>
      </c>
      <c r="C60" s="38">
        <v>674.28727</v>
      </c>
      <c r="D60" s="37">
        <f t="shared" si="2"/>
        <v>100</v>
      </c>
    </row>
    <row r="61" spans="1:4" ht="12.75">
      <c r="A61" s="42" t="s">
        <v>8</v>
      </c>
      <c r="B61" s="38">
        <v>0.1</v>
      </c>
      <c r="C61" s="38">
        <v>0</v>
      </c>
      <c r="D61" s="37">
        <f t="shared" si="2"/>
        <v>0</v>
      </c>
    </row>
    <row r="62" spans="1:4" ht="12.75">
      <c r="A62" s="33" t="s">
        <v>6</v>
      </c>
      <c r="B62" s="38">
        <v>935.66857</v>
      </c>
      <c r="C62" s="38">
        <v>910.97374</v>
      </c>
      <c r="D62" s="37">
        <f t="shared" si="2"/>
        <v>97.36072891707798</v>
      </c>
    </row>
    <row r="63" spans="1:4" ht="12.75">
      <c r="A63" s="39" t="s">
        <v>49</v>
      </c>
      <c r="B63" s="40">
        <f>B64</f>
        <v>108.20998</v>
      </c>
      <c r="C63" s="40">
        <f>C64</f>
        <v>108.20998</v>
      </c>
      <c r="D63" s="37">
        <f t="shared" si="2"/>
        <v>100</v>
      </c>
    </row>
    <row r="64" spans="1:4" ht="12.75">
      <c r="A64" s="33" t="s">
        <v>9</v>
      </c>
      <c r="B64" s="38">
        <v>108.20998</v>
      </c>
      <c r="C64" s="38">
        <v>108.20998</v>
      </c>
      <c r="D64" s="37">
        <f t="shared" si="2"/>
        <v>100</v>
      </c>
    </row>
    <row r="65" spans="1:4" ht="15">
      <c r="A65" s="4" t="s">
        <v>0</v>
      </c>
      <c r="B65" s="30">
        <f>B44-B45</f>
        <v>-349.9999999999991</v>
      </c>
      <c r="C65" s="30">
        <f>C44-C45</f>
        <v>-201.45956000000115</v>
      </c>
      <c r="D65" s="32"/>
    </row>
    <row r="66" spans="1:4" ht="15">
      <c r="A66" s="3"/>
      <c r="B66" s="5"/>
      <c r="C66" s="5"/>
      <c r="D66" s="6"/>
    </row>
    <row r="67" spans="1:4" ht="15" customHeight="1">
      <c r="A67" s="1" t="s">
        <v>59</v>
      </c>
      <c r="B67" s="1"/>
      <c r="C67" s="1"/>
      <c r="D67" s="1"/>
    </row>
    <row r="68" spans="1:4" ht="15.75">
      <c r="A68" s="1" t="s">
        <v>33</v>
      </c>
      <c r="B68" s="1"/>
      <c r="C68" s="1" t="s">
        <v>60</v>
      </c>
      <c r="D68" s="1"/>
    </row>
    <row r="69" spans="2:4" ht="15.75">
      <c r="B69" s="1"/>
      <c r="C69" s="1"/>
      <c r="D69" s="1"/>
    </row>
    <row r="70" spans="2:4" ht="15">
      <c r="B70" s="3"/>
      <c r="C70" s="3"/>
      <c r="D70" s="3"/>
    </row>
    <row r="71" spans="2:4" ht="15">
      <c r="B71" s="3"/>
      <c r="C71" s="3"/>
      <c r="D71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57" r:id="rId1"/>
  <rowBreaks count="1" manualBreakCount="1">
    <brk id="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Админ</cp:lastModifiedBy>
  <cp:lastPrinted>2024-01-11T11:40:43Z</cp:lastPrinted>
  <dcterms:created xsi:type="dcterms:W3CDTF">2007-03-05T11:59:24Z</dcterms:created>
  <dcterms:modified xsi:type="dcterms:W3CDTF">2024-01-11T13:14:01Z</dcterms:modified>
  <cp:category/>
  <cp:version/>
  <cp:contentType/>
  <cp:contentStatus/>
</cp:coreProperties>
</file>