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'Кужмара'!$A$1:$D$78</definedName>
  </definedNames>
  <calcPr fullCalcOnLoad="1"/>
</workbook>
</file>

<file path=xl/sharedStrings.xml><?xml version="1.0" encoding="utf-8"?>
<sst xmlns="http://schemas.openxmlformats.org/spreadsheetml/2006/main" count="77" uniqueCount="77">
  <si>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</si>
  <si>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</si>
  <si>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</si>
  <si>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</si>
  <si>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</si>
  <si>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</si>
  <si>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</si>
  <si>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</si>
  <si>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</si>
  <si>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</si>
  <si>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</si>
  <si>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</si>
  <si>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</si>
  <si>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</si>
  <si>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</si>
  <si>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</si>
  <si>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</si>
  <si>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</si>
  <si>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</si>
  <si>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</si>
  <si>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</si>
  <si>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</si>
  <si>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</si>
  <si>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</si>
  <si>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</si>
  <si>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</si>
  <si>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</si>
  <si>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</si>
  <si>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</si>
  <si>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</si>
  <si>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</si>
  <si>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</si>
  <si>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</si>
  <si>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</si>
  <si>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</si>
  <si>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</si>
  <si>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</si>
  <si>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</si>
  <si>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</si>
  <si>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</si>
  <si>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</si>
  <si>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</si>
  <si>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</si>
  <si>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</si>
  <si>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</si>
  <si>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</si>
  <si>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</si>
  <si>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</si>
  <si>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</si>
  <si>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</si>
  <si>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</si>
  <si>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</si>
  <si>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</si>
  <si>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</si>
  <si>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</si>
  <si>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</si>
  <si>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</si>
  <si>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</si>
  <si>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</si>
  <si>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</si>
  <si>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</si>
  <si>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</si>
  <si>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</si>
  <si>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</si>
  <si>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</si>
  <si>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</si>
  <si>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</si>
  <si>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</si>
  <si>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</si>
  <si>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</si>
  <si>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</si>
  <si>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</si>
  <si>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</si>
  <si>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на 1 августа  2023 г.</t>
  </si>
  <si>
    <t>Факт на 01.08.23 г.</t>
  </si>
  <si>
    <t xml:space="preserve">Заместитель руководителя финансового управления </t>
  </si>
  <si>
    <t>М.В.Бездушнова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</si>
</sst>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77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15" sqref="C15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2" t="s">
        <v>45</v>
      </c>
      <c r="B1" s="42"/>
      <c r="C1" s="42"/>
      <c r="D1" s="42"/>
    </row>
    <row r="2" spans="1:4" ht="15.75">
      <c r="A2" s="42" t="s">
        <v>46</v>
      </c>
      <c r="B2" s="42"/>
      <c r="C2" s="42"/>
      <c r="D2" s="42"/>
    </row>
    <row r="3" spans="1:4" ht="15.75">
      <c r="A3" s="42" t="s">
        <v>73</v>
      </c>
      <c r="B3" s="42"/>
      <c r="C3" s="42"/>
      <c r="D3" s="42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65</v>
      </c>
      <c r="C5" s="2" t="s">
        <v>74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1399.18557</v>
      </c>
      <c r="D8" s="10">
        <f aca="true" t="shared" si="0" ref="D8:D21">C8/B8*100</f>
        <v>60.80771707953064</v>
      </c>
    </row>
    <row r="9" spans="1:4" ht="18" customHeight="1">
      <c r="A9" s="4" t="s">
        <v>20</v>
      </c>
      <c r="B9" s="11">
        <v>347</v>
      </c>
      <c r="C9" s="23">
        <v>162.22747</v>
      </c>
      <c r="D9" s="6">
        <f t="shared" si="0"/>
        <v>46.75143227665706</v>
      </c>
    </row>
    <row r="10" spans="1:4" ht="18" customHeight="1">
      <c r="A10" s="4" t="s">
        <v>38</v>
      </c>
      <c r="B10" s="11">
        <v>29</v>
      </c>
      <c r="C10" s="23">
        <v>6.43825</v>
      </c>
      <c r="D10" s="6">
        <f t="shared" si="0"/>
        <v>22.200862068965517</v>
      </c>
    </row>
    <row r="11" spans="1:4" ht="15.75" customHeight="1">
      <c r="A11" s="4" t="s">
        <v>21</v>
      </c>
      <c r="B11" s="11">
        <v>152</v>
      </c>
      <c r="C11" s="11">
        <v>1.85857</v>
      </c>
      <c r="D11" s="6">
        <f t="shared" si="0"/>
        <v>1.2227434210526316</v>
      </c>
    </row>
    <row r="12" spans="1:4" ht="15.75" customHeight="1">
      <c r="A12" s="4" t="s">
        <v>22</v>
      </c>
      <c r="B12" s="11">
        <v>614</v>
      </c>
      <c r="C12" s="11">
        <v>51.06068</v>
      </c>
      <c r="D12" s="6">
        <f t="shared" si="0"/>
        <v>8.316071661237785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738.6881</v>
      </c>
      <c r="D14" s="6">
        <f t="shared" si="0"/>
        <v>90.08391463414634</v>
      </c>
    </row>
    <row r="15" spans="1:4" ht="63.75" customHeight="1">
      <c r="A15" s="4" t="s">
        <v>47</v>
      </c>
      <c r="B15" s="11">
        <v>0</v>
      </c>
      <c r="C15" s="11">
        <v>38.4714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34.94232</v>
      </c>
      <c r="D16" s="6">
        <f t="shared" si="0"/>
        <v>51.38576470588235</v>
      </c>
    </row>
    <row r="17" spans="1:4" ht="66" customHeight="1" hidden="1">
      <c r="A17" s="7" t="s">
        <v>59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28.36028</v>
      </c>
      <c r="D18" s="6">
        <f>C18/B18*100</f>
        <v>50.643357142857134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1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29" t="s">
        <v>71</v>
      </c>
      <c r="B22" s="11">
        <v>0</v>
      </c>
      <c r="C22" s="11">
        <v>121</v>
      </c>
      <c r="D22" s="6">
        <v>0</v>
      </c>
    </row>
    <row r="23" spans="1:4" ht="63" customHeight="1">
      <c r="A23" s="21" t="s">
        <v>44</v>
      </c>
      <c r="B23" s="11">
        <v>0</v>
      </c>
      <c r="C23" s="11">
        <v>1.1385</v>
      </c>
      <c r="D23" s="6">
        <v>0</v>
      </c>
    </row>
    <row r="24" spans="1:4" ht="37.5" customHeight="1" hidden="1">
      <c r="A24" s="21" t="s">
        <v>49</v>
      </c>
      <c r="B24" s="11">
        <v>0</v>
      </c>
      <c r="C24" s="11">
        <v>0</v>
      </c>
      <c r="D24" s="6">
        <v>0</v>
      </c>
    </row>
    <row r="25" spans="1:4" ht="66" customHeight="1">
      <c r="A25" s="21" t="s">
        <v>66</v>
      </c>
      <c r="B25" s="11">
        <v>50</v>
      </c>
      <c r="C25" s="11">
        <v>50</v>
      </c>
      <c r="D25" s="6">
        <f aca="true" t="shared" si="1" ref="D25:D36">C25/B25*100</f>
        <v>100</v>
      </c>
    </row>
    <row r="26" spans="1:4" ht="65.25" customHeight="1">
      <c r="A26" s="21" t="s">
        <v>67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1" t="s">
        <v>68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1" t="s">
        <v>69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2">
        <f>SUM(B30:B52)</f>
        <v>5920.706360000001</v>
      </c>
      <c r="C29" s="22">
        <f>C30+C36+C41+C43+C44+C45+C47+C52+C46+C31+C32+C33+C34</f>
        <v>2653.28025</v>
      </c>
      <c r="D29" s="10">
        <f t="shared" si="1"/>
        <v>44.81357609499822</v>
      </c>
    </row>
    <row r="30" spans="1:4" ht="32.25" customHeight="1">
      <c r="A30" s="4" t="s">
        <v>35</v>
      </c>
      <c r="B30" s="11">
        <v>2365.9</v>
      </c>
      <c r="C30" s="11">
        <v>1379.7</v>
      </c>
      <c r="D30" s="6">
        <f t="shared" si="1"/>
        <v>58.3160742212266</v>
      </c>
    </row>
    <row r="31" spans="1:4" ht="37.5" customHeight="1" hidden="1">
      <c r="A31" s="4" t="s">
        <v>48</v>
      </c>
      <c r="B31" s="11"/>
      <c r="C31" s="11"/>
      <c r="D31" s="6"/>
    </row>
    <row r="32" spans="1:4" ht="27" customHeight="1" hidden="1">
      <c r="A32" s="4" t="s">
        <v>57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58</v>
      </c>
      <c r="B33" s="11">
        <v>1201.8327</v>
      </c>
      <c r="C33" s="11">
        <v>388.487</v>
      </c>
      <c r="D33" s="6">
        <f t="shared" si="1"/>
        <v>32.32454899920763</v>
      </c>
    </row>
    <row r="34" spans="1:4" ht="30.75" customHeight="1">
      <c r="A34" s="4" t="s">
        <v>70</v>
      </c>
      <c r="B34" s="11">
        <v>584.0044</v>
      </c>
      <c r="C34" s="11">
        <v>292.0022</v>
      </c>
      <c r="D34" s="6">
        <f t="shared" si="1"/>
        <v>50</v>
      </c>
    </row>
    <row r="35" spans="1:4" ht="30.75" customHeight="1">
      <c r="A35" s="4" t="s">
        <v>72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50</v>
      </c>
      <c r="B36" s="5">
        <v>273.6</v>
      </c>
      <c r="C36" s="5">
        <v>119.40141</v>
      </c>
      <c r="D36" s="6">
        <f t="shared" si="1"/>
        <v>43.640866228070166</v>
      </c>
    </row>
    <row r="37" spans="1:4" ht="0.75" customHeight="1">
      <c r="A37" s="4" t="s">
        <v>40</v>
      </c>
      <c r="B37" s="5">
        <v>0</v>
      </c>
      <c r="C37" s="5">
        <v>0</v>
      </c>
      <c r="D37" s="6">
        <v>0</v>
      </c>
    </row>
    <row r="38" spans="1:4" ht="16.5" customHeight="1" hidden="1">
      <c r="A38" s="20" t="s">
        <v>36</v>
      </c>
      <c r="B38" s="5">
        <v>0</v>
      </c>
      <c r="C38" s="5">
        <v>0</v>
      </c>
      <c r="D38" s="6">
        <v>0</v>
      </c>
    </row>
    <row r="39" spans="1:4" ht="21" customHeight="1" hidden="1">
      <c r="A39" s="20" t="s">
        <v>39</v>
      </c>
      <c r="B39" s="5">
        <v>0</v>
      </c>
      <c r="C39" s="5">
        <v>0</v>
      </c>
      <c r="D39" s="6">
        <v>0</v>
      </c>
    </row>
    <row r="40" spans="1:4" ht="40.5" customHeight="1" hidden="1">
      <c r="A40" s="20" t="s">
        <v>41</v>
      </c>
      <c r="B40" s="5"/>
      <c r="C40" s="5"/>
      <c r="D40" s="6" t="e">
        <f>C40/B40*100</f>
        <v>#DIV/0!</v>
      </c>
    </row>
    <row r="41" spans="1:4" ht="125.25" customHeight="1">
      <c r="A41" s="4" t="s">
        <v>51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37</v>
      </c>
      <c r="B42" s="5"/>
      <c r="C42" s="5"/>
      <c r="D42" s="6" t="e">
        <f>C42/B42*100</f>
        <v>#DIV/0!</v>
      </c>
    </row>
    <row r="43" spans="1:4" ht="90.75" customHeight="1">
      <c r="A43" s="4" t="s">
        <v>52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53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54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55</v>
      </c>
      <c r="B46" s="5">
        <v>446.66926</v>
      </c>
      <c r="C46" s="5">
        <v>182.56026</v>
      </c>
      <c r="D46" s="6">
        <f>C46/B46*100</f>
        <v>40.871462701507596</v>
      </c>
    </row>
    <row r="47" spans="1:4" ht="104.25" customHeight="1">
      <c r="A47" s="4" t="s">
        <v>56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34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28</v>
      </c>
      <c r="B49" s="5"/>
      <c r="C49" s="5">
        <v>100</v>
      </c>
      <c r="D49" s="6">
        <v>0</v>
      </c>
    </row>
    <row r="50" spans="1:4" ht="0.75" customHeight="1" hidden="1">
      <c r="A50" s="4" t="s">
        <v>30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25" t="s">
        <v>29</v>
      </c>
      <c r="B51" s="5"/>
      <c r="C51" s="5">
        <v>0</v>
      </c>
      <c r="D51" s="6">
        <v>0</v>
      </c>
    </row>
    <row r="52" spans="1:4" ht="45.75" customHeight="1" hidden="1">
      <c r="A52" s="4" t="s">
        <v>60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8221.70636</v>
      </c>
      <c r="C53" s="9">
        <f>C29+C8</f>
        <v>4052.46582</v>
      </c>
      <c r="D53" s="10">
        <f>C53/B53*100</f>
        <v>49.289838903952294</v>
      </c>
    </row>
    <row r="54" spans="1:4" ht="14.25">
      <c r="A54" s="8" t="s">
        <v>62</v>
      </c>
      <c r="B54" s="26">
        <f>B55+B59+B61+B64+B68+B72</f>
        <v>8391.70636</v>
      </c>
      <c r="C54" s="26">
        <f>C55+C59+C61+C64+C68+C72</f>
        <v>3725.69929</v>
      </c>
      <c r="D54" s="27">
        <f>C54/B54*100</f>
        <v>44.39739821878133</v>
      </c>
    </row>
    <row r="55" spans="1:4" ht="12.75">
      <c r="A55" s="34" t="s">
        <v>17</v>
      </c>
      <c r="B55" s="35">
        <f>B56+B57+B58</f>
        <v>3391.46026</v>
      </c>
      <c r="C55" s="35">
        <f>C56+C57+C58</f>
        <v>1799.20779</v>
      </c>
      <c r="D55" s="36">
        <f aca="true" t="shared" si="2" ref="D55:D73">C55/B55*100</f>
        <v>53.05112406064283</v>
      </c>
    </row>
    <row r="56" spans="1:4" ht="25.5">
      <c r="A56" s="40" t="s">
        <v>9</v>
      </c>
      <c r="B56" s="37">
        <v>3255.36026</v>
      </c>
      <c r="C56" s="37">
        <v>1741.01426</v>
      </c>
      <c r="D56" s="36">
        <f t="shared" si="2"/>
        <v>53.481461987251755</v>
      </c>
    </row>
    <row r="57" spans="1:4" ht="12.75">
      <c r="A57" s="40" t="s">
        <v>12</v>
      </c>
      <c r="B57" s="38">
        <v>5</v>
      </c>
      <c r="C57" s="38">
        <v>0</v>
      </c>
      <c r="D57" s="36">
        <f t="shared" si="2"/>
        <v>0</v>
      </c>
    </row>
    <row r="58" spans="1:4" ht="12.75">
      <c r="A58" s="41" t="s">
        <v>7</v>
      </c>
      <c r="B58" s="38">
        <v>131.1</v>
      </c>
      <c r="C58" s="38">
        <v>58.19353</v>
      </c>
      <c r="D58" s="36">
        <f t="shared" si="2"/>
        <v>44.3886575133486</v>
      </c>
    </row>
    <row r="59" spans="1:4" ht="12.75">
      <c r="A59" s="34" t="s">
        <v>18</v>
      </c>
      <c r="B59" s="39">
        <f>B60</f>
        <v>273.6</v>
      </c>
      <c r="C59" s="39">
        <f>C60</f>
        <v>119.40141</v>
      </c>
      <c r="D59" s="36">
        <f t="shared" si="2"/>
        <v>43.640866228070166</v>
      </c>
    </row>
    <row r="60" spans="1:4" ht="12.75">
      <c r="A60" s="41" t="s">
        <v>5</v>
      </c>
      <c r="B60" s="38">
        <v>273.6</v>
      </c>
      <c r="C60" s="38">
        <v>119.40141</v>
      </c>
      <c r="D60" s="36">
        <f t="shared" si="2"/>
        <v>43.640866228070166</v>
      </c>
    </row>
    <row r="61" spans="1:4" ht="12.75">
      <c r="A61" s="34" t="s">
        <v>32</v>
      </c>
      <c r="B61" s="39">
        <f>B62+B63</f>
        <v>40.1</v>
      </c>
      <c r="C61" s="39">
        <f>C62+C63</f>
        <v>0</v>
      </c>
      <c r="D61" s="36">
        <f t="shared" si="2"/>
        <v>0</v>
      </c>
    </row>
    <row r="62" spans="1:4" ht="25.5" hidden="1">
      <c r="A62" s="41" t="s">
        <v>42</v>
      </c>
      <c r="B62" s="38">
        <v>0</v>
      </c>
      <c r="C62" s="38">
        <v>0</v>
      </c>
      <c r="D62" s="36" t="e">
        <f t="shared" si="2"/>
        <v>#DIV/0!</v>
      </c>
    </row>
    <row r="63" spans="1:4" ht="25.5">
      <c r="A63" s="41" t="s">
        <v>63</v>
      </c>
      <c r="B63" s="38">
        <v>40.1</v>
      </c>
      <c r="C63" s="38">
        <v>0</v>
      </c>
      <c r="D63" s="36">
        <f t="shared" si="2"/>
        <v>0</v>
      </c>
    </row>
    <row r="64" spans="1:4" ht="15" customHeight="1">
      <c r="A64" s="34" t="s">
        <v>11</v>
      </c>
      <c r="B64" s="39">
        <f>B65+B66+B67</f>
        <v>3803.12537</v>
      </c>
      <c r="C64" s="39">
        <f>C65+C66+C67</f>
        <v>1301.60821</v>
      </c>
      <c r="D64" s="36">
        <f t="shared" si="2"/>
        <v>34.22469898750669</v>
      </c>
    </row>
    <row r="65" spans="1:4" ht="12.75">
      <c r="A65" s="41" t="s">
        <v>33</v>
      </c>
      <c r="B65" s="38">
        <v>9</v>
      </c>
      <c r="C65" s="38">
        <v>9</v>
      </c>
      <c r="D65" s="36">
        <f t="shared" si="2"/>
        <v>100</v>
      </c>
    </row>
    <row r="66" spans="1:4" ht="12.75">
      <c r="A66" s="41" t="s">
        <v>27</v>
      </c>
      <c r="B66" s="38">
        <v>509.5</v>
      </c>
      <c r="C66" s="38">
        <v>291.12938</v>
      </c>
      <c r="D66" s="36">
        <f t="shared" si="2"/>
        <v>57.14021197252208</v>
      </c>
    </row>
    <row r="67" spans="1:4" ht="12.75">
      <c r="A67" s="41" t="s">
        <v>16</v>
      </c>
      <c r="B67" s="38">
        <v>3284.62537</v>
      </c>
      <c r="C67" s="38">
        <v>1001.47883</v>
      </c>
      <c r="D67" s="36">
        <f t="shared" si="2"/>
        <v>30.489895107885623</v>
      </c>
    </row>
    <row r="68" spans="1:4" ht="12.75">
      <c r="A68" s="34" t="s">
        <v>64</v>
      </c>
      <c r="B68" s="39">
        <f>B69+B70+B71</f>
        <v>317.62073</v>
      </c>
      <c r="C68" s="39">
        <f>C69+C70+C71</f>
        <v>150.60871</v>
      </c>
      <c r="D68" s="36">
        <f t="shared" si="2"/>
        <v>47.41778346772266</v>
      </c>
    </row>
    <row r="69" spans="1:4" ht="12.75">
      <c r="A69" s="41" t="s">
        <v>15</v>
      </c>
      <c r="B69" s="38">
        <v>85.97164</v>
      </c>
      <c r="C69" s="38">
        <v>41.52241</v>
      </c>
      <c r="D69" s="36">
        <f t="shared" si="2"/>
        <v>48.2977991346914</v>
      </c>
    </row>
    <row r="70" spans="1:4" ht="12.75">
      <c r="A70" s="33" t="s">
        <v>8</v>
      </c>
      <c r="B70" s="38">
        <v>0.1</v>
      </c>
      <c r="C70" s="38">
        <v>0</v>
      </c>
      <c r="D70" s="36">
        <f t="shared" si="2"/>
        <v>0</v>
      </c>
    </row>
    <row r="71" spans="1:4" ht="12.75">
      <c r="A71" s="41" t="s">
        <v>6</v>
      </c>
      <c r="B71" s="38">
        <v>231.54909</v>
      </c>
      <c r="C71" s="38">
        <v>109.0863</v>
      </c>
      <c r="D71" s="36">
        <f t="shared" si="2"/>
        <v>47.11152179436334</v>
      </c>
    </row>
    <row r="72" spans="1:4" ht="12.75">
      <c r="A72" s="34" t="s">
        <v>61</v>
      </c>
      <c r="B72" s="39">
        <f>B73</f>
        <v>565.8</v>
      </c>
      <c r="C72" s="39">
        <f>C73</f>
        <v>354.87317</v>
      </c>
      <c r="D72" s="36">
        <f t="shared" si="2"/>
        <v>62.72060268646166</v>
      </c>
    </row>
    <row r="73" spans="1:4" ht="12.75">
      <c r="A73" s="41" t="s">
        <v>10</v>
      </c>
      <c r="B73" s="38">
        <v>565.8</v>
      </c>
      <c r="C73" s="38">
        <v>354.87317</v>
      </c>
      <c r="D73" s="36">
        <f t="shared" si="2"/>
        <v>62.72060268646166</v>
      </c>
    </row>
    <row r="74" spans="1:4" ht="15">
      <c r="A74" s="4" t="s">
        <v>0</v>
      </c>
      <c r="B74" s="28">
        <f>B53-B54</f>
        <v>-170</v>
      </c>
      <c r="C74" s="28">
        <f>C53-C54</f>
        <v>326.7665299999999</v>
      </c>
      <c r="D74" s="31"/>
    </row>
    <row r="75" spans="1:4" ht="15">
      <c r="A75" s="3"/>
      <c r="B75" s="30"/>
      <c r="C75" s="30"/>
      <c r="D75" s="31"/>
    </row>
    <row r="76" spans="1:4" ht="15.75">
      <c r="A76" s="1" t="s">
        <v>75</v>
      </c>
      <c r="B76" s="32"/>
      <c r="C76" s="32"/>
      <c r="D76" s="32"/>
    </row>
    <row r="77" spans="1:4" ht="15.75">
      <c r="A77" s="1" t="s">
        <v>43</v>
      </c>
      <c r="B77" s="1"/>
      <c r="C77" s="1" t="s">
        <v>76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2023-08-03T08:41:48Z</cp:lastPrinted>
  <dcterms:created xsi:type="dcterms:W3CDTF">2007-03-05T11:59:24Z</dcterms:created>
  <dcterms:modified xsi:type="dcterms:W3CDTF">2023-08-15T07:59:48Z</dcterms:modified>
  <cp:category/>
  <cp:version/>
  <cp:contentType/>
  <cp:contentStatus/>
</cp:coreProperties>
</file>