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20" windowWidth="23250" windowHeight="12015"/>
  </bookViews>
  <sheets>
    <sheet name="Республика (2)" sheetId="4" r:id="rId1"/>
  </sheets>
  <definedNames>
    <definedName name="_xlnm.Print_Titles" localSheetId="0">'Республика (2)'!$4:$6</definedName>
    <definedName name="_xlnm.Print_Area" localSheetId="0">'Республика (2)'!$A$1:$J$30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/>
  <c r="H30"/>
  <c r="I30"/>
  <c r="J30"/>
  <c r="F30"/>
  <c r="J29"/>
  <c r="I29"/>
  <c r="H29"/>
  <c r="G29"/>
  <c r="F29"/>
  <c r="G17"/>
  <c r="H17"/>
  <c r="I17"/>
  <c r="J17"/>
  <c r="F17"/>
  <c r="F25"/>
  <c r="G13"/>
  <c r="H13"/>
  <c r="I13"/>
  <c r="J13"/>
  <c r="F13"/>
  <c r="G25"/>
  <c r="H25"/>
  <c r="I25"/>
  <c r="J25"/>
  <c r="H21"/>
  <c r="I21"/>
  <c r="J21"/>
  <c r="F21"/>
  <c r="G21"/>
  <c r="G27"/>
  <c r="H27"/>
  <c r="I27"/>
  <c r="J27"/>
  <c r="F27"/>
</calcChain>
</file>

<file path=xl/sharedStrings.xml><?xml version="1.0" encoding="utf-8"?>
<sst xmlns="http://schemas.openxmlformats.org/spreadsheetml/2006/main" count="87" uniqueCount="70">
  <si>
    <t>№ п/п</t>
  </si>
  <si>
    <t xml:space="preserve">Наименование налога </t>
  </si>
  <si>
    <t>Категории налогоплательщиков, которым предоставлена льгота и цель</t>
  </si>
  <si>
    <t>Снижение ставки по налогу /  освобождение от уплаты суммы налога</t>
  </si>
  <si>
    <t>НПА, которым установлена льгота (пониженная ставка)</t>
  </si>
  <si>
    <t>Выпадающие доходы бюджета субъекта РФ, тыс. рублей</t>
  </si>
  <si>
    <t>Всего:</t>
  </si>
  <si>
    <t>Налог на имущество организаций</t>
  </si>
  <si>
    <t>Транспортный налог</t>
  </si>
  <si>
    <t>Упрощенная система налогообложения</t>
  </si>
  <si>
    <t>Закон Республики Марий Эл от 27.10.2011 № 59-З "О регулировании отношений в области налогов и сборов в Республике Марий Эл" (ст.3/п.1/п.п.1)</t>
  </si>
  <si>
    <t>Закон Республики Марий Эл от 27.10.2011 № 59-З "О регулировании отношений в области налогов и сборов в Республике Марий Эл" (ст.3/п.1/п.п.3)</t>
  </si>
  <si>
    <t>Закон Республики Марий Эл от 27.10.2011 № 59-З "О регулировании отношений в области налогов и сборов в Республике Марий Эл" (ст.3/п.1/п.п.4)</t>
  </si>
  <si>
    <t>Закон Республики Марий Эл от 27.10.2011 № 59-З "О регулировании отношений в области налогов и сборов в Республике Марий Эл" (ст.7/п.3)</t>
  </si>
  <si>
    <t>Закон Республики Марий Эл от 27.10.2011 № 59-З "О регулировании отношений в области налогов и сборов в Республике Марий Эл" (ст.12/абз.1-5)</t>
  </si>
  <si>
    <t>Закон Республики Марий Эл от 27.10.2011 № 59-З "О регулировании отношений в области налогов и сборов в Республике Марий Эл" (ст.12/абз.6-7)</t>
  </si>
  <si>
    <t>Закон Республики Марий Эл от 27.10.2011 № 59-З "О регулировании отношений в области налогов и сборов в Республике Марий Эл" (ст.12.1)</t>
  </si>
  <si>
    <t>Закон Республики Марий Эл от 27.10.2011 № 59-З "О регулировании отношений в области налогов и сборов в Республике Марий Эл" (ст.8/п.2)</t>
  </si>
  <si>
    <t>Закон Республики Марий Эл от 27.10.2011 № 59-З "О регулировании отношений в области налогов и сборов в Республике Марий Эл"(ст.9.1/п.1)</t>
  </si>
  <si>
    <t>Инвестиционый налоговый вычет</t>
  </si>
  <si>
    <t>Налог на прибыль организаций</t>
  </si>
  <si>
    <t>Патентная система налогообложения</t>
  </si>
  <si>
    <t>Сведения об оценке налоговых льгот (налоговых расходов), предоставляемых в соответствии с Законом Республики Марий Эл от 27.10.2011 № 59-З "О регулировании отношений в области налогов и сборов в Республике Марий Эл"</t>
  </si>
  <si>
    <t>Освобождение от налогообложения по налогу на имущество организаций (2,2%)</t>
  </si>
  <si>
    <t xml:space="preserve">Применение понижающего коэффициента 0,5 к ставкам транспортного налога,по легковым автомобилям мощностью до 200 л.с. (включительно), мотоциклам и мотороллерам,
</t>
  </si>
  <si>
    <t>Применение пониженной налоговой ставки (на 1-4 процентных пункта) в зависимости от объема инвестиций</t>
  </si>
  <si>
    <t>Установление пониженной налоговой ставки в размере 10 процентов</t>
  </si>
  <si>
    <t xml:space="preserve">Установление налоговой ставки в размере 0 процентов </t>
  </si>
  <si>
    <t xml:space="preserve">Установление пониженной налоговой ставки в размере 0 процентов </t>
  </si>
  <si>
    <t>Установление налоговой ставки в размере 5 процентов, в случае, если объектом налогообложения являются доходы, уменьшенные на величину расходов  и в размере 1 процента, в случае если объектом налогообложения являются доходы</t>
  </si>
  <si>
    <t xml:space="preserve">Организации, вложившие в строительство объекта социальной инфраструктуры частные инвестиции в размере не менее 100 млн.рублей (цель: привлечение инвестиций в объекты социальной инфраструктуры в целях государственной поддержки производителей социально значимых видов продукции и услуг путем снижения налоговой нагрузки ) </t>
  </si>
  <si>
    <t>Организации, реализующие на территории Республики Марий Эл инвестиционные проекты с привлечением инвестиций на сумму более 100 млн.рублей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 )</t>
  </si>
  <si>
    <t>Итого по налогу на имущество организаций</t>
  </si>
  <si>
    <t>Итого по транспортному налогу</t>
  </si>
  <si>
    <t>Итого по налогу на прибыль организаций</t>
  </si>
  <si>
    <t>Итого по упрощенной системе налогообложения</t>
  </si>
  <si>
    <t>Итого по патентной системе налогообложения</t>
  </si>
  <si>
    <t>Физические лица, отнесенные к установленным законом социальным группам (цель: социальная поддержка населения республики)</t>
  </si>
  <si>
    <t xml:space="preserve">Организации, осуществляющие инвестиционную деятельность на территории Республики Марий Эл, в том числе состоящие на учете в налоговых органах по месту нахождения обособленного подразделения и осуществляющих инвестиционную деятельность на территории Республики Марий Эл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 </t>
  </si>
  <si>
    <t>Участники специальных инвестиционных контрактов, указанных в статье 25.16 Налогового кодекса Российской Федерации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</t>
  </si>
  <si>
    <t xml:space="preserve"> Организации, заключившие специальный инвестиционный контракт Республики Марий Эл в порядке, установленном Правительством Республики Марий Эл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</t>
  </si>
  <si>
    <t>ИП, впервые зарегистрированные и осуществляющих деятельность в производственной, научной сферах и сфере оказания бытовых услуг населению (цель: поддержание стабильности и определенности условий ведения экономической деятельности субъектами малого предпринимательства на территории республики, вовлечение в экономику физических лиц, осуществляющих неофициальную предпринимательскую деятельность)</t>
  </si>
  <si>
    <t>ИП, впервые зарегистрированные и осуществляющие деятельность в производственной, научной сферах и сфере оказания бытовых услуг населению (цель: поддержание стабильности и определенности условий ведения экономической деятельности субъектами малого предпринимательства на территории республики, вовлечение в экономику физических лиц, осуществляющих неофициальную предпринимательскую деятельность)</t>
  </si>
  <si>
    <t>Участники специальных инвестиционных контрактов, отвечающих требованиям статьи 25.16 Налогового кодекса Российской Федерации  в отношении объектов недвижимого имущества, вновь созданных или приобретенных в целях реализации специального инвестиционного контракта, ранее не эксплуатировавшихся, по которым не начислялась амортизация  (цель: обеспечение устойчивого развития экономики республики путем снижения налоговой нагрузки при осуществлении инвестиций и в целях повышения инвестиционной активности)</t>
  </si>
  <si>
    <t>Оценка на 2024 год</t>
  </si>
  <si>
    <t>Оценка на 2025 год</t>
  </si>
  <si>
    <t xml:space="preserve">Газораспределительные организации - в отношении сетей и объектов газораспределения на территории Республики Марий Эл, находящихся во владении или ином законном основании у газораспределительных организаций, включенных в реестр естественных монополий в топливно-энергетическом комплексе, а также организаций,
не включенных в реестр естественных монополий в топливно-энергетическом комплексе, - в отношении имущества, относящегося к сетям и объектам газораспределения, находящегося на территории Республики Марий Эл и переданного в аренду дочерним газораспределительным организациям Республики Марий Эл (цель: государственная поддержка производителей социально значимых видов продукции и услуг)
</t>
  </si>
  <si>
    <t>Пониженная ставка (1,1%) в отношении объектов связи и центров обработки данных</t>
  </si>
  <si>
    <t>Закон Республики Марий Эл от 27.10.2011 № 59-З "О регулировании отношений в области налогов и сборов в Республике Марий Эл" (ст.1/п.7)</t>
  </si>
  <si>
    <t>Закон Республики Марий Эл от 27.10.2011 № 59-З "О регулировании отношений в области налогов и сборов в Республике Марий Эл" (ст.8/п.4)</t>
  </si>
  <si>
    <t>Закон Республики Марий Эл от 27.10.2011 № 59-З "О регулировании отношений в области налогов и сборов в Республике Марий Эл" (ст.8/п.5)</t>
  </si>
  <si>
    <t xml:space="preserve">Организаций в отношении сетей и объектов газораспределения, вновь созданных в рамках республиканской программы «Газификация и газоснабжение в Республике Марий Эл на 2019 - 2023 годы», не являвшихся объектом налогообложения ранее 1 января 2022 года, введенных в эксплуатацию при реализации мероприятий в целях догазификации населенных пунктов (цель:  государственная поддержка производителей социально значимых видов продукции и услуг)
</t>
  </si>
  <si>
    <t>Организации в отношении объектов связи и центров обработки данных (цель: поддержка отдельных отраслей экономики)</t>
  </si>
  <si>
    <t xml:space="preserve">Организации, осуществляющие деятельность в области информационных технологий, разрабатывающие и реализующие разработанные ими программы для ЭВМ, базы данных на материальном носителе или в форме электронного документа по каналам связи независимо от вида договора и (или) оказывающие услуги (выполняющие работы)
по разработке, адаптации, модификации программ для ЭВМ, баз данных (программных средств и информационных продуктов вычислительной техники), устанавливающие, тестирующие и сопровождающие программы для ЭВМ, базы данных, а также отвечающие одновременно условиям, установленным абзацами третьим и четвертым пункта 1.15 статьи 284 Налогового кодекса Российской Федерации (цель: поддержка отдельных отраслей экономики)
</t>
  </si>
  <si>
    <t xml:space="preserve"> Организации и индивидуальные предприниматели, основным видом деятельности которых является деятельность туристических агентств и прочих организаций, предоставляющих услуги в сфере туризма (код в соответствии с Общероссийским классификатором видов экономической деятельности 79) (цель: поддержка отдельных отраслей экономики)</t>
  </si>
  <si>
    <t>Факт за 2022 год</t>
  </si>
  <si>
    <t>Оценка на  2023 год</t>
  </si>
  <si>
    <t>Оценка на 2026 год</t>
  </si>
  <si>
    <t xml:space="preserve">Освобождаются от уплаты  налога организации, крестьянские (фермерские) хозяйства, осуществляющие производство сельскохозяйственной продукции </t>
  </si>
  <si>
    <t>Закон Республики Марий Эл от 27.10.2011 № 59-З "О регулировании отношений в области налогов и сборов в Республике Марий Эл" (ст.7/п.2)</t>
  </si>
  <si>
    <t>Освобождаются от уплаты налога граждане Российской Федерации, призванные на военную службу по мобилизации или поступившие на военную службу по контракту либо заключившие контракт о добровольном содействии в выполнении задач, возложенных на Вооруженные Силы Российской Федерации в ходе проведения специальной военной операции.</t>
  </si>
  <si>
    <t>Итого по единому сельскохозяйственному налогу</t>
  </si>
  <si>
    <t>Пониженная (0%) ставка налога</t>
  </si>
  <si>
    <t>Закон Республики Марий Эл от 05.12.2022 № 45-З "Об установлении ставки единого сельскохозяйственного налога на территории Республики Марий Эл"  (ст. 1)</t>
  </si>
  <si>
    <t>Единый сельскохозяйственный налог</t>
  </si>
  <si>
    <t>Организации, крестьянские (фермерские) хозяйства, осуществляющие производство сельскохозяйственной продукции (сельскохозяйственные товаропроизводители), по зарегистрированным на них грузовым автомобилям, погрузчикам, косилкам самоходным, опрыскивателям самоходным, используемым для производства сельскохозяйственной продукции (цель: поддержка отдельных отраслей экономики)</t>
  </si>
  <si>
    <t>Граждане Российской Федерации, призванные на военную службу по мобилизации в соответствии с Указом Президента Российской Федерации от 21 сентября 2022 года № 647 "Об объявлении частичной мобилизации в Российской Федерации" или поступившие на военную службу по контракту либо заключившие контракт о добровольном содействии в выполнении задач, возложенных на Вооруженные Силы Российской Федерации в ходе проведения специальной военной операции (цель: социальная поддержка населения республики)</t>
  </si>
  <si>
    <t>Для всех категорий налогоплательщиков, указанных в статье 346.2 Налогового кодекса Российской Федерации, включенных в соответствии с Федеральным законом от 24 июля 2007 года № 209-ФЗ "О развитии малого и среднего предпринимательства в Российской Федерации" в Единый реестр субъектов малого и среднего предпринимательства (цель: поддержка отдельных отраслей экономики)</t>
  </si>
  <si>
    <t>Закон Республики Марий Эл от 27.10.2011 № 59-З "О регулировании отношений в области налогов и сборов в Республике Марий Эл" (ст.3/п.1/п/п.6)</t>
  </si>
  <si>
    <t>Закон Республики Марий Эл от 27.10.2011 № 59-З "О регулировании отношений в области налогов и сборов в Республике Марий Эл" (ст.3/п.1/п.п.5)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</si>
</sst>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12" fillId="0" borderId="0"/>
  </cellStyleXfs>
  <cellXfs count="46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3" fontId="1" fillId="2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/>
    <xf numFmtId="165" fontId="11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5 10" xfId="2"/>
    <cellStyle name="Обычный_Законодательство 2008 (изменение налогового законодательства)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R34"/>
  <sheetViews>
    <sheetView tabSelected="1" view="pageBreakPreview" topLeftCell="A22" zoomScale="70" zoomScaleNormal="50" zoomScaleSheetLayoutView="70" workbookViewId="0">
      <selection activeCell="N24" sqref="N24"/>
    </sheetView>
  </sheetViews>
  <sheetFormatPr defaultColWidth="9.140625" defaultRowHeight="15"/>
  <cols>
    <col min="1" max="1" width="9.140625" style="1"/>
    <col min="2" max="2" width="25" style="1" customWidth="1"/>
    <col min="3" max="3" width="39.7109375" style="1" customWidth="1"/>
    <col min="4" max="4" width="35.140625" style="1" customWidth="1"/>
    <col min="5" max="5" width="33.7109375" style="1" customWidth="1"/>
    <col min="6" max="10" width="13.5703125" style="1" customWidth="1"/>
    <col min="11" max="16384" width="9.140625" style="1"/>
  </cols>
  <sheetData>
    <row r="1" spans="1:10">
      <c r="H1" s="8"/>
      <c r="I1" s="8"/>
    </row>
    <row r="2" spans="1:10" ht="44.25" customHeight="1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</row>
    <row r="4" spans="1:10" ht="27" customHeight="1">
      <c r="A4" s="35" t="s">
        <v>0</v>
      </c>
      <c r="B4" s="35" t="s">
        <v>1</v>
      </c>
      <c r="C4" s="37" t="s">
        <v>2</v>
      </c>
      <c r="D4" s="37" t="s">
        <v>3</v>
      </c>
      <c r="E4" s="37" t="s">
        <v>4</v>
      </c>
      <c r="F4" s="43" t="s">
        <v>5</v>
      </c>
      <c r="G4" s="44"/>
      <c r="H4" s="44"/>
      <c r="I4" s="44"/>
      <c r="J4" s="45"/>
    </row>
    <row r="5" spans="1:10" ht="46.5" customHeight="1">
      <c r="A5" s="36"/>
      <c r="B5" s="36"/>
      <c r="C5" s="38"/>
      <c r="D5" s="38"/>
      <c r="E5" s="38"/>
      <c r="F5" s="11" t="s">
        <v>55</v>
      </c>
      <c r="G5" s="11" t="s">
        <v>56</v>
      </c>
      <c r="H5" s="11" t="s">
        <v>44</v>
      </c>
      <c r="I5" s="11" t="s">
        <v>45</v>
      </c>
      <c r="J5" s="11" t="s">
        <v>57</v>
      </c>
    </row>
    <row r="6" spans="1:10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2">
        <v>9</v>
      </c>
      <c r="J6" s="12">
        <v>10</v>
      </c>
    </row>
    <row r="7" spans="1:10" ht="102">
      <c r="A7" s="16">
        <v>1</v>
      </c>
      <c r="B7" s="17" t="s">
        <v>7</v>
      </c>
      <c r="C7" s="17" t="s">
        <v>30</v>
      </c>
      <c r="D7" s="17" t="s">
        <v>23</v>
      </c>
      <c r="E7" s="17" t="s">
        <v>10</v>
      </c>
      <c r="F7" s="24">
        <v>5331</v>
      </c>
      <c r="G7" s="24">
        <v>5600</v>
      </c>
      <c r="H7" s="24">
        <v>5600</v>
      </c>
      <c r="I7" s="24">
        <v>5600</v>
      </c>
      <c r="J7" s="24">
        <v>5600</v>
      </c>
    </row>
    <row r="8" spans="1:10" ht="114.75">
      <c r="A8" s="16">
        <v>2</v>
      </c>
      <c r="B8" s="17" t="s">
        <v>7</v>
      </c>
      <c r="C8" s="17" t="s">
        <v>31</v>
      </c>
      <c r="D8" s="17" t="s">
        <v>23</v>
      </c>
      <c r="E8" s="17" t="s">
        <v>11</v>
      </c>
      <c r="F8" s="26">
        <v>0</v>
      </c>
      <c r="G8" s="24">
        <v>2500</v>
      </c>
      <c r="H8" s="24">
        <v>10000</v>
      </c>
      <c r="I8" s="24">
        <v>10000</v>
      </c>
      <c r="J8" s="24">
        <v>10000</v>
      </c>
    </row>
    <row r="9" spans="1:10" ht="267.75">
      <c r="A9" s="16">
        <v>3</v>
      </c>
      <c r="B9" s="17" t="s">
        <v>7</v>
      </c>
      <c r="C9" s="17" t="s">
        <v>46</v>
      </c>
      <c r="D9" s="17" t="s">
        <v>23</v>
      </c>
      <c r="E9" s="17" t="s">
        <v>69</v>
      </c>
      <c r="F9" s="27">
        <v>85926</v>
      </c>
      <c r="G9" s="24">
        <v>86000</v>
      </c>
      <c r="H9" s="24">
        <v>86000</v>
      </c>
      <c r="I9" s="24">
        <v>86000</v>
      </c>
      <c r="J9" s="24">
        <v>86000</v>
      </c>
    </row>
    <row r="10" spans="1:10" ht="153">
      <c r="A10" s="16">
        <v>4</v>
      </c>
      <c r="B10" s="17" t="s">
        <v>7</v>
      </c>
      <c r="C10" s="17" t="s">
        <v>51</v>
      </c>
      <c r="D10" s="17" t="s">
        <v>23</v>
      </c>
      <c r="E10" s="17" t="s">
        <v>68</v>
      </c>
      <c r="F10" s="27">
        <v>1413</v>
      </c>
      <c r="G10" s="27">
        <v>18000</v>
      </c>
      <c r="H10" s="27">
        <v>18000</v>
      </c>
      <c r="I10" s="27">
        <v>18000</v>
      </c>
      <c r="J10" s="26">
        <v>0</v>
      </c>
    </row>
    <row r="11" spans="1:10" ht="165.75">
      <c r="A11" s="16">
        <v>5</v>
      </c>
      <c r="B11" s="17" t="s">
        <v>7</v>
      </c>
      <c r="C11" s="17" t="s">
        <v>43</v>
      </c>
      <c r="D11" s="17" t="s">
        <v>23</v>
      </c>
      <c r="E11" s="17" t="s">
        <v>12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51">
      <c r="A12" s="16">
        <v>6</v>
      </c>
      <c r="B12" s="17" t="s">
        <v>7</v>
      </c>
      <c r="C12" s="17" t="s">
        <v>52</v>
      </c>
      <c r="D12" s="20" t="s">
        <v>47</v>
      </c>
      <c r="E12" s="17" t="s">
        <v>48</v>
      </c>
      <c r="F12" s="24">
        <v>4540</v>
      </c>
      <c r="G12" s="24">
        <v>4600</v>
      </c>
      <c r="H12" s="24">
        <v>4600</v>
      </c>
      <c r="I12" s="21">
        <v>0</v>
      </c>
      <c r="J12" s="21">
        <v>0</v>
      </c>
    </row>
    <row r="13" spans="1:10">
      <c r="A13" s="16"/>
      <c r="B13" s="39" t="s">
        <v>32</v>
      </c>
      <c r="C13" s="40"/>
      <c r="D13" s="40"/>
      <c r="E13" s="41"/>
      <c r="F13" s="21">
        <f>SUM(F7:F12)</f>
        <v>97210</v>
      </c>
      <c r="G13" s="21">
        <f t="shared" ref="G13:J13" si="0">SUM(G7:G12)</f>
        <v>116700</v>
      </c>
      <c r="H13" s="21">
        <f t="shared" si="0"/>
        <v>124200</v>
      </c>
      <c r="I13" s="21">
        <f t="shared" si="0"/>
        <v>119600</v>
      </c>
      <c r="J13" s="21">
        <f t="shared" si="0"/>
        <v>101600</v>
      </c>
    </row>
    <row r="14" spans="1:10" ht="89.25">
      <c r="A14" s="16">
        <v>7</v>
      </c>
      <c r="B14" s="18" t="s">
        <v>8</v>
      </c>
      <c r="C14" s="17" t="s">
        <v>37</v>
      </c>
      <c r="D14" s="17" t="s">
        <v>24</v>
      </c>
      <c r="E14" s="17" t="s">
        <v>13</v>
      </c>
      <c r="F14" s="24">
        <v>46932</v>
      </c>
      <c r="G14" s="24">
        <v>47000</v>
      </c>
      <c r="H14" s="24">
        <v>47000</v>
      </c>
      <c r="I14" s="24">
        <v>47000</v>
      </c>
      <c r="J14" s="24">
        <v>47000</v>
      </c>
    </row>
    <row r="15" spans="1:10" ht="127.5">
      <c r="A15" s="16">
        <v>8</v>
      </c>
      <c r="B15" s="18" t="s">
        <v>8</v>
      </c>
      <c r="C15" s="17" t="s">
        <v>65</v>
      </c>
      <c r="D15" s="20" t="s">
        <v>58</v>
      </c>
      <c r="E15" s="17" t="s">
        <v>59</v>
      </c>
      <c r="F15" s="21">
        <v>0</v>
      </c>
      <c r="G15" s="24">
        <v>18000</v>
      </c>
      <c r="H15" s="24">
        <v>18000</v>
      </c>
      <c r="I15" s="24">
        <v>18000</v>
      </c>
      <c r="J15" s="24">
        <v>18000</v>
      </c>
    </row>
    <row r="16" spans="1:10" ht="165.75">
      <c r="A16" s="16">
        <v>9</v>
      </c>
      <c r="B16" s="18" t="s">
        <v>8</v>
      </c>
      <c r="C16" s="17" t="s">
        <v>66</v>
      </c>
      <c r="D16" s="28" t="s">
        <v>60</v>
      </c>
      <c r="E16" s="17" t="s">
        <v>13</v>
      </c>
      <c r="F16" s="24">
        <v>2474</v>
      </c>
      <c r="G16" s="24">
        <v>2500</v>
      </c>
      <c r="H16" s="21">
        <v>0</v>
      </c>
      <c r="I16" s="21">
        <v>0</v>
      </c>
      <c r="J16" s="21">
        <v>0</v>
      </c>
    </row>
    <row r="17" spans="1:226">
      <c r="A17" s="16"/>
      <c r="B17" s="39" t="s">
        <v>33</v>
      </c>
      <c r="C17" s="40"/>
      <c r="D17" s="40"/>
      <c r="E17" s="41"/>
      <c r="F17" s="21">
        <f>F14+F15+F16</f>
        <v>49406</v>
      </c>
      <c r="G17" s="21">
        <f t="shared" ref="G17:J17" si="1">G14+G15+G16</f>
        <v>67500</v>
      </c>
      <c r="H17" s="21">
        <f t="shared" si="1"/>
        <v>65000</v>
      </c>
      <c r="I17" s="21">
        <f t="shared" si="1"/>
        <v>65000</v>
      </c>
      <c r="J17" s="21">
        <f t="shared" si="1"/>
        <v>65000</v>
      </c>
    </row>
    <row r="18" spans="1:226" ht="153">
      <c r="A18" s="16">
        <v>10</v>
      </c>
      <c r="B18" s="17" t="s">
        <v>20</v>
      </c>
      <c r="C18" s="17" t="s">
        <v>38</v>
      </c>
      <c r="D18" s="20" t="s">
        <v>25</v>
      </c>
      <c r="E18" s="17" t="s">
        <v>14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226" ht="102">
      <c r="A19" s="16">
        <v>11</v>
      </c>
      <c r="B19" s="17" t="s">
        <v>20</v>
      </c>
      <c r="C19" s="17" t="s">
        <v>39</v>
      </c>
      <c r="D19" s="20" t="s">
        <v>26</v>
      </c>
      <c r="E19" s="17" t="s">
        <v>15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226" ht="102">
      <c r="A20" s="16">
        <v>12</v>
      </c>
      <c r="B20" s="19" t="s">
        <v>20</v>
      </c>
      <c r="C20" s="22" t="s">
        <v>40</v>
      </c>
      <c r="D20" s="20" t="s">
        <v>19</v>
      </c>
      <c r="E20" s="17" t="s">
        <v>16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226">
      <c r="A21" s="16"/>
      <c r="B21" s="39" t="s">
        <v>34</v>
      </c>
      <c r="C21" s="40"/>
      <c r="D21" s="40"/>
      <c r="E21" s="41"/>
      <c r="F21" s="21">
        <f>F18+F19+F20</f>
        <v>0</v>
      </c>
      <c r="G21" s="21">
        <f>G18+G19+G20</f>
        <v>0</v>
      </c>
      <c r="H21" s="21">
        <f t="shared" ref="H21:J21" si="2">H18+H19+H20</f>
        <v>0</v>
      </c>
      <c r="I21" s="21">
        <f t="shared" si="2"/>
        <v>0</v>
      </c>
      <c r="J21" s="21">
        <f t="shared" si="2"/>
        <v>0</v>
      </c>
    </row>
    <row r="22" spans="1:226" ht="140.25">
      <c r="A22" s="16">
        <v>13</v>
      </c>
      <c r="B22" s="17" t="s">
        <v>9</v>
      </c>
      <c r="C22" s="17" t="s">
        <v>41</v>
      </c>
      <c r="D22" s="17" t="s">
        <v>27</v>
      </c>
      <c r="E22" s="17" t="s">
        <v>17</v>
      </c>
      <c r="F22" s="24">
        <v>31138</v>
      </c>
      <c r="G22" s="24">
        <v>32000</v>
      </c>
      <c r="H22" s="21">
        <v>0</v>
      </c>
      <c r="I22" s="21">
        <v>0</v>
      </c>
      <c r="J22" s="21">
        <v>0</v>
      </c>
    </row>
    <row r="23" spans="1:226" ht="255">
      <c r="A23" s="16">
        <v>14</v>
      </c>
      <c r="B23" s="17" t="s">
        <v>9</v>
      </c>
      <c r="C23" s="17" t="s">
        <v>53</v>
      </c>
      <c r="D23" s="17" t="s">
        <v>29</v>
      </c>
      <c r="E23" s="17" t="s">
        <v>49</v>
      </c>
      <c r="F23" s="24">
        <v>10180</v>
      </c>
      <c r="G23" s="24">
        <v>10200</v>
      </c>
      <c r="H23" s="24">
        <v>10200</v>
      </c>
      <c r="I23" s="21">
        <v>0</v>
      </c>
      <c r="J23" s="21">
        <v>0</v>
      </c>
    </row>
    <row r="24" spans="1:226" ht="114.75">
      <c r="A24" s="16">
        <v>15</v>
      </c>
      <c r="B24" s="17" t="s">
        <v>9</v>
      </c>
      <c r="C24" s="17" t="s">
        <v>54</v>
      </c>
      <c r="D24" s="17" t="s">
        <v>29</v>
      </c>
      <c r="E24" s="17" t="s">
        <v>50</v>
      </c>
      <c r="F24" s="24">
        <v>2896</v>
      </c>
      <c r="G24" s="21">
        <v>0</v>
      </c>
      <c r="H24" s="21">
        <v>0</v>
      </c>
      <c r="I24" s="21">
        <v>0</v>
      </c>
      <c r="J24" s="21">
        <v>0</v>
      </c>
    </row>
    <row r="25" spans="1:226">
      <c r="A25" s="16"/>
      <c r="B25" s="39" t="s">
        <v>35</v>
      </c>
      <c r="C25" s="40"/>
      <c r="D25" s="40"/>
      <c r="E25" s="41"/>
      <c r="F25" s="21">
        <f>F22+F24+F23</f>
        <v>44214</v>
      </c>
      <c r="G25" s="21">
        <f t="shared" ref="G25:J25" si="3">G22+G24+G23</f>
        <v>42200</v>
      </c>
      <c r="H25" s="21">
        <f t="shared" si="3"/>
        <v>10200</v>
      </c>
      <c r="I25" s="21">
        <f t="shared" si="3"/>
        <v>0</v>
      </c>
      <c r="J25" s="21">
        <f t="shared" si="3"/>
        <v>0</v>
      </c>
    </row>
    <row r="26" spans="1:226" ht="140.25">
      <c r="A26" s="16">
        <v>16</v>
      </c>
      <c r="B26" s="17" t="s">
        <v>21</v>
      </c>
      <c r="C26" s="17" t="s">
        <v>42</v>
      </c>
      <c r="D26" s="20" t="s">
        <v>28</v>
      </c>
      <c r="E26" s="17" t="s">
        <v>18</v>
      </c>
      <c r="F26" s="29">
        <v>343</v>
      </c>
      <c r="G26" s="29">
        <v>350</v>
      </c>
      <c r="H26" s="21">
        <v>0</v>
      </c>
      <c r="I26" s="21">
        <v>0</v>
      </c>
      <c r="J26" s="21">
        <v>0</v>
      </c>
    </row>
    <row r="27" spans="1:226">
      <c r="A27" s="16"/>
      <c r="B27" s="39" t="s">
        <v>36</v>
      </c>
      <c r="C27" s="40"/>
      <c r="D27" s="40"/>
      <c r="E27" s="41"/>
      <c r="F27" s="23">
        <f>F26</f>
        <v>343</v>
      </c>
      <c r="G27" s="23">
        <f t="shared" ref="G27:J29" si="4">G26</f>
        <v>350</v>
      </c>
      <c r="H27" s="23">
        <f t="shared" si="4"/>
        <v>0</v>
      </c>
      <c r="I27" s="23">
        <f t="shared" si="4"/>
        <v>0</v>
      </c>
      <c r="J27" s="23">
        <f t="shared" si="4"/>
        <v>0</v>
      </c>
    </row>
    <row r="28" spans="1:226" ht="114.75">
      <c r="A28" s="30">
        <v>17</v>
      </c>
      <c r="B28" s="17" t="s">
        <v>64</v>
      </c>
      <c r="C28" s="17" t="s">
        <v>67</v>
      </c>
      <c r="D28" s="20" t="s">
        <v>62</v>
      </c>
      <c r="E28" s="17" t="s">
        <v>63</v>
      </c>
      <c r="F28" s="21">
        <v>0</v>
      </c>
      <c r="G28" s="29">
        <v>24000</v>
      </c>
      <c r="H28" s="31">
        <v>25000</v>
      </c>
      <c r="I28" s="21">
        <v>0</v>
      </c>
      <c r="J28" s="21">
        <v>0</v>
      </c>
    </row>
    <row r="29" spans="1:226">
      <c r="A29" s="16"/>
      <c r="B29" s="39" t="s">
        <v>61</v>
      </c>
      <c r="C29" s="40"/>
      <c r="D29" s="40"/>
      <c r="E29" s="41"/>
      <c r="F29" s="23">
        <f>F28</f>
        <v>0</v>
      </c>
      <c r="G29" s="23">
        <f t="shared" si="4"/>
        <v>24000</v>
      </c>
      <c r="H29" s="23">
        <f t="shared" si="4"/>
        <v>25000</v>
      </c>
      <c r="I29" s="23">
        <f t="shared" si="4"/>
        <v>0</v>
      </c>
      <c r="J29" s="23">
        <f t="shared" si="4"/>
        <v>0</v>
      </c>
    </row>
    <row r="30" spans="1:226" s="3" customFormat="1">
      <c r="A30" s="32" t="s">
        <v>6</v>
      </c>
      <c r="B30" s="33"/>
      <c r="C30" s="33"/>
      <c r="D30" s="33"/>
      <c r="E30" s="34"/>
      <c r="F30" s="15">
        <f>F13+F17+F21+F25+F27+F29</f>
        <v>191173</v>
      </c>
      <c r="G30" s="15">
        <f t="shared" ref="G30:J30" si="5">G13+G17+G21+G25+G27+G29</f>
        <v>250750</v>
      </c>
      <c r="H30" s="15">
        <f t="shared" si="5"/>
        <v>224400</v>
      </c>
      <c r="I30" s="15">
        <f t="shared" si="5"/>
        <v>184600</v>
      </c>
      <c r="J30" s="15">
        <f t="shared" si="5"/>
        <v>166600</v>
      </c>
      <c r="K30" s="13"/>
      <c r="L30" s="13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6">
      <c r="F31" s="14"/>
    </row>
    <row r="32" spans="1:226">
      <c r="B32" s="4"/>
      <c r="C32" s="4"/>
      <c r="D32" s="4"/>
      <c r="E32" s="4"/>
      <c r="G32" s="25"/>
    </row>
    <row r="33" spans="2:9">
      <c r="B33" s="4"/>
      <c r="C33" s="4"/>
      <c r="D33" s="4"/>
      <c r="E33" s="4"/>
      <c r="G33" s="25"/>
    </row>
    <row r="34" spans="2:9" ht="18.75">
      <c r="C34" s="9"/>
      <c r="D34" s="5"/>
      <c r="E34" s="6"/>
      <c r="F34" s="10"/>
      <c r="G34" s="6"/>
      <c r="H34" s="7"/>
      <c r="I34" s="5"/>
    </row>
  </sheetData>
  <mergeCells count="14">
    <mergeCell ref="A2:J2"/>
    <mergeCell ref="B13:E13"/>
    <mergeCell ref="B17:E17"/>
    <mergeCell ref="B21:E21"/>
    <mergeCell ref="B25:E25"/>
    <mergeCell ref="F4:J4"/>
    <mergeCell ref="A30:E30"/>
    <mergeCell ref="A4:A5"/>
    <mergeCell ref="B4:B5"/>
    <mergeCell ref="C4:C5"/>
    <mergeCell ref="D4:D5"/>
    <mergeCell ref="E4:E5"/>
    <mergeCell ref="B27:E27"/>
    <mergeCell ref="B29:E29"/>
  </mergeCells>
  <pageMargins left="0.15748031496062992" right="0.15748031496062992" top="0.48" bottom="0.31496062992125984" header="0.31496062992125984" footer="0.15748031496062992"/>
  <pageSetup paperSize="9" scale="6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Республика (2)</vt:lpstr>
      <vt:lpstr>'Республика (2)'!Заголовки_для_печати</vt:lpstr>
      <vt:lpstr>'Республика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Метелева Ольга Владимировна</dc:creator>
  <cp:lastModifiedBy>MF-FatRZ</cp:lastModifiedBy>
  <cp:lastPrinted>2023-08-18T07:27:29Z</cp:lastPrinted>
  <dcterms:created xsi:type="dcterms:W3CDTF">2018-02-27T05:58:25Z</dcterms:created>
  <dcterms:modified xsi:type="dcterms:W3CDTF">2023-08-18T07:48:08Z</dcterms:modified>
</cp:coreProperties>
</file>