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кумент (1)" sheetId="1" r:id="rId1"/>
  </sheets>
  <definedNames>
    <definedName name="_xlnm.Print_Titles" localSheetId="0">'Документ (1)'!$5:$5</definedName>
  </definedNames>
  <calcPr fullCalcOnLoad="1"/>
</workbook>
</file>

<file path=xl/sharedStrings.xml><?xml version="1.0" encoding="utf-8"?>
<sst xmlns="http://schemas.openxmlformats.org/spreadsheetml/2006/main" count="463" uniqueCount="92">
  <si>
    <t xml:space="preserve"> </t>
  </si>
  <si>
    <t>ПРИЛОЖЕНИЕ № 1    к решению Собрания депутатов Микряковского сельского поселения "Об утверждении годового отчета об исполнении бюджета муниципального образования "Микряковское сельское поселение" за 2013 год" от 24 апреля  2014 года</t>
  </si>
  <si>
    <t>Исполнение доходов бюджета муниципального образования "Микряковское сельское поселение" по кодам классификации доходов бюджетов за 2013 год</t>
  </si>
  <si>
    <t>(тыс. рублей)</t>
  </si>
  <si>
    <t>Наименование показателя</t>
  </si>
  <si>
    <t>Код дохода</t>
  </si>
  <si>
    <t xml:space="preserve">Уточненная роспись </t>
  </si>
  <si>
    <t>Исполнено</t>
  </si>
  <si>
    <t>НАЛОГОВЫЕ    И    НЕНАЛОГОВЫЕ    ДОХОДЫ</t>
  </si>
  <si>
    <t>000</t>
  </si>
  <si>
    <t>1</t>
  </si>
  <si>
    <t>00</t>
  </si>
  <si>
    <t>0000</t>
  </si>
  <si>
    <t>НАЛОГИ НА ПРИБЫЛЬ, ДОХОДЫ</t>
  </si>
  <si>
    <t>01</t>
  </si>
  <si>
    <t>Налог на доходы физических лиц</t>
  </si>
  <si>
    <t>182</t>
  </si>
  <si>
    <t>02</t>
  </si>
  <si>
    <t>110</t>
  </si>
  <si>
    <t>Налог на доходы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НК РФ</t>
  </si>
  <si>
    <t>020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</si>
  <si>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</si>
  <si>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</si>
  <si>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021</t>
  </si>
  <si>
    <t>Налог на доходы физических лиц с доходов, полученных физическими лицами в соответствии со статьей 228 НК РФ</t>
  </si>
  <si>
    <t>022</t>
  </si>
  <si>
    <t>030</t>
  </si>
  <si>
    <t>НАЛОГИ НА СОВОКУПНЫЙ ДОХОД</t>
  </si>
  <si>
    <t>05</t>
  </si>
  <si>
    <t>Единый сельскохозяйственный налог</t>
  </si>
  <si>
    <t>03</t>
  </si>
  <si>
    <t>Единый сельскохозяйственный налог (за налоговые периоды, истекшие до 1 января 2011 года)</t>
  </si>
  <si>
    <t>НАЛОГИ НА ИМУЩЕСТВО</t>
  </si>
  <si>
    <t>06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</si>
  <si>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</si>
  <si>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</si>
  <si>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</si>
  <si>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</si>
  <si>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013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</si>
  <si>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</si>
  <si>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023</t>
  </si>
  <si>
    <t xml:space="preserve">ГОСУДАРСТВЕННАЯ ПОШЛИНА </t>
  </si>
  <si>
    <t>08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</si>
  <si>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соответствиии с законодательными актами Российиской Федерации на совершение нотариальных действий</t>
  </si>
  <si>
    <t>911</t>
  </si>
  <si>
    <t>04</t>
  </si>
  <si>
    <t>1000</t>
  </si>
  <si>
    <t>ЗАДОЛЖЕННОСТЬ И ПЕРЕРАСЧЕТЫ ПО ОТМЕНЕННЫМ НАЛОГАМ, СБОРАМ И ИНЫМ ОБЯЗАТЕЛЬНЫМ ПЛАТЕЖАМ</t>
  </si>
  <si>
    <t>09</t>
  </si>
  <si>
    <t>Земельный налог (по обязательствам, возникшим до 1 января 2006 года), мобилизуемый на территориях поселений</t>
  </si>
  <si>
    <t>050</t>
  </si>
  <si>
    <t>ДОХОДЫ ОТ ИСПОЛЬЗОВАНИЯ ИМУЩЕСТВА, НАХОДЯЩЕГОСЯ В ГОСУДАРСТВЕННОЙ И МУНИЦИПАЛЬНОЙ СОБСТВЕННОСТИ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</si>
  <si>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</si>
  <si>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</si>
  <si>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903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</si>
  <si>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</si>
  <si>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</si>
  <si>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</si>
  <si>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И КОМПЕНСАЦИИ ЗАТРАТ ГОСУДАРСТВА</t>
  </si>
  <si>
    <t>13</t>
  </si>
  <si>
    <t>Прочие доходы от компенсации затрат бюджетов поселений</t>
  </si>
  <si>
    <t>995</t>
  </si>
  <si>
    <t>130</t>
  </si>
  <si>
    <t>ДОХОДЫ ОТ ПРОДАЖИ МАТЕРИАЛЬНЫХ И НЕМАТЕРИАЛЬНЫХ АКТИВОВ</t>
  </si>
  <si>
    <t>14</t>
  </si>
  <si>
    <t>Доходы от продажи земельных участков, государственная собственность на которые не разграничена и которые располоежены в границах поселений</t>
  </si>
  <si>
    <t>430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</si>
  <si>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</si>
  <si>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</si>
  <si>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</si>
  <si>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</si>
  <si>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151</t>
  </si>
  <si>
    <t>Дотации бюджетам поселений на выравнивание уровня бюджетной обеспеченности</t>
  </si>
  <si>
    <t>992</t>
  </si>
  <si>
    <t>001</t>
  </si>
  <si>
    <t>Дотации бюджетам поселений на поддержку мер по обеспечению сбалансированности бюджетов</t>
  </si>
  <si>
    <t>003</t>
  </si>
  <si>
    <t>Субсидии бюджетам субъектов Российской Федерации и муниципальных образований (межбюджетные субсидии)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</si>
  <si>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</si>
  <si>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077</t>
  </si>
  <si>
    <t>Прочие субсидии бюджетам поселений</t>
  </si>
  <si>
    <t>999</t>
  </si>
  <si>
    <t>Субвенции бюджетам субъектов Российской Федерации и муниципальных образований</t>
  </si>
  <si>
    <t>Субвенции бюджетам поселений на соуществление первичного воинского учета на территориях, где отсутствуют военные комиссариаты</t>
  </si>
  <si>
    <t>015</t>
  </si>
  <si>
    <t>Иные межбюджетные трансферты</t>
  </si>
  <si>
    <t>Межбюджетные трансферты, передаваемые бюджетам поселений для компенсации дополнительных расходов, взникших в резултате решений, принятых органами власти другого уровня, из республиканского бюджета Республики Марий Эл</t>
  </si>
  <si>
    <t>012</t>
  </si>
  <si>
    <t>Средства,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</si>
  <si>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014</t>
  </si>
  <si>
    <t>Всего</t>
  </si>
  <si>
    <t>_____________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</si>
</sst>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#,##0.0"/>
  </numFmts>
  <fonts count="7">
    <font>
      <sz val="10"/>
      <name val="Arial Cyr"/>
      <family val="2"/>
    </font>
    <font>
      <sz val="10"/>
      <name val="Arial"/>
      <family val="0"/>
    </font>
    <font>
      <sz val="10"/>
      <color indexed="10"/>
      <name val="Arial Cyr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0" fillId="0" borderId="0" xfId="0" applyAlignment="1">
      <alignment horizontal="justify"/>
    </xf>
    <xf numFmtId="165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3" fillId="0" borderId="0" xfId="0" applyFont="1" applyAlignment="1">
      <alignment horizontal="justify"/>
    </xf>
    <xf numFmtId="165" fontId="4" fillId="0" borderId="0" xfId="0" applyNumberFormat="1" applyFont="1" applyAlignment="1">
      <alignment/>
    </xf>
    <xf numFmtId="165" fontId="3" fillId="0" borderId="0" xfId="0" applyNumberFormat="1" applyFont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3" fillId="0" borderId="0" xfId="0" applyFont="1" applyAlignment="1">
      <alignment/>
    </xf>
    <xf numFmtId="164" fontId="5" fillId="2" borderId="0" xfId="0" applyFont="1" applyFill="1" applyBorder="1" applyAlignment="1">
      <alignment horizontal="center" wrapText="1"/>
    </xf>
    <xf numFmtId="164" fontId="3" fillId="2" borderId="0" xfId="0" applyFont="1" applyFill="1" applyBorder="1" applyAlignment="1">
      <alignment horizontal="right" wrapText="1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/>
    </xf>
    <xf numFmtId="164" fontId="3" fillId="2" borderId="0" xfId="0" applyFont="1" applyFill="1" applyBorder="1" applyAlignment="1">
      <alignment horizontal="justify" wrapText="1"/>
    </xf>
    <xf numFmtId="165" fontId="4" fillId="2" borderId="0" xfId="0" applyNumberFormat="1" applyFont="1" applyFill="1" applyBorder="1" applyAlignment="1">
      <alignment horizontal="left" wrapText="1"/>
    </xf>
    <xf numFmtId="165" fontId="3" fillId="2" borderId="0" xfId="0" applyNumberFormat="1" applyFont="1" applyFill="1" applyBorder="1" applyAlignment="1">
      <alignment horizontal="left" wrapText="1"/>
    </xf>
    <xf numFmtId="164" fontId="3" fillId="2" borderId="1" xfId="0" applyFont="1" applyFill="1" applyBorder="1" applyAlignment="1">
      <alignment horizontal="right" wrapText="1"/>
    </xf>
    <xf numFmtId="164" fontId="3" fillId="2" borderId="2" xfId="0" applyFont="1" applyFill="1" applyBorder="1" applyAlignment="1">
      <alignment horizontal="justify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 wrapText="1"/>
    </xf>
    <xf numFmtId="164" fontId="3" fillId="0" borderId="0" xfId="0" applyFont="1" applyFill="1" applyAlignment="1">
      <alignment horizontal="justify" vertical="top" wrapText="1"/>
    </xf>
    <xf numFmtId="165" fontId="3" fillId="0" borderId="0" xfId="0" applyNumberFormat="1" applyFont="1" applyFill="1" applyAlignment="1">
      <alignment horizontal="center" vertical="top" wrapText="1"/>
    </xf>
    <xf numFmtId="166" fontId="3" fillId="0" borderId="0" xfId="0" applyNumberFormat="1" applyFont="1" applyFill="1" applyAlignment="1">
      <alignment vertical="top"/>
    </xf>
    <xf numFmtId="164" fontId="3" fillId="0" borderId="0" xfId="0" applyFont="1" applyFill="1" applyBorder="1" applyAlignment="1">
      <alignment/>
    </xf>
    <xf numFmtId="164" fontId="3" fillId="0" borderId="0" xfId="0" applyFont="1" applyFill="1" applyAlignment="1">
      <alignment vertical="top"/>
    </xf>
    <xf numFmtId="164" fontId="3" fillId="0" borderId="0" xfId="0" applyFont="1" applyFill="1" applyBorder="1" applyAlignment="1">
      <alignment wrapText="1"/>
    </xf>
    <xf numFmtId="164" fontId="3" fillId="0" borderId="0" xfId="0" applyFont="1" applyFill="1" applyAlignment="1">
      <alignment horizontal="justify" vertical="top"/>
    </xf>
    <xf numFmtId="165" fontId="6" fillId="0" borderId="0" xfId="0" applyNumberFormat="1" applyFont="1" applyFill="1" applyAlignment="1">
      <alignment horizontal="center" vertical="top" wrapText="1"/>
    </xf>
    <xf numFmtId="164" fontId="3" fillId="0" borderId="0" xfId="0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 horizontal="center" vertical="top"/>
    </xf>
    <xf numFmtId="167" fontId="3" fillId="0" borderId="0" xfId="0" applyNumberFormat="1" applyFont="1" applyFill="1" applyBorder="1" applyAlignment="1">
      <alignment horizontal="right" vertical="top" shrinkToFit="1"/>
    </xf>
    <xf numFmtId="165" fontId="4" fillId="0" borderId="0" xfId="0" applyNumberFormat="1" applyFont="1" applyFill="1" applyBorder="1" applyAlignment="1">
      <alignment horizontal="center" vertical="top"/>
    </xf>
    <xf numFmtId="165" fontId="3" fillId="0" borderId="0" xfId="0" applyNumberFormat="1" applyFont="1" applyFill="1" applyBorder="1" applyAlignment="1">
      <alignment horizontal="right" vertical="top"/>
    </xf>
    <xf numFmtId="167" fontId="3" fillId="0" borderId="0" xfId="0" applyNumberFormat="1" applyFont="1" applyFill="1" applyBorder="1" applyAlignment="1">
      <alignment vertical="top"/>
    </xf>
    <xf numFmtId="167" fontId="3" fillId="0" borderId="0" xfId="0" applyNumberFormat="1" applyFont="1" applyFill="1" applyBorder="1" applyAlignment="1">
      <alignment horizontal="right" vertical="top"/>
    </xf>
    <xf numFmtId="165" fontId="4" fillId="0" borderId="0" xfId="0" applyNumberFormat="1" applyFont="1" applyFill="1" applyBorder="1" applyAlignment="1">
      <alignment horizontal="center" vertical="top" shrinkToFit="1"/>
    </xf>
    <xf numFmtId="165" fontId="3" fillId="0" borderId="0" xfId="0" applyNumberFormat="1" applyFont="1" applyFill="1" applyBorder="1" applyAlignment="1">
      <alignment horizontal="center" vertical="top" shrinkToFit="1"/>
    </xf>
    <xf numFmtId="164" fontId="3" fillId="0" borderId="0" xfId="0" applyFont="1" applyBorder="1" applyAlignment="1">
      <alignment horizontal="justify"/>
    </xf>
    <xf numFmtId="165" fontId="4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tabSelected="1" workbookViewId="0" topLeftCell="A1">
      <selection activeCell="D1" sqref="D1"/>
    </sheetView>
  </sheetViews>
  <sheetFormatPr defaultColWidth="9.00390625" defaultRowHeight="12.75" outlineLevelRow="3"/>
  <cols>
    <col min="1" max="1" width="43.75390625" style="1" customWidth="1"/>
    <col min="2" max="2" width="6.25390625" style="2" customWidth="1"/>
    <col min="3" max="3" width="3.875" style="3" customWidth="1"/>
    <col min="4" max="4" width="3.75390625" style="3" customWidth="1"/>
    <col min="5" max="5" width="4.00390625" style="3" customWidth="1"/>
    <col min="6" max="6" width="0" style="3" hidden="1" customWidth="1"/>
    <col min="7" max="7" width="5.625" style="3" customWidth="1"/>
    <col min="8" max="9" width="0" style="3" hidden="1" customWidth="1"/>
    <col min="10" max="10" width="4.75390625" style="4" customWidth="1"/>
    <col min="11" max="11" width="7.375" style="3" customWidth="1"/>
    <col min="12" max="12" width="5.875" style="3" customWidth="1"/>
    <col min="13" max="13" width="11.625" style="0" customWidth="1"/>
    <col min="14" max="14" width="11.75390625" style="0" customWidth="1"/>
  </cols>
  <sheetData>
    <row r="1" spans="1:14" s="9" customFormat="1" ht="121.5" customHeight="1">
      <c r="A1" s="5"/>
      <c r="B1" s="6"/>
      <c r="C1" s="7" t="s">
        <v>0</v>
      </c>
      <c r="D1" s="8" t="s">
        <v>1</v>
      </c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9" customFormat="1" ht="51.7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2" s="9" customFormat="1" ht="12.75" customHeight="1">
      <c r="A3" s="11"/>
      <c r="B3" s="11"/>
      <c r="C3" s="11"/>
      <c r="D3" s="11"/>
      <c r="E3" s="11"/>
      <c r="F3" s="11"/>
      <c r="G3" s="11"/>
      <c r="H3" s="11"/>
      <c r="I3" s="11"/>
      <c r="J3" s="12"/>
      <c r="K3" s="13"/>
      <c r="L3" s="13"/>
    </row>
    <row r="4" spans="1:14" s="9" customFormat="1" ht="18.75" customHeight="1">
      <c r="A4" s="14"/>
      <c r="B4" s="15"/>
      <c r="C4" s="16"/>
      <c r="D4" s="16"/>
      <c r="E4" s="16"/>
      <c r="F4" s="16"/>
      <c r="G4" s="13"/>
      <c r="H4" s="16"/>
      <c r="I4" s="16"/>
      <c r="J4" s="13"/>
      <c r="K4" s="13"/>
      <c r="L4" s="13"/>
      <c r="M4" s="17" t="s">
        <v>3</v>
      </c>
      <c r="N4" s="17"/>
    </row>
    <row r="5" spans="1:14" s="9" customFormat="1" ht="75" customHeight="1">
      <c r="A5" s="18" t="s">
        <v>4</v>
      </c>
      <c r="B5" s="19" t="s">
        <v>5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20" t="s">
        <v>6</v>
      </c>
      <c r="N5" s="21" t="s">
        <v>7</v>
      </c>
    </row>
    <row r="6" spans="1:14" s="25" customFormat="1" ht="37.5">
      <c r="A6" s="22" t="s">
        <v>8</v>
      </c>
      <c r="B6" s="23" t="s">
        <v>9</v>
      </c>
      <c r="C6" s="23" t="s">
        <v>10</v>
      </c>
      <c r="D6" s="23" t="s">
        <v>11</v>
      </c>
      <c r="E6" s="23" t="s">
        <v>11</v>
      </c>
      <c r="F6" s="23" t="s">
        <v>9</v>
      </c>
      <c r="G6" s="23" t="s">
        <v>9</v>
      </c>
      <c r="H6" s="23" t="s">
        <v>11</v>
      </c>
      <c r="I6" s="23" t="s">
        <v>9</v>
      </c>
      <c r="J6" s="23" t="s">
        <v>11</v>
      </c>
      <c r="K6" s="23" t="s">
        <v>12</v>
      </c>
      <c r="L6" s="23" t="s">
        <v>9</v>
      </c>
      <c r="M6" s="24">
        <f>M7+M12+M15+M20+M22+M24+M28+M30</f>
        <v>1358</v>
      </c>
      <c r="N6" s="24">
        <f>N7+N12+N15+N20+N22+N24+N28+N30</f>
        <v>1401.2999999999997</v>
      </c>
    </row>
    <row r="7" spans="1:14" s="25" customFormat="1" ht="21" customHeight="1" outlineLevel="1">
      <c r="A7" s="22" t="s">
        <v>13</v>
      </c>
      <c r="B7" s="23" t="s">
        <v>9</v>
      </c>
      <c r="C7" s="23" t="s">
        <v>10</v>
      </c>
      <c r="D7" s="23" t="s">
        <v>14</v>
      </c>
      <c r="E7" s="23" t="s">
        <v>11</v>
      </c>
      <c r="F7" s="23" t="s">
        <v>9</v>
      </c>
      <c r="G7" s="23" t="s">
        <v>9</v>
      </c>
      <c r="H7" s="23" t="s">
        <v>11</v>
      </c>
      <c r="I7" s="23" t="s">
        <v>9</v>
      </c>
      <c r="J7" s="23" t="s">
        <v>11</v>
      </c>
      <c r="K7" s="23" t="s">
        <v>12</v>
      </c>
      <c r="L7" s="23" t="s">
        <v>9</v>
      </c>
      <c r="M7" s="26">
        <f>M8</f>
        <v>661</v>
      </c>
      <c r="N7" s="26">
        <f>N8</f>
        <v>672.3000000000001</v>
      </c>
    </row>
    <row r="8" spans="1:14" s="25" customFormat="1" ht="24.75" customHeight="1" outlineLevel="1">
      <c r="A8" s="22" t="s">
        <v>15</v>
      </c>
      <c r="B8" s="23" t="s">
        <v>16</v>
      </c>
      <c r="C8" s="23" t="s">
        <v>10</v>
      </c>
      <c r="D8" s="23" t="s">
        <v>14</v>
      </c>
      <c r="E8" s="23" t="s">
        <v>17</v>
      </c>
      <c r="F8" s="23" t="s">
        <v>9</v>
      </c>
      <c r="G8" s="23" t="s">
        <v>9</v>
      </c>
      <c r="H8" s="23" t="s">
        <v>17</v>
      </c>
      <c r="I8" s="23" t="s">
        <v>9</v>
      </c>
      <c r="J8" s="23" t="s">
        <v>11</v>
      </c>
      <c r="K8" s="23" t="s">
        <v>12</v>
      </c>
      <c r="L8" s="23" t="s">
        <v>18</v>
      </c>
      <c r="M8" s="24">
        <f>M9+M10+M11</f>
        <v>661</v>
      </c>
      <c r="N8" s="24">
        <f>N9+N10+N11</f>
        <v>672.3000000000001</v>
      </c>
    </row>
    <row r="9" spans="1:14" s="25" customFormat="1" ht="139.5" customHeight="1" outlineLevel="3">
      <c r="A9" s="22" t="s">
        <v>19</v>
      </c>
      <c r="B9" s="23" t="s">
        <v>16</v>
      </c>
      <c r="C9" s="23" t="s">
        <v>10</v>
      </c>
      <c r="D9" s="23" t="s">
        <v>14</v>
      </c>
      <c r="E9" s="23" t="s">
        <v>17</v>
      </c>
      <c r="F9" s="23" t="s">
        <v>20</v>
      </c>
      <c r="G9" s="23" t="s">
        <v>21</v>
      </c>
      <c r="H9" s="23" t="s">
        <v>17</v>
      </c>
      <c r="I9" s="23" t="s">
        <v>20</v>
      </c>
      <c r="J9" s="23" t="s">
        <v>14</v>
      </c>
      <c r="K9" s="23" t="s">
        <v>12</v>
      </c>
      <c r="L9" s="23" t="s">
        <v>18</v>
      </c>
      <c r="M9" s="26">
        <v>659</v>
      </c>
      <c r="N9" s="26">
        <v>666.1</v>
      </c>
    </row>
    <row r="10" spans="1:14" s="25" customFormat="1" ht="224.25" customHeight="1" outlineLevel="3">
      <c r="A10" s="22" t="s">
        <v>22</v>
      </c>
      <c r="B10" s="23" t="s">
        <v>16</v>
      </c>
      <c r="C10" s="23" t="s">
        <v>10</v>
      </c>
      <c r="D10" s="23" t="s">
        <v>14</v>
      </c>
      <c r="E10" s="23" t="s">
        <v>17</v>
      </c>
      <c r="F10" s="23" t="s">
        <v>23</v>
      </c>
      <c r="G10" s="23" t="s">
        <v>20</v>
      </c>
      <c r="H10" s="23" t="s">
        <v>17</v>
      </c>
      <c r="I10" s="23" t="s">
        <v>23</v>
      </c>
      <c r="J10" s="23" t="s">
        <v>14</v>
      </c>
      <c r="K10" s="23" t="s">
        <v>12</v>
      </c>
      <c r="L10" s="23" t="s">
        <v>18</v>
      </c>
      <c r="M10" s="26">
        <v>2</v>
      </c>
      <c r="N10" s="27">
        <v>3.2</v>
      </c>
    </row>
    <row r="11" spans="1:14" s="25" customFormat="1" ht="84" customHeight="1" outlineLevel="3">
      <c r="A11" s="22" t="s">
        <v>24</v>
      </c>
      <c r="B11" s="23" t="s">
        <v>16</v>
      </c>
      <c r="C11" s="23" t="s">
        <v>10</v>
      </c>
      <c r="D11" s="23" t="s">
        <v>14</v>
      </c>
      <c r="E11" s="23" t="s">
        <v>17</v>
      </c>
      <c r="F11" s="23" t="s">
        <v>25</v>
      </c>
      <c r="G11" s="23" t="s">
        <v>26</v>
      </c>
      <c r="H11" s="23" t="s">
        <v>17</v>
      </c>
      <c r="I11" s="23" t="s">
        <v>25</v>
      </c>
      <c r="J11" s="23" t="s">
        <v>14</v>
      </c>
      <c r="K11" s="23" t="s">
        <v>12</v>
      </c>
      <c r="L11" s="23" t="s">
        <v>18</v>
      </c>
      <c r="M11" s="24">
        <v>0</v>
      </c>
      <c r="N11" s="27">
        <v>3</v>
      </c>
    </row>
    <row r="12" spans="1:14" s="25" customFormat="1" ht="37.5" outlineLevel="1">
      <c r="A12" s="22" t="s">
        <v>27</v>
      </c>
      <c r="B12" s="23" t="s">
        <v>9</v>
      </c>
      <c r="C12" s="23" t="s">
        <v>10</v>
      </c>
      <c r="D12" s="23" t="s">
        <v>28</v>
      </c>
      <c r="E12" s="23" t="s">
        <v>11</v>
      </c>
      <c r="F12" s="23" t="s">
        <v>9</v>
      </c>
      <c r="G12" s="23" t="s">
        <v>9</v>
      </c>
      <c r="H12" s="23" t="s">
        <v>11</v>
      </c>
      <c r="I12" s="23" t="s">
        <v>9</v>
      </c>
      <c r="J12" s="23" t="s">
        <v>11</v>
      </c>
      <c r="K12" s="23" t="s">
        <v>12</v>
      </c>
      <c r="L12" s="23" t="s">
        <v>9</v>
      </c>
      <c r="M12" s="24">
        <f>M13+M14</f>
        <v>68</v>
      </c>
      <c r="N12" s="24">
        <f>N13+N14</f>
        <v>68.4</v>
      </c>
    </row>
    <row r="13" spans="1:14" s="25" customFormat="1" ht="37.5" outlineLevel="3">
      <c r="A13" s="22" t="s">
        <v>29</v>
      </c>
      <c r="B13" s="23" t="s">
        <v>16</v>
      </c>
      <c r="C13" s="23" t="s">
        <v>10</v>
      </c>
      <c r="D13" s="23" t="s">
        <v>28</v>
      </c>
      <c r="E13" s="23" t="s">
        <v>30</v>
      </c>
      <c r="F13" s="23" t="s">
        <v>9</v>
      </c>
      <c r="G13" s="23" t="s">
        <v>21</v>
      </c>
      <c r="H13" s="23" t="s">
        <v>30</v>
      </c>
      <c r="I13" s="23" t="s">
        <v>9</v>
      </c>
      <c r="J13" s="23" t="s">
        <v>14</v>
      </c>
      <c r="K13" s="23" t="s">
        <v>12</v>
      </c>
      <c r="L13" s="23" t="s">
        <v>18</v>
      </c>
      <c r="M13" s="24">
        <v>68</v>
      </c>
      <c r="N13" s="27">
        <v>68.7</v>
      </c>
    </row>
    <row r="14" spans="1:14" s="25" customFormat="1" ht="56.25" outlineLevel="3">
      <c r="A14" s="22" t="s">
        <v>31</v>
      </c>
      <c r="B14" s="23" t="s">
        <v>16</v>
      </c>
      <c r="C14" s="23" t="s">
        <v>10</v>
      </c>
      <c r="D14" s="23" t="s">
        <v>28</v>
      </c>
      <c r="E14" s="23" t="s">
        <v>30</v>
      </c>
      <c r="F14" s="23" t="s">
        <v>9</v>
      </c>
      <c r="G14" s="23" t="s">
        <v>20</v>
      </c>
      <c r="H14" s="23" t="s">
        <v>30</v>
      </c>
      <c r="I14" s="23" t="s">
        <v>9</v>
      </c>
      <c r="J14" s="23" t="s">
        <v>14</v>
      </c>
      <c r="K14" s="23" t="s">
        <v>12</v>
      </c>
      <c r="L14" s="23" t="s">
        <v>18</v>
      </c>
      <c r="M14" s="24">
        <v>0</v>
      </c>
      <c r="N14" s="27">
        <v>-0.3</v>
      </c>
    </row>
    <row r="15" spans="1:14" s="25" customFormat="1" ht="22.5" customHeight="1" outlineLevel="3">
      <c r="A15" s="22" t="s">
        <v>32</v>
      </c>
      <c r="B15" s="23" t="s">
        <v>9</v>
      </c>
      <c r="C15" s="23" t="s">
        <v>10</v>
      </c>
      <c r="D15" s="23" t="s">
        <v>33</v>
      </c>
      <c r="E15" s="23" t="s">
        <v>11</v>
      </c>
      <c r="F15" s="23" t="s">
        <v>9</v>
      </c>
      <c r="G15" s="23" t="s">
        <v>9</v>
      </c>
      <c r="H15" s="23" t="s">
        <v>11</v>
      </c>
      <c r="I15" s="23" t="s">
        <v>9</v>
      </c>
      <c r="J15" s="23" t="s">
        <v>11</v>
      </c>
      <c r="K15" s="23" t="s">
        <v>12</v>
      </c>
      <c r="L15" s="23" t="s">
        <v>9</v>
      </c>
      <c r="M15" s="24">
        <f>M16+M17</f>
        <v>360</v>
      </c>
      <c r="N15" s="24">
        <f>N16+N17</f>
        <v>368.5</v>
      </c>
    </row>
    <row r="16" spans="1:14" s="25" customFormat="1" ht="20.25" customHeight="1" outlineLevel="1">
      <c r="A16" s="22" t="s">
        <v>34</v>
      </c>
      <c r="B16" s="23" t="s">
        <v>16</v>
      </c>
      <c r="C16" s="23" t="s">
        <v>10</v>
      </c>
      <c r="D16" s="23" t="s">
        <v>33</v>
      </c>
      <c r="E16" s="23" t="s">
        <v>14</v>
      </c>
      <c r="F16" s="23" t="s">
        <v>26</v>
      </c>
      <c r="G16" s="23" t="s">
        <v>26</v>
      </c>
      <c r="H16" s="23" t="s">
        <v>14</v>
      </c>
      <c r="I16" s="23" t="s">
        <v>26</v>
      </c>
      <c r="J16" s="23" t="s">
        <v>35</v>
      </c>
      <c r="K16" s="23" t="s">
        <v>12</v>
      </c>
      <c r="L16" s="23" t="s">
        <v>18</v>
      </c>
      <c r="M16" s="24">
        <v>115</v>
      </c>
      <c r="N16" s="25">
        <v>116.7</v>
      </c>
    </row>
    <row r="17" spans="1:14" s="25" customFormat="1" ht="17.25" customHeight="1" outlineLevel="3">
      <c r="A17" s="22" t="s">
        <v>36</v>
      </c>
      <c r="B17" s="23" t="s">
        <v>9</v>
      </c>
      <c r="C17" s="23" t="s">
        <v>10</v>
      </c>
      <c r="D17" s="23" t="s">
        <v>33</v>
      </c>
      <c r="E17" s="23" t="s">
        <v>33</v>
      </c>
      <c r="F17" s="23" t="s">
        <v>9</v>
      </c>
      <c r="G17" s="23" t="s">
        <v>9</v>
      </c>
      <c r="H17" s="23" t="s">
        <v>33</v>
      </c>
      <c r="I17" s="23" t="s">
        <v>9</v>
      </c>
      <c r="J17" s="23" t="s">
        <v>11</v>
      </c>
      <c r="K17" s="23" t="s">
        <v>12</v>
      </c>
      <c r="L17" s="23" t="s">
        <v>18</v>
      </c>
      <c r="M17" s="24">
        <f>M18+M19</f>
        <v>245</v>
      </c>
      <c r="N17" s="24">
        <f>N18+N19</f>
        <v>251.8</v>
      </c>
    </row>
    <row r="18" spans="1:14" s="25" customFormat="1" ht="173.25" customHeight="1" outlineLevel="3">
      <c r="A18" s="22" t="s">
        <v>37</v>
      </c>
      <c r="B18" s="23" t="s">
        <v>16</v>
      </c>
      <c r="C18" s="23" t="s">
        <v>10</v>
      </c>
      <c r="D18" s="23" t="s">
        <v>33</v>
      </c>
      <c r="E18" s="23" t="s">
        <v>33</v>
      </c>
      <c r="F18" s="23" t="s">
        <v>38</v>
      </c>
      <c r="G18" s="23" t="s">
        <v>38</v>
      </c>
      <c r="H18" s="23" t="s">
        <v>33</v>
      </c>
      <c r="I18" s="23" t="s">
        <v>38</v>
      </c>
      <c r="J18" s="23" t="s">
        <v>35</v>
      </c>
      <c r="K18" s="23" t="s">
        <v>12</v>
      </c>
      <c r="L18" s="23" t="s">
        <v>18</v>
      </c>
      <c r="M18" s="24">
        <v>214</v>
      </c>
      <c r="N18" s="27">
        <v>219.8</v>
      </c>
    </row>
    <row r="19" spans="1:14" s="25" customFormat="1" ht="153.75" customHeight="1" outlineLevel="3">
      <c r="A19" s="22" t="s">
        <v>39</v>
      </c>
      <c r="B19" s="23" t="s">
        <v>16</v>
      </c>
      <c r="C19" s="23" t="s">
        <v>10</v>
      </c>
      <c r="D19" s="23" t="s">
        <v>33</v>
      </c>
      <c r="E19" s="23" t="s">
        <v>33</v>
      </c>
      <c r="F19" s="23" t="s">
        <v>40</v>
      </c>
      <c r="G19" s="23" t="s">
        <v>40</v>
      </c>
      <c r="H19" s="23" t="s">
        <v>33</v>
      </c>
      <c r="I19" s="23" t="s">
        <v>40</v>
      </c>
      <c r="J19" s="23" t="s">
        <v>35</v>
      </c>
      <c r="K19" s="23" t="s">
        <v>12</v>
      </c>
      <c r="L19" s="23" t="s">
        <v>18</v>
      </c>
      <c r="M19" s="24">
        <v>31</v>
      </c>
      <c r="N19" s="27">
        <v>32</v>
      </c>
    </row>
    <row r="20" spans="1:14" s="25" customFormat="1" ht="21" customHeight="1" outlineLevel="3">
      <c r="A20" s="22" t="s">
        <v>41</v>
      </c>
      <c r="B20" s="23" t="s">
        <v>9</v>
      </c>
      <c r="C20" s="23" t="s">
        <v>10</v>
      </c>
      <c r="D20" s="23" t="s">
        <v>42</v>
      </c>
      <c r="E20" s="23" t="s">
        <v>11</v>
      </c>
      <c r="F20" s="23" t="s">
        <v>9</v>
      </c>
      <c r="G20" s="23" t="s">
        <v>9</v>
      </c>
      <c r="H20" s="23" t="s">
        <v>11</v>
      </c>
      <c r="I20" s="23" t="s">
        <v>9</v>
      </c>
      <c r="J20" s="23" t="s">
        <v>11</v>
      </c>
      <c r="K20" s="23" t="s">
        <v>12</v>
      </c>
      <c r="L20" s="23" t="s">
        <v>9</v>
      </c>
      <c r="M20" s="24">
        <f>M21</f>
        <v>18</v>
      </c>
      <c r="N20" s="24">
        <f>N21</f>
        <v>27.3</v>
      </c>
    </row>
    <row r="21" spans="1:14" s="25" customFormat="1" ht="162" customHeight="1" outlineLevel="3">
      <c r="A21" s="22" t="s">
        <v>43</v>
      </c>
      <c r="B21" s="23" t="s">
        <v>44</v>
      </c>
      <c r="C21" s="23" t="s">
        <v>10</v>
      </c>
      <c r="D21" s="23" t="s">
        <v>42</v>
      </c>
      <c r="E21" s="23" t="s">
        <v>45</v>
      </c>
      <c r="F21" s="23" t="s">
        <v>20</v>
      </c>
      <c r="G21" s="23" t="s">
        <v>20</v>
      </c>
      <c r="H21" s="23" t="s">
        <v>45</v>
      </c>
      <c r="I21" s="23" t="s">
        <v>20</v>
      </c>
      <c r="J21" s="23" t="s">
        <v>14</v>
      </c>
      <c r="K21" s="23" t="s">
        <v>46</v>
      </c>
      <c r="L21" s="23" t="s">
        <v>18</v>
      </c>
      <c r="M21" s="24">
        <v>18</v>
      </c>
      <c r="N21" s="27">
        <v>27.3</v>
      </c>
    </row>
    <row r="22" spans="1:14" s="25" customFormat="1" ht="95.25" customHeight="1" outlineLevel="3">
      <c r="A22" s="22" t="s">
        <v>47</v>
      </c>
      <c r="B22" s="23" t="s">
        <v>9</v>
      </c>
      <c r="C22" s="23" t="s">
        <v>10</v>
      </c>
      <c r="D22" s="23" t="s">
        <v>48</v>
      </c>
      <c r="E22" s="23" t="s">
        <v>11</v>
      </c>
      <c r="F22" s="23"/>
      <c r="G22" s="23" t="s">
        <v>9</v>
      </c>
      <c r="H22" s="23"/>
      <c r="I22" s="23"/>
      <c r="J22" s="23" t="s">
        <v>11</v>
      </c>
      <c r="K22" s="23" t="s">
        <v>12</v>
      </c>
      <c r="L22" s="23" t="s">
        <v>9</v>
      </c>
      <c r="M22" s="24">
        <f>M23</f>
        <v>5</v>
      </c>
      <c r="N22" s="24">
        <f>N23</f>
        <v>6.1</v>
      </c>
    </row>
    <row r="23" spans="1:14" s="25" customFormat="1" ht="75" customHeight="1" outlineLevel="3">
      <c r="A23" s="22" t="s">
        <v>49</v>
      </c>
      <c r="B23" s="23" t="s">
        <v>16</v>
      </c>
      <c r="C23" s="23" t="s">
        <v>10</v>
      </c>
      <c r="D23" s="23" t="s">
        <v>48</v>
      </c>
      <c r="E23" s="23" t="s">
        <v>45</v>
      </c>
      <c r="F23" s="23"/>
      <c r="G23" s="23" t="s">
        <v>50</v>
      </c>
      <c r="H23" s="23"/>
      <c r="I23" s="23"/>
      <c r="J23" s="23" t="s">
        <v>35</v>
      </c>
      <c r="K23" s="23" t="s">
        <v>12</v>
      </c>
      <c r="L23" s="23" t="s">
        <v>18</v>
      </c>
      <c r="M23" s="24">
        <v>5</v>
      </c>
      <c r="N23" s="27">
        <v>6.1</v>
      </c>
    </row>
    <row r="24" spans="1:14" s="25" customFormat="1" ht="90" customHeight="1" outlineLevel="3">
      <c r="A24" s="22" t="s">
        <v>51</v>
      </c>
      <c r="B24" s="23" t="s">
        <v>9</v>
      </c>
      <c r="C24" s="23" t="s">
        <v>10</v>
      </c>
      <c r="D24" s="23" t="s">
        <v>52</v>
      </c>
      <c r="E24" s="23" t="s">
        <v>11</v>
      </c>
      <c r="F24" s="23" t="s">
        <v>9</v>
      </c>
      <c r="G24" s="23" t="s">
        <v>9</v>
      </c>
      <c r="H24" s="23" t="s">
        <v>11</v>
      </c>
      <c r="I24" s="23" t="s">
        <v>9</v>
      </c>
      <c r="J24" s="23" t="s">
        <v>11</v>
      </c>
      <c r="K24" s="23" t="s">
        <v>12</v>
      </c>
      <c r="L24" s="23" t="s">
        <v>9</v>
      </c>
      <c r="M24" s="24">
        <f aca="true" t="shared" si="0" ref="M24:N26">M25</f>
        <v>190</v>
      </c>
      <c r="N24" s="24">
        <f t="shared" si="0"/>
        <v>196.6</v>
      </c>
    </row>
    <row r="25" spans="1:14" s="25" customFormat="1" ht="194.25" customHeight="1" outlineLevel="3">
      <c r="A25" s="28" t="s">
        <v>53</v>
      </c>
      <c r="B25" s="23" t="s">
        <v>54</v>
      </c>
      <c r="C25" s="23" t="s">
        <v>10</v>
      </c>
      <c r="D25" s="23" t="s">
        <v>52</v>
      </c>
      <c r="E25" s="23" t="s">
        <v>28</v>
      </c>
      <c r="F25" s="23" t="s">
        <v>9</v>
      </c>
      <c r="G25" s="23" t="s">
        <v>9</v>
      </c>
      <c r="H25" s="23" t="s">
        <v>28</v>
      </c>
      <c r="I25" s="23" t="s">
        <v>9</v>
      </c>
      <c r="J25" s="23" t="s">
        <v>11</v>
      </c>
      <c r="K25" s="23" t="s">
        <v>12</v>
      </c>
      <c r="L25" s="29" t="s">
        <v>55</v>
      </c>
      <c r="M25" s="24">
        <f>M26</f>
        <v>190</v>
      </c>
      <c r="N25" s="24">
        <f>N26</f>
        <v>196.6</v>
      </c>
    </row>
    <row r="26" spans="1:14" s="25" customFormat="1" ht="153.75" customHeight="1" outlineLevel="3">
      <c r="A26" s="22" t="s">
        <v>56</v>
      </c>
      <c r="B26" s="23" t="s">
        <v>54</v>
      </c>
      <c r="C26" s="23" t="s">
        <v>10</v>
      </c>
      <c r="D26" s="23" t="s">
        <v>52</v>
      </c>
      <c r="E26" s="23" t="s">
        <v>28</v>
      </c>
      <c r="F26" s="23" t="s">
        <v>21</v>
      </c>
      <c r="G26" s="23" t="s">
        <v>9</v>
      </c>
      <c r="H26" s="23" t="s">
        <v>28</v>
      </c>
      <c r="I26" s="23" t="s">
        <v>21</v>
      </c>
      <c r="J26" s="23" t="s">
        <v>11</v>
      </c>
      <c r="K26" s="23" t="s">
        <v>12</v>
      </c>
      <c r="L26" s="29" t="s">
        <v>55</v>
      </c>
      <c r="M26" s="24">
        <f t="shared" si="0"/>
        <v>190</v>
      </c>
      <c r="N26" s="24">
        <f t="shared" si="0"/>
        <v>196.6</v>
      </c>
    </row>
    <row r="27" spans="1:14" s="25" customFormat="1" ht="171.75" customHeight="1" outlineLevel="3">
      <c r="A27" s="22" t="s">
        <v>57</v>
      </c>
      <c r="B27" s="23" t="s">
        <v>54</v>
      </c>
      <c r="C27" s="23" t="s">
        <v>10</v>
      </c>
      <c r="D27" s="23" t="s">
        <v>52</v>
      </c>
      <c r="E27" s="23" t="s">
        <v>28</v>
      </c>
      <c r="F27" s="23" t="s">
        <v>21</v>
      </c>
      <c r="G27" s="23" t="s">
        <v>38</v>
      </c>
      <c r="H27" s="23" t="s">
        <v>28</v>
      </c>
      <c r="I27" s="23" t="s">
        <v>21</v>
      </c>
      <c r="J27" s="23" t="s">
        <v>35</v>
      </c>
      <c r="K27" s="23" t="s">
        <v>12</v>
      </c>
      <c r="L27" s="29" t="s">
        <v>55</v>
      </c>
      <c r="M27" s="24">
        <v>190</v>
      </c>
      <c r="N27" s="27">
        <v>196.6</v>
      </c>
    </row>
    <row r="28" spans="1:14" s="25" customFormat="1" ht="76.5" customHeight="1" outlineLevel="3">
      <c r="A28" s="22" t="s">
        <v>58</v>
      </c>
      <c r="B28" s="23" t="s">
        <v>9</v>
      </c>
      <c r="C28" s="23" t="s">
        <v>10</v>
      </c>
      <c r="D28" s="23" t="s">
        <v>59</v>
      </c>
      <c r="E28" s="23" t="s">
        <v>11</v>
      </c>
      <c r="F28" s="23" t="s">
        <v>9</v>
      </c>
      <c r="G28" s="23" t="s">
        <v>9</v>
      </c>
      <c r="H28" s="23" t="s">
        <v>12</v>
      </c>
      <c r="I28" s="29" t="s">
        <v>9</v>
      </c>
      <c r="J28" s="23" t="s">
        <v>11</v>
      </c>
      <c r="K28" s="23" t="s">
        <v>12</v>
      </c>
      <c r="L28" s="29" t="s">
        <v>9</v>
      </c>
      <c r="M28" s="24">
        <f>M29</f>
        <v>5</v>
      </c>
      <c r="N28" s="24">
        <f>N29</f>
        <v>5.8</v>
      </c>
    </row>
    <row r="29" spans="1:14" s="25" customFormat="1" ht="49.5" customHeight="1" outlineLevel="3">
      <c r="A29" s="22" t="s">
        <v>60</v>
      </c>
      <c r="B29" s="23" t="s">
        <v>9</v>
      </c>
      <c r="C29" s="23" t="s">
        <v>10</v>
      </c>
      <c r="D29" s="23" t="s">
        <v>59</v>
      </c>
      <c r="E29" s="23" t="s">
        <v>17</v>
      </c>
      <c r="F29" s="23" t="s">
        <v>50</v>
      </c>
      <c r="G29" s="23" t="s">
        <v>61</v>
      </c>
      <c r="H29" s="23" t="s">
        <v>12</v>
      </c>
      <c r="I29" s="29" t="s">
        <v>62</v>
      </c>
      <c r="J29" s="23" t="s">
        <v>35</v>
      </c>
      <c r="K29" s="23" t="s">
        <v>12</v>
      </c>
      <c r="L29" s="29" t="s">
        <v>62</v>
      </c>
      <c r="M29" s="24">
        <v>5</v>
      </c>
      <c r="N29" s="27">
        <v>5.8</v>
      </c>
    </row>
    <row r="30" spans="1:14" s="25" customFormat="1" ht="64.5" customHeight="1" outlineLevel="3">
      <c r="A30" s="22" t="s">
        <v>63</v>
      </c>
      <c r="B30" s="23" t="s">
        <v>9</v>
      </c>
      <c r="C30" s="23" t="s">
        <v>10</v>
      </c>
      <c r="D30" s="23" t="s">
        <v>64</v>
      </c>
      <c r="E30" s="23" t="s">
        <v>11</v>
      </c>
      <c r="F30" s="23"/>
      <c r="G30" s="23" t="s">
        <v>9</v>
      </c>
      <c r="H30" s="23"/>
      <c r="I30" s="23"/>
      <c r="J30" s="23" t="s">
        <v>11</v>
      </c>
      <c r="K30" s="23" t="s">
        <v>12</v>
      </c>
      <c r="L30" s="29" t="s">
        <v>9</v>
      </c>
      <c r="M30" s="24">
        <f>M31</f>
        <v>51</v>
      </c>
      <c r="N30" s="24">
        <f>N31</f>
        <v>56.3</v>
      </c>
    </row>
    <row r="31" spans="1:14" s="25" customFormat="1" ht="110.25" customHeight="1" outlineLevel="3">
      <c r="A31" s="22" t="s">
        <v>65</v>
      </c>
      <c r="B31" s="23" t="s">
        <v>54</v>
      </c>
      <c r="C31" s="23" t="s">
        <v>10</v>
      </c>
      <c r="D31" s="23" t="s">
        <v>64</v>
      </c>
      <c r="E31" s="23" t="s">
        <v>33</v>
      </c>
      <c r="F31" s="23"/>
      <c r="G31" s="23" t="s">
        <v>38</v>
      </c>
      <c r="H31" s="23"/>
      <c r="I31" s="23"/>
      <c r="J31" s="23" t="s">
        <v>35</v>
      </c>
      <c r="K31" s="23" t="s">
        <v>12</v>
      </c>
      <c r="L31" s="29" t="s">
        <v>66</v>
      </c>
      <c r="M31" s="24">
        <v>51</v>
      </c>
      <c r="N31" s="27">
        <v>56.3</v>
      </c>
    </row>
    <row r="32" spans="1:14" s="25" customFormat="1" ht="37.5" outlineLevel="1">
      <c r="A32" s="30" t="s">
        <v>67</v>
      </c>
      <c r="B32" s="31" t="s">
        <v>9</v>
      </c>
      <c r="C32" s="31" t="s">
        <v>68</v>
      </c>
      <c r="D32" s="31" t="s">
        <v>11</v>
      </c>
      <c r="E32" s="31" t="s">
        <v>11</v>
      </c>
      <c r="F32" s="31" t="s">
        <v>9</v>
      </c>
      <c r="G32" s="31" t="s">
        <v>9</v>
      </c>
      <c r="H32" s="31" t="s">
        <v>11</v>
      </c>
      <c r="I32" s="31" t="s">
        <v>9</v>
      </c>
      <c r="J32" s="31" t="s">
        <v>11</v>
      </c>
      <c r="K32" s="31" t="s">
        <v>12</v>
      </c>
      <c r="L32" s="31" t="s">
        <v>9</v>
      </c>
      <c r="M32" s="32">
        <f>SUM(M33)</f>
        <v>10706</v>
      </c>
      <c r="N32" s="32">
        <f>SUM(N33)</f>
        <v>10706</v>
      </c>
    </row>
    <row r="33" spans="1:14" s="25" customFormat="1" ht="63.75" customHeight="1" outlineLevel="3">
      <c r="A33" s="30" t="s">
        <v>69</v>
      </c>
      <c r="B33" s="31" t="s">
        <v>9</v>
      </c>
      <c r="C33" s="31" t="s">
        <v>68</v>
      </c>
      <c r="D33" s="31" t="s">
        <v>17</v>
      </c>
      <c r="E33" s="31" t="s">
        <v>11</v>
      </c>
      <c r="F33" s="31" t="s">
        <v>9</v>
      </c>
      <c r="G33" s="31" t="s">
        <v>9</v>
      </c>
      <c r="H33" s="31" t="s">
        <v>11</v>
      </c>
      <c r="I33" s="31" t="s">
        <v>9</v>
      </c>
      <c r="J33" s="31" t="s">
        <v>11</v>
      </c>
      <c r="K33" s="31" t="s">
        <v>12</v>
      </c>
      <c r="L33" s="31" t="s">
        <v>9</v>
      </c>
      <c r="M33" s="32">
        <f>SUM(M34+M37+M40+M42)</f>
        <v>10706</v>
      </c>
      <c r="N33" s="32">
        <f>SUM(N34+N37+N40+N42)</f>
        <v>10706</v>
      </c>
    </row>
    <row r="34" spans="1:14" s="25" customFormat="1" ht="61.5" customHeight="1" outlineLevel="3">
      <c r="A34" s="30" t="s">
        <v>70</v>
      </c>
      <c r="B34" s="31" t="s">
        <v>9</v>
      </c>
      <c r="C34" s="31" t="s">
        <v>68</v>
      </c>
      <c r="D34" s="31" t="s">
        <v>17</v>
      </c>
      <c r="E34" s="31" t="s">
        <v>14</v>
      </c>
      <c r="F34" s="31" t="s">
        <v>9</v>
      </c>
      <c r="G34" s="31" t="s">
        <v>9</v>
      </c>
      <c r="H34" s="31" t="s">
        <v>14</v>
      </c>
      <c r="I34" s="31" t="s">
        <v>9</v>
      </c>
      <c r="J34" s="31" t="s">
        <v>11</v>
      </c>
      <c r="K34" s="31" t="s">
        <v>12</v>
      </c>
      <c r="L34" s="31" t="s">
        <v>71</v>
      </c>
      <c r="M34" s="32">
        <f>SUM(M35:M36)</f>
        <v>7820.5</v>
      </c>
      <c r="N34" s="32">
        <f>SUM(N35:N36)</f>
        <v>7820.5</v>
      </c>
    </row>
    <row r="35" spans="1:14" s="25" customFormat="1" ht="60" customHeight="1" outlineLevel="3">
      <c r="A35" s="30" t="s">
        <v>72</v>
      </c>
      <c r="B35" s="31" t="s">
        <v>73</v>
      </c>
      <c r="C35" s="31" t="s">
        <v>68</v>
      </c>
      <c r="D35" s="31" t="s">
        <v>17</v>
      </c>
      <c r="E35" s="31" t="s">
        <v>14</v>
      </c>
      <c r="F35" s="31" t="s">
        <v>74</v>
      </c>
      <c r="G35" s="31" t="s">
        <v>74</v>
      </c>
      <c r="H35" s="31" t="s">
        <v>14</v>
      </c>
      <c r="I35" s="31" t="s">
        <v>74</v>
      </c>
      <c r="J35" s="31" t="s">
        <v>35</v>
      </c>
      <c r="K35" s="31" t="s">
        <v>12</v>
      </c>
      <c r="L35" s="31" t="s">
        <v>71</v>
      </c>
      <c r="M35" s="32">
        <v>7385.6</v>
      </c>
      <c r="N35" s="32">
        <v>7385.6</v>
      </c>
    </row>
    <row r="36" spans="1:14" s="25" customFormat="1" ht="56.25" outlineLevel="3">
      <c r="A36" s="30" t="s">
        <v>75</v>
      </c>
      <c r="B36" s="31" t="s">
        <v>73</v>
      </c>
      <c r="C36" s="31" t="s">
        <v>68</v>
      </c>
      <c r="D36" s="31" t="s">
        <v>17</v>
      </c>
      <c r="E36" s="31" t="s">
        <v>14</v>
      </c>
      <c r="F36" s="31" t="s">
        <v>76</v>
      </c>
      <c r="G36" s="31" t="s">
        <v>76</v>
      </c>
      <c r="H36" s="31" t="s">
        <v>14</v>
      </c>
      <c r="I36" s="31" t="s">
        <v>76</v>
      </c>
      <c r="J36" s="31" t="s">
        <v>35</v>
      </c>
      <c r="K36" s="31" t="s">
        <v>12</v>
      </c>
      <c r="L36" s="31" t="s">
        <v>71</v>
      </c>
      <c r="M36" s="32">
        <v>434.9</v>
      </c>
      <c r="N36" s="32">
        <v>434.9</v>
      </c>
    </row>
    <row r="37" spans="1:14" s="25" customFormat="1" ht="79.5" customHeight="1" outlineLevel="3">
      <c r="A37" s="30" t="s">
        <v>77</v>
      </c>
      <c r="B37" s="31" t="s">
        <v>9</v>
      </c>
      <c r="C37" s="31" t="s">
        <v>68</v>
      </c>
      <c r="D37" s="31" t="s">
        <v>17</v>
      </c>
      <c r="E37" s="31" t="s">
        <v>17</v>
      </c>
      <c r="F37" s="31" t="s">
        <v>9</v>
      </c>
      <c r="G37" s="31" t="s">
        <v>9</v>
      </c>
      <c r="H37" s="31" t="s">
        <v>17</v>
      </c>
      <c r="I37" s="31" t="s">
        <v>9</v>
      </c>
      <c r="J37" s="31" t="s">
        <v>11</v>
      </c>
      <c r="K37" s="31" t="s">
        <v>12</v>
      </c>
      <c r="L37" s="31" t="s">
        <v>71</v>
      </c>
      <c r="M37" s="32">
        <f>M38+M39</f>
        <v>2387.3999999999996</v>
      </c>
      <c r="N37" s="32">
        <f>N38+N39</f>
        <v>2387.3999999999996</v>
      </c>
    </row>
    <row r="38" spans="1:14" s="25" customFormat="1" ht="100.5" customHeight="1" outlineLevel="3">
      <c r="A38" s="30" t="s">
        <v>78</v>
      </c>
      <c r="B38" s="31" t="s">
        <v>73</v>
      </c>
      <c r="C38" s="31" t="s">
        <v>68</v>
      </c>
      <c r="D38" s="31" t="s">
        <v>17</v>
      </c>
      <c r="E38" s="31" t="s">
        <v>17</v>
      </c>
      <c r="F38" s="31"/>
      <c r="G38" s="31" t="s">
        <v>79</v>
      </c>
      <c r="H38" s="31"/>
      <c r="I38" s="31"/>
      <c r="J38" s="31" t="s">
        <v>35</v>
      </c>
      <c r="K38" s="31" t="s">
        <v>12</v>
      </c>
      <c r="L38" s="31" t="s">
        <v>71</v>
      </c>
      <c r="M38" s="32">
        <v>1858.6</v>
      </c>
      <c r="N38" s="32">
        <v>1858.6</v>
      </c>
    </row>
    <row r="39" spans="1:14" s="25" customFormat="1" ht="37.5" outlineLevel="1">
      <c r="A39" s="30" t="s">
        <v>80</v>
      </c>
      <c r="B39" s="31" t="s">
        <v>73</v>
      </c>
      <c r="C39" s="31" t="s">
        <v>68</v>
      </c>
      <c r="D39" s="31" t="s">
        <v>17</v>
      </c>
      <c r="E39" s="31" t="s">
        <v>17</v>
      </c>
      <c r="F39" s="31" t="s">
        <v>81</v>
      </c>
      <c r="G39" s="31" t="s">
        <v>81</v>
      </c>
      <c r="H39" s="31" t="s">
        <v>17</v>
      </c>
      <c r="I39" s="31" t="s">
        <v>81</v>
      </c>
      <c r="J39" s="31" t="s">
        <v>35</v>
      </c>
      <c r="K39" s="31" t="s">
        <v>12</v>
      </c>
      <c r="L39" s="31" t="s">
        <v>71</v>
      </c>
      <c r="M39" s="32">
        <v>528.8</v>
      </c>
      <c r="N39" s="32">
        <v>528.8</v>
      </c>
    </row>
    <row r="40" spans="1:14" s="25" customFormat="1" ht="57.75" customHeight="1" outlineLevel="3">
      <c r="A40" s="30" t="s">
        <v>82</v>
      </c>
      <c r="B40" s="31" t="s">
        <v>9</v>
      </c>
      <c r="C40" s="31" t="s">
        <v>68</v>
      </c>
      <c r="D40" s="31" t="s">
        <v>17</v>
      </c>
      <c r="E40" s="31" t="s">
        <v>30</v>
      </c>
      <c r="F40" s="31" t="s">
        <v>9</v>
      </c>
      <c r="G40" s="31" t="s">
        <v>9</v>
      </c>
      <c r="H40" s="31" t="s">
        <v>30</v>
      </c>
      <c r="I40" s="31" t="s">
        <v>9</v>
      </c>
      <c r="J40" s="31" t="s">
        <v>11</v>
      </c>
      <c r="K40" s="31" t="s">
        <v>12</v>
      </c>
      <c r="L40" s="31" t="s">
        <v>71</v>
      </c>
      <c r="M40" s="32">
        <f>M41</f>
        <v>121</v>
      </c>
      <c r="N40" s="32">
        <f>N41</f>
        <v>121</v>
      </c>
    </row>
    <row r="41" spans="1:14" s="25" customFormat="1" ht="81" customHeight="1" outlineLevel="3">
      <c r="A41" s="30" t="s">
        <v>83</v>
      </c>
      <c r="B41" s="31" t="s">
        <v>73</v>
      </c>
      <c r="C41" s="31" t="s">
        <v>68</v>
      </c>
      <c r="D41" s="31" t="s">
        <v>17</v>
      </c>
      <c r="E41" s="31" t="s">
        <v>30</v>
      </c>
      <c r="F41" s="31" t="s">
        <v>84</v>
      </c>
      <c r="G41" s="31" t="s">
        <v>84</v>
      </c>
      <c r="H41" s="31" t="s">
        <v>30</v>
      </c>
      <c r="I41" s="31" t="s">
        <v>84</v>
      </c>
      <c r="J41" s="31" t="s">
        <v>35</v>
      </c>
      <c r="K41" s="31" t="s">
        <v>12</v>
      </c>
      <c r="L41" s="31" t="s">
        <v>71</v>
      </c>
      <c r="M41" s="32">
        <v>121</v>
      </c>
      <c r="N41" s="32">
        <v>121</v>
      </c>
    </row>
    <row r="42" spans="1:14" s="25" customFormat="1" ht="39.75" customHeight="1" outlineLevel="3">
      <c r="A42" s="30" t="s">
        <v>85</v>
      </c>
      <c r="B42" s="31" t="s">
        <v>9</v>
      </c>
      <c r="C42" s="31" t="s">
        <v>68</v>
      </c>
      <c r="D42" s="31" t="s">
        <v>17</v>
      </c>
      <c r="E42" s="31" t="s">
        <v>45</v>
      </c>
      <c r="F42" s="31" t="s">
        <v>9</v>
      </c>
      <c r="G42" s="31" t="s">
        <v>9</v>
      </c>
      <c r="H42" s="31" t="s">
        <v>45</v>
      </c>
      <c r="I42" s="31" t="s">
        <v>9</v>
      </c>
      <c r="J42" s="31" t="s">
        <v>11</v>
      </c>
      <c r="K42" s="31" t="s">
        <v>12</v>
      </c>
      <c r="L42" s="31" t="s">
        <v>71</v>
      </c>
      <c r="M42" s="32">
        <f>SUM(M43:M44)</f>
        <v>377.1</v>
      </c>
      <c r="N42" s="32">
        <f>SUM(N43:N44)</f>
        <v>377.1</v>
      </c>
    </row>
    <row r="43" spans="1:14" s="25" customFormat="1" ht="150" customHeight="1" outlineLevel="1">
      <c r="A43" s="30" t="s">
        <v>86</v>
      </c>
      <c r="B43" s="31" t="s">
        <v>73</v>
      </c>
      <c r="C43" s="31" t="s">
        <v>68</v>
      </c>
      <c r="D43" s="31" t="s">
        <v>17</v>
      </c>
      <c r="E43" s="31" t="s">
        <v>45</v>
      </c>
      <c r="F43" s="31" t="s">
        <v>87</v>
      </c>
      <c r="G43" s="31" t="s">
        <v>87</v>
      </c>
      <c r="H43" s="31" t="s">
        <v>45</v>
      </c>
      <c r="I43" s="31" t="s">
        <v>87</v>
      </c>
      <c r="J43" s="31" t="s">
        <v>35</v>
      </c>
      <c r="K43" s="31" t="s">
        <v>12</v>
      </c>
      <c r="L43" s="31" t="s">
        <v>71</v>
      </c>
      <c r="M43" s="32">
        <v>240</v>
      </c>
      <c r="N43" s="32">
        <v>240</v>
      </c>
    </row>
    <row r="44" spans="1:14" s="25" customFormat="1" ht="133.5" customHeight="1" outlineLevel="3">
      <c r="A44" s="30" t="s">
        <v>88</v>
      </c>
      <c r="B44" s="31" t="s">
        <v>73</v>
      </c>
      <c r="C44" s="31" t="s">
        <v>68</v>
      </c>
      <c r="D44" s="31" t="s">
        <v>17</v>
      </c>
      <c r="E44" s="31" t="s">
        <v>45</v>
      </c>
      <c r="F44" s="31" t="s">
        <v>89</v>
      </c>
      <c r="G44" s="31" t="s">
        <v>89</v>
      </c>
      <c r="H44" s="31" t="s">
        <v>45</v>
      </c>
      <c r="I44" s="31" t="s">
        <v>89</v>
      </c>
      <c r="J44" s="31" t="s">
        <v>35</v>
      </c>
      <c r="K44" s="31" t="s">
        <v>12</v>
      </c>
      <c r="L44" s="31" t="s">
        <v>71</v>
      </c>
      <c r="M44" s="32">
        <v>137.1</v>
      </c>
      <c r="N44" s="32">
        <v>137.1</v>
      </c>
    </row>
    <row r="45" spans="1:14" s="25" customFormat="1" ht="18.75" outlineLevel="3">
      <c r="A45" s="28"/>
      <c r="B45" s="33"/>
      <c r="C45" s="34"/>
      <c r="D45" s="34"/>
      <c r="E45" s="31"/>
      <c r="F45" s="31"/>
      <c r="G45" s="31"/>
      <c r="H45" s="31"/>
      <c r="I45" s="31"/>
      <c r="J45" s="31"/>
      <c r="K45" s="31"/>
      <c r="L45" s="31"/>
      <c r="M45" s="35"/>
      <c r="N45" s="36"/>
    </row>
    <row r="46" spans="1:14" s="25" customFormat="1" ht="18.75" outlineLevel="3">
      <c r="A46" s="28" t="s">
        <v>90</v>
      </c>
      <c r="B46" s="37"/>
      <c r="C46" s="38"/>
      <c r="D46" s="38"/>
      <c r="E46" s="31"/>
      <c r="F46" s="31"/>
      <c r="G46" s="31"/>
      <c r="H46" s="31"/>
      <c r="I46" s="31"/>
      <c r="J46" s="31"/>
      <c r="K46" s="31"/>
      <c r="L46" s="31"/>
      <c r="M46" s="32">
        <f>SUM(M6+M32)</f>
        <v>12064</v>
      </c>
      <c r="N46" s="32">
        <f>SUM(N6+N32)</f>
        <v>12107.3</v>
      </c>
    </row>
    <row r="47" spans="1:12" s="43" customFormat="1" ht="18.75">
      <c r="A47" s="39"/>
      <c r="B47" s="40"/>
      <c r="C47" s="41"/>
      <c r="D47" s="41"/>
      <c r="E47" s="41" t="s">
        <v>91</v>
      </c>
      <c r="F47" s="41"/>
      <c r="G47" s="41"/>
      <c r="H47" s="41"/>
      <c r="I47" s="41"/>
      <c r="J47" s="42"/>
      <c r="K47" s="41"/>
      <c r="L47" s="41"/>
    </row>
  </sheetData>
  <sheetProtection selectLockedCells="1" selectUnlockedCells="1"/>
  <mergeCells count="5">
    <mergeCell ref="D1:N1"/>
    <mergeCell ref="A2:N2"/>
    <mergeCell ref="A3:I3"/>
    <mergeCell ref="M4:N4"/>
    <mergeCell ref="B5:L5"/>
  </mergeCells>
  <printOptions/>
  <pageMargins left="0.7868055555555555" right="0.5902777777777778" top="0.5902777777777778" bottom="0.5902777777777778" header="0.5118055555555555" footer="0.5118055555555555"/>
  <pageSetup fitToHeight="20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2014-04-18T07:04:09Z</cp:lastPrinted>
  <dcterms:created xsi:type="dcterms:W3CDTF">2009-04-15T05:07:00Z</dcterms:created>
  <dcterms:modified xsi:type="dcterms:W3CDTF">2014-04-18T07:04:24Z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XXJ7TYMEEKJ2-3598-23</vt:lpwstr>
  </property>
  <property fmtid="{D5CDD505-2E9C-101B-9397-08002B2CF9AE}" pid="3" name="_dlc_DocIdItemGuid">
    <vt:lpwstr>182d4b97-0a58-40b3-8aa9-adc8ee58b9e4</vt:lpwstr>
  </property>
  <property fmtid="{D5CDD505-2E9C-101B-9397-08002B2CF9AE}" pid="4" name="_dlc_DocIdUrl">
    <vt:lpwstr>https://vip.gov.mari.ru/gornomari/msp/_layouts/DocIdRedir.aspx?ID=XXJ7TYMEEKJ2-3598-23, XXJ7TYMEEKJ2-3598-23</vt:lpwstr>
  </property>
</Properties>
</file>