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20" windowWidth="15180" windowHeight="8835" activeTab="0"/>
  </bookViews>
  <sheets>
    <sheet name="Лист1" sheetId="1" r:id="rId1"/>
    <sheet name="Лист2" sheetId="2" r:id="rId2"/>
    <sheet name="Лист3" sheetId="3" r:id="rId3"/>
  </sheets>
  <definedNames>
    <definedName name="_ftn1" localSheetId="0">'Лист1'!#REF!</definedName>
    <definedName name="_ftn2" localSheetId="0">'Лист1'!#REF!</definedName>
    <definedName name="_ftn3" localSheetId="0">'Лист1'!#REF!</definedName>
    <definedName name="_ftn4" localSheetId="0">'Лист1'!#REF!</definedName>
    <definedName name="_ftnref1" localSheetId="0">'Лист1'!#REF!</definedName>
    <definedName name="_ftnref4" localSheetId="0">'Лист1'!$D$17</definedName>
    <definedName name="_xlnm.Print_Titles" localSheetId="0">'Лист1'!$17:$17</definedName>
  </definedNames>
  <calcPr fullCalcOnLoad="1"/>
</workbook>
</file>

<file path=xl/sharedStrings.xml><?xml version="1.0" encoding="utf-8"?>
<sst xmlns="http://schemas.openxmlformats.org/spreadsheetml/2006/main" count="613" uniqueCount="240">
  <si>
    <t>0140000</t>
  </si>
  <si>
    <t xml:space="preserve">  Компенсация гражданам, ведущим личное подсобное хозяйство, части затрат на уплату процентов по краткосрочным и инвестиционным кредитам (займам), полученным в российских кредитных организациях и в сельскохозяйственных кредитных потребительских кооператив</t>
  </si>
  <si>
    <t xml:space="preserve">  Субсидии на мероприятия федеральной целевой программы "Развитие водохозяйственного комплекса Российской Федерации в 2012 - 2020 годах" государственной программы Российской Федерации "Воспроизводство и использование природных ресурсов"  </t>
  </si>
  <si>
    <t>0540000</t>
  </si>
  <si>
    <t>Подпрограмма “Жилье для молодых семей Горномарийского муниципального района”</t>
  </si>
  <si>
    <t xml:space="preserve">      Подпрограмма«Устойчивое развитие территории Горномарийского муниципального района на 2014-2018 годы»</t>
  </si>
  <si>
    <t>0130000</t>
  </si>
  <si>
    <t>0150000</t>
  </si>
  <si>
    <t xml:space="preserve"> Устойчивое развитие сельских территорий на 2014 - 2017 годы и на период до 2020 года, софинансирование из республиканского бюджета Республики Марий Эл</t>
  </si>
  <si>
    <t>Подпрограмма "Защита населения и территории Горномарийского муниципального  района от чрезвычайных ситуаций"</t>
  </si>
  <si>
    <t xml:space="preserve">Муниципальная программа муниципального образования «Горномарийский муниципальный район» «Развитие образования и повышение
эффективности реализации молодежной политики"
на 2014 - 2018 годы»
</t>
  </si>
  <si>
    <t>0500000</t>
  </si>
  <si>
    <t>(тыс. рублей)</t>
  </si>
  <si>
    <t>Наименование</t>
  </si>
  <si>
    <t>ЦС</t>
  </si>
  <si>
    <t>ВР</t>
  </si>
  <si>
    <t>Сумма</t>
  </si>
  <si>
    <t>Горномарийского муниципального района</t>
  </si>
  <si>
    <t>"О бюджете муниципального образования</t>
  </si>
  <si>
    <t>000</t>
  </si>
  <si>
    <t>к решению Собрания депутатов</t>
  </si>
  <si>
    <t>9992902</t>
  </si>
  <si>
    <t>100</t>
  </si>
  <si>
    <t>200</t>
  </si>
  <si>
    <t>800</t>
  </si>
  <si>
    <t>9992903</t>
  </si>
  <si>
    <t>9997014</t>
  </si>
  <si>
    <t>9997017</t>
  </si>
  <si>
    <t>9997026</t>
  </si>
  <si>
    <t>9992922</t>
  </si>
  <si>
    <t>9992924</t>
  </si>
  <si>
    <t>9992931</t>
  </si>
  <si>
    <t>9992996</t>
  </si>
  <si>
    <t>9997018</t>
  </si>
  <si>
    <t>9992905</t>
  </si>
  <si>
    <t>0227155</t>
  </si>
  <si>
    <t>0112911</t>
  </si>
  <si>
    <t>400</t>
  </si>
  <si>
    <t>0117025</t>
  </si>
  <si>
    <t>0117215</t>
  </si>
  <si>
    <t>0127006</t>
  </si>
  <si>
    <t>0214910</t>
  </si>
  <si>
    <t>0254906</t>
  </si>
  <si>
    <t>0254942</t>
  </si>
  <si>
    <t>0254950</t>
  </si>
  <si>
    <t>0124902</t>
  </si>
  <si>
    <t>0122937</t>
  </si>
  <si>
    <t>9992950</t>
  </si>
  <si>
    <t>500</t>
  </si>
  <si>
    <t>0514902</t>
  </si>
  <si>
    <t>9997010</t>
  </si>
  <si>
    <t>300</t>
  </si>
  <si>
    <t>0121025</t>
  </si>
  <si>
    <t>0121031</t>
  </si>
  <si>
    <t>0422916</t>
  </si>
  <si>
    <t>0432909</t>
  </si>
  <si>
    <t>600</t>
  </si>
  <si>
    <t>9992901</t>
  </si>
  <si>
    <t>0412927</t>
  </si>
  <si>
    <t>0412928</t>
  </si>
  <si>
    <t>0412929</t>
  </si>
  <si>
    <t>0412930</t>
  </si>
  <si>
    <t>0512925</t>
  </si>
  <si>
    <t>0517086</t>
  </si>
  <si>
    <t>0512926</t>
  </si>
  <si>
    <t>0517009</t>
  </si>
  <si>
    <t>0517011</t>
  </si>
  <si>
    <t>0517019</t>
  </si>
  <si>
    <t>0522927</t>
  </si>
  <si>
    <t>0527022</t>
  </si>
  <si>
    <t>0527023</t>
  </si>
  <si>
    <t>0527024</t>
  </si>
  <si>
    <t>0552931</t>
  </si>
  <si>
    <t>0511001</t>
  </si>
  <si>
    <t>0515260</t>
  </si>
  <si>
    <t>0517012</t>
  </si>
  <si>
    <t>0517013</t>
  </si>
  <si>
    <t>0517400</t>
  </si>
  <si>
    <t>0322902</t>
  </si>
  <si>
    <t>0315118</t>
  </si>
  <si>
    <t>0312904</t>
  </si>
  <si>
    <t>700</t>
  </si>
  <si>
    <t>0317100</t>
  </si>
  <si>
    <t>0317300</t>
  </si>
  <si>
    <t>"Горномарийский муниципальный район" на 2014 год</t>
  </si>
  <si>
    <t>РАСПРЕДЕЛЕНИЕ</t>
  </si>
  <si>
    <t>бюджетных ассигнований из бюджета муниципального образования "Горномарийский муниципальный район" по целевым статьям (муниципальным программам и непрограммным направлениям деятельности), группам видов расходов классификации расходов бюджетов на 2014 год</t>
  </si>
  <si>
    <t>и плановый период 2015 и 2016 годов"</t>
  </si>
  <si>
    <t>0110000</t>
  </si>
  <si>
    <t>0120000</t>
  </si>
  <si>
    <t>0210000</t>
  </si>
  <si>
    <t>0220000</t>
  </si>
  <si>
    <t>0250000</t>
  </si>
  <si>
    <t>0310000</t>
  </si>
  <si>
    <t>0320000</t>
  </si>
  <si>
    <t>0410000</t>
  </si>
  <si>
    <t>0420000</t>
  </si>
  <si>
    <t>0430000</t>
  </si>
  <si>
    <t>0510000</t>
  </si>
  <si>
    <t>0520000</t>
  </si>
  <si>
    <t>0550000</t>
  </si>
  <si>
    <t>9990000</t>
  </si>
  <si>
    <t>Муниципальная программа муниципального образования «Горномарийский муниципальный район» «Развитие жилищно-коммунального и дорожного хозяйства  муниципального образования «Горномарийский муниципальный район» на 2014-2018 годы»</t>
  </si>
  <si>
    <t>0100000</t>
  </si>
  <si>
    <t xml:space="preserve">Муниципальная программа муниципального образования «Горномарийский муниципальный район» «Развитие национальной экономики 
и инвестиционная деятельность  муниципального образования  «Горномарийский муниципальный район» на 2014 - 2018 годы»
</t>
  </si>
  <si>
    <t>0200000</t>
  </si>
  <si>
    <t xml:space="preserve">Муниципальная программа муниципального образования «Горномарийский муниципальный район» «Управление муниципальными финансами и муниципальным долгом муниципального образования «Горномарийский муниципальный район» 
на 2014-2018 годы»
</t>
  </si>
  <si>
    <t>0300000</t>
  </si>
  <si>
    <t>Муниципальная программа муниципального образования «Горномарийский муниципальный район» «Развитие культуры, физической  культуры и средств массовой информации на 2014 – 2018 годы»</t>
  </si>
  <si>
    <t>0400000</t>
  </si>
  <si>
    <t>Всего</t>
  </si>
  <si>
    <t>ПРИЛОЖЕНИЕ № 9</t>
  </si>
  <si>
    <t>9995930</t>
  </si>
  <si>
    <t>0440000</t>
  </si>
  <si>
    <t>0442902</t>
  </si>
  <si>
    <t>0552902</t>
  </si>
  <si>
    <t>9991016</t>
  </si>
  <si>
    <t>Подпрограмма «Дорожное хозяйство муниципального образования «Горномарийский муниципальный район»</t>
  </si>
  <si>
    <t>Строительство (реконструкцию) автомобильных дорог общего пользования местного значения с твердым покрытием до сельских населенных пунктов Республики Марий Эл, не имеющих круглогодичной связи с сетью автомобильных дорог общего пользования, в рамках реализации мероприятий   подпрограммы "Автомобильные дороги" за счет средств местного бюджета</t>
  </si>
  <si>
    <t>Капитальные вложения в объекты недвижимого имущества государственной (муниципальной) собственности</t>
  </si>
  <si>
    <t>Осуществление целевых мероприятий в отношении автомобильных дорог общего пользования местного значения за счет средств республиканского бюджета Республики Марий Эл</t>
  </si>
  <si>
    <t>Закупка товаров, работ и услуг для государственных (муниципальных) нужд</t>
  </si>
  <si>
    <t>Строительство (реконструкция) автомобильных дорог общего пользования местного значения с твердым покрытием до сельских населенных пунктов, не имеющих круглогодичной связи с сетью автомобильных дорог общего пользования</t>
  </si>
  <si>
    <t>Подпрограмма "Развитие жилищно-коммунального хозяйства и территориального планирования"</t>
  </si>
  <si>
    <t>Социальные выплаты на возмещение части процентной ставки по кредитам, привлекаемым гражданами на газификацию индивидуального жилья</t>
  </si>
  <si>
    <t>Социальное обеспечение и иные выплаты населению</t>
  </si>
  <si>
    <t>Социальные выплаты на устройство поквартирной газовой системы отопления</t>
  </si>
  <si>
    <t>Прочие мероприятия по благоустройству</t>
  </si>
  <si>
    <t>Бюджетные инвестиции в объекты капитального строительства муниципальной собственности</t>
  </si>
  <si>
    <t>Подпрограмма «Развитие малого и среднего предпринимательства в муниципальном образовании «Горномарийский муниципальный район»</t>
  </si>
  <si>
    <t>Субсидии субъектам малого и среднего предпринимательства</t>
  </si>
  <si>
    <t>Иные бюджетные ассигнования</t>
  </si>
  <si>
    <t>Подпрограмма «Развитие сельского хозяйства и регулирование рынков сельскохозяйственной продукции, сырья и продовольствия  в муниципальном образовании  «Горномарийский муниципальный район»</t>
  </si>
  <si>
    <t>Подпрограмма «Развитие земельных и имущественных отношений в муниципальном образовании «Горномарийский муниципальный район» на 2014- 2018 годы»</t>
  </si>
  <si>
    <t>Учет муниципального имущества муниципального образования "Горномарийский муниципальный район"</t>
  </si>
  <si>
    <t>Управление и распоряжение муниципальным имуществом, не закрепленным за муниципальными предприятиями и учреждениями муниципального образования "Горномарийский муниципальный район"</t>
  </si>
  <si>
    <t>Распоряжение земельными участками собственности муниципального образования "Горномарийский муниципальный район" и государственная собственных на которых не разграничена</t>
  </si>
  <si>
    <t>Подпрограмма "Совершенствование бюджетной политики и эффективное использование бюджетного потенциала муниципального образования "Горномарийский муниципальный район"</t>
  </si>
  <si>
    <t>Процентные платежи по муниципальному долгу муниципального образования</t>
  </si>
  <si>
    <t>Обслуживание государственного (муниципального) долга</t>
  </si>
  <si>
    <t>Субвенции на осуществление первичного воинского учета на территориях, где отсутствуют военные комиссариаты</t>
  </si>
  <si>
    <t>Межбюджетные трансферты</t>
  </si>
  <si>
    <t>Выравнивание бюджетной обеспеченности</t>
  </si>
  <si>
    <t>Поддержка мер по обеспечению сбалансированности бюджетов</t>
  </si>
  <si>
    <t>Подпрограмма «Обеспечение реализации муниципальной программы муниципального образования «Горномарийский муниципальный район» «Управление муниципальными финансами и муниципальным долгом муниципального образования «Горномарийский муниципальный район» 
н</t>
  </si>
  <si>
    <t>Центральный аппарат</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</si>
  <si>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</si>
  <si>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Подпрограмма «Развитие культуры Горномарийского муниципального района на 2014 – 2018 годы»</t>
  </si>
  <si>
    <t>Расходы на обеспечение деятельности учреждений по внешкольной работе с детьми</t>
  </si>
  <si>
    <t>Предоставление субсидий бюджетным, автономным учреждениям и иным некоммерческим организациям</t>
  </si>
  <si>
    <t>Расходы на обеспечение деятельности культурно-досуговых учреждений</t>
  </si>
  <si>
    <t>Расходы на обеспечение деятельности музеев, постоянных выставок</t>
  </si>
  <si>
    <t>Расходы на обеспечение деятельности библиотек</t>
  </si>
  <si>
    <t>Подпрограмма «Развитие физической культуры и спорта Горномарийского муниципального района на 2014 – 2018 годы»</t>
  </si>
  <si>
    <t>Мероприятия в области развития физической культуры и спорта в Горномарийском муниципальном районе</t>
  </si>
  <si>
    <t>Подпрограмма «Развитие средств массовой информации Горномарийского муниципального района на 2014 – 2018 годы»</t>
  </si>
  <si>
    <t>Развитие средств массовой информации в муниципальном образовании "Горномарийский муниципальный район"</t>
  </si>
  <si>
    <t>Подпрограмма «Обеспечение реализации муниципальной программы муниципального образования "Горномарийский муниципальный район" «Развитие культуры, физической культуры и средств массовой информации на 2014 – 2018 годы»</t>
  </si>
  <si>
    <t>Подпрограмма "Обеспечение  функционирования  системы  образования"</t>
  </si>
  <si>
    <t>Расходы на обеспечение деятельности (оказание услуг)  подведомстенных учреждений, в том числе на предоставление муниципальным бюджетным и автономным учреждениям субсидий (детские дошкольные учреждения)</t>
  </si>
  <si>
    <t>Расходы на обеспечение деятельности (оказание услуг)  подведомстенных учреждений, в том числе на предоставление муниципальным бюджетным и автономным учреждениям субсидий (Школы-детские сады, школы начальные, неполные средние и средние)</t>
  </si>
  <si>
    <t>Субвенции на выплату единовременного пособия и при всех формах устройства детей, лишенных родительского попечения, в семью</t>
  </si>
  <si>
    <t>Субвенции на осуществление государственных полномочий по обучению детей-инвалидов на дому и выплате компенсации затрат родителей на эти цели</t>
  </si>
  <si>
    <t>Подпрограмма "Поддержка  развития  системы образования"</t>
  </si>
  <si>
    <t>Субсидии на организацию отдыха детей в каникулярное время из республиканского бюджета Республики Марий Эл</t>
  </si>
  <si>
    <t>Подпрограмма "Обеспечение реализации муниципальной программы муниципального образования "Горномарийский муниципальный район"  "Развитие образования и повышение эффективности реализации молодежной политики" на 2014 -2018 годы"</t>
  </si>
  <si>
    <t>Расходы на обеспечение деятельности централизованных бухгалтерий, структурных подразделений и отделов, не входящих в центральный аппарат</t>
  </si>
  <si>
    <t>Непрограммные расходы</t>
  </si>
  <si>
    <t>Пенсия за выслугу лет лицам, замещавшим муниципальные должности и муниципальные должности муниципальной службы</t>
  </si>
  <si>
    <t>Глава муниципального образования</t>
  </si>
  <si>
    <t>Глава местной администрации (исполнительно-распорядительного органа мунициипального образования)</t>
  </si>
  <si>
    <t>Обеспечение деятельности Единых дежурно-диспетчерских служб муниципальных образований</t>
  </si>
  <si>
    <t>Резервный фонд администрации Горномарийского муниципального района</t>
  </si>
  <si>
    <t>Расходы на обеспечение деятельности архивных учреждений</t>
  </si>
  <si>
    <t>Расходы на обеспечение деятельности централизованных бухгалтерий, структурных подразделений и отделов не входящих в центральный аппарат в рамках непрограммных расходов</t>
  </si>
  <si>
    <t>Осуществление части полномочий по решению вопросов местного значения в соответствии с заключенными соглашениями</t>
  </si>
  <si>
    <t>Прочие выплаты по обязательствам государства</t>
  </si>
  <si>
    <t>Субвенции на осуществление полномочий Российской Федерации на государственную регистрацию актов гражданского состояния</t>
  </si>
  <si>
    <t>Финансирование расходов на осуществление государственных полномочий по предоставлению мер социальной поддержки по оплате жилищно-коммунальных услуг некоторым категориям граждан</t>
  </si>
  <si>
    <t>Осуществление государственных полномочий по созданию и осуществлению деятельности комиссий по делам несовершеннолетних и защите их прав в муниципальном образовании</t>
  </si>
  <si>
    <t>Осуществление государственных полномочий по организации и осуществлению деятельности по опеке и попечительству в отношении несовершеннолетних</t>
  </si>
  <si>
    <t>Осуществление отдельных государственных полномочий по созданию административных комиссий в Республике Марий Эл</t>
  </si>
  <si>
    <t>Субвенции бюджетам муниципальных образований Республики Марий Эл на осуществление передаваемых отдельных государственных полномочий по постановке на учет и учету граждан, имеющих право на получение жилищной субсидии на приобретение или строительство жилых помещений, в соответствии с Законом от 25 октября 2002 года № 125-ФЗ "О жилищных субсидиях гражданам, выезжающим из районов Крайнего Севера и приравненных к ним местностей"</t>
  </si>
  <si>
    <t>Субвенции на осуществление государственных полномочий по предоставлению единовременной выплаты на ремонт жилых помещений, находящихся в собственности детей-сирот и детей, оставшихся без попечения родителей, из республиканского бюджета Республики Марий Эл</t>
  </si>
  <si>
    <t>Субвенции на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</si>
  <si>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Субвенции на осуществление государственных полномочий по предоставлению мер социальной поддержки по оплате жилищно-коммунальных услуг детям-сиротам, детям, оставшимся без попечения родителей, и лицам из числа детей-сирот, кроме обучающихся в республиканских государственных образовательных организациях</t>
  </si>
  <si>
    <t>Субвенции на осуществление государственных полномочий по предоставлению детям-сиротам и детям, оставшимся без попечения родителей, лицам из числа детей-сирот и детей, оставшихся без попечения родителей, оплачиваемого проезда к месту лечения и обратно, а также детям-сиротам и детям, оставшимся без попечения родителей, лицам из числа детей-сирот и детей, оставшихся без попечения родителей, обучающимся за счет средств местных бюджетов, бесплатного проезда один раз в год к месту жительства и обратно к месту учебы</t>
  </si>
  <si>
    <t>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</si>
  <si>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Субвенции на осуществление государственных полномочий по финансированию расходов на выплату вознаграждения приемным родителям и патронатным воспитателям, иным опекунам и попечителям несовершеннолетних граждан, исполняющим свои обязанности возмездно за счет средств республиканского бюджета Республики Марий Эл, выплату денежных средств на содержание каждого ребенка, переданного под опеку (попечительство), на выплату денежных средств на содержание граждан, обучающихся в общеобразовательных организациях, на выплату денежных средств по обеспечению детей, переданных под опеку (попечительство), при выпуске из муниципальных общеобразовательных организаций одеждой, обувью, мягким инвентарем и оборудованием</t>
  </si>
  <si>
    <t>Субвенции на предоставление субсидий юридическим лицам, расположенным на территории Республики Марий Эл, независимо от их организационно-правовой формы, на возмещение части стоимости путевки в организации отдыха детей и их оздоровления в случае организации ими отдыха и оздоровления детей; организациям всех форм собственности и индивидуальным предпринимателям на компенсацию расходов по приобретению путевок в организации отдыха детей и их оздоровления для детей работников, находящихся с ними в трудовых отношениях; на цели, не связанные с выполнением государственного (муниципального) задания на оказание государственных (муниципальных) услуг (выполнение работ) по организации и обеспечению оздоровления и отдыха детей, обучающихся в муниципальных общеобразовательных организациях, в организациях отдыха детей и их оздоровления</t>
  </si>
  <si>
    <t>Субвенции на организационно-техническое обеспечение переданных отдельных государственных полномочий по организации и обеспечению оздоровления и отдыха детей, обучающихся в муниципальных общеобразовательных организациях, в организациях отдыха детей и их оздоровления</t>
  </si>
  <si>
    <t xml:space="preserve">Субвенции на осуществление государственных полномочий по предоставлению бесплатного питания для учащихся общеобразовательных организаций из многодетных семей </t>
  </si>
  <si>
    <t>Субвенции на  исполнение государственных полномочий по хранению, учету и использованию архивных фондов и архивных документов, находящихся в собственности Республики Марий Эл и хранящихся в муниципальных архивах на территории Республики Марий Эл</t>
  </si>
  <si>
    <t xml:space="preserve">Проектирование автомобильных дорог общего пользования местного значения с твердым покрытием до сельских населенных пунктов, не имеющих круглогодичной связи с сетью автомобильных дорог общего пользования </t>
  </si>
  <si>
    <t>0117115</t>
  </si>
  <si>
    <t>(в редакции решения Собрания депутатов</t>
  </si>
  <si>
    <t>от 18 декабря 2013 года №321</t>
  </si>
  <si>
    <t xml:space="preserve">    Капитальные вложения в объекты недвижимого имущества государственной (муниципальной) собственности</t>
  </si>
  <si>
    <t xml:space="preserve">  Проектирование автомобильных дорог общего пользования местного значения с твердым покрытием до сельских населенных пунктов, не имеющих круглогодичной связи с сетью автомобильных дорог общего пользования за счет средств местного бюджета</t>
  </si>
  <si>
    <t>0112912</t>
  </si>
  <si>
    <t xml:space="preserve">  Субсидии  на модернизацию региональных систем дошкольного образования</t>
  </si>
  <si>
    <t>0515059</t>
  </si>
  <si>
    <t xml:space="preserve">  Капитальный ремонт и ремонт автомобильных дорог общего пользования населенных пунктов за счет средств муниципального дорожного фонда</t>
  </si>
  <si>
    <t>0112906</t>
  </si>
  <si>
    <t xml:space="preserve">    Межбюджетные трансферты</t>
  </si>
  <si>
    <t xml:space="preserve">  Капитальный ремонт и ремонт дворовых территорий многоквартирных домов, проездов к дворовым территориям многоквартирных домов населенных пунктов за счет средств муниципального дорожного фонда</t>
  </si>
  <si>
    <t>0112907</t>
  </si>
  <si>
    <t xml:space="preserve">    Закупка товаров, работ и услуг для государственных (муниципальных) нужд</t>
  </si>
  <si>
    <t xml:space="preserve">    Социальное обеспечение и иные выплаты населению</t>
  </si>
  <si>
    <t xml:space="preserve">  Бюджетные инвестиции в объекты капитального строительства муниципальной собственности</t>
  </si>
  <si>
    <t xml:space="preserve">  Газификация населенных пунктов Республики Марий Эл</t>
  </si>
  <si>
    <t>0124978</t>
  </si>
  <si>
    <t>0134970</t>
  </si>
  <si>
    <t xml:space="preserve">  Субсидии на реализацию мероприятий федеральной целевой программы "Устойчивое развитие сельских территорий на 2014 - 2017 годы и на период до 2020 года"</t>
  </si>
  <si>
    <t>0135018</t>
  </si>
  <si>
    <t>0154902</t>
  </si>
  <si>
    <t xml:space="preserve">    Иные бюджетные ассигнования</t>
  </si>
  <si>
    <t xml:space="preserve">  Возмещение части процентной ставки по долгосрочным, среднесрочным и краткосрочным кредитам, взятым малыми формами хозяйствования</t>
  </si>
  <si>
    <t>0225055</t>
  </si>
  <si>
    <t>0315016</t>
  </si>
  <si>
    <t xml:space="preserve">    Предоставление субсидий бюджетным, автономным учреждениям и иным некоммерческим организациям</t>
  </si>
  <si>
    <t xml:space="preserve">  Субсидии на реализацию мероприятий федеральной целевой программы "Культура России (2012 - 2018 годы)"</t>
  </si>
  <si>
    <t>0415014</t>
  </si>
  <si>
    <t xml:space="preserve">  Иные межбюджетные трансферты на государственную поддержку муниципальных учреждений культуры</t>
  </si>
  <si>
    <t>0415147</t>
  </si>
  <si>
    <t xml:space="preserve">  Иные межбюджетные трансферты на государственную поддержку лучших работников муниципальных учреждений культуры, находящихся на территориях сельских поселений</t>
  </si>
  <si>
    <t>0415148</t>
  </si>
  <si>
    <t xml:space="preserve">  Субсидии  на модернизацию региональных систем дошкольного образования, софинансирование из местного бюджета</t>
  </si>
  <si>
    <t>0512915</t>
  </si>
  <si>
    <t xml:space="preserve">  Субсидии на мероприятия подпрограммы "Обеспечение жильем молодых семей" федеральной целевой программы "Жилище" на 2011-2015 годы</t>
  </si>
  <si>
    <t>0545020</t>
  </si>
  <si>
    <t xml:space="preserve">  Жилье для молодой семьи</t>
  </si>
  <si>
    <t>0547020</t>
  </si>
  <si>
    <t xml:space="preserve">  Субвенции на составление (изменение) списков кандидатов в присяжные заседатели федеральных судов общей юрисдикции в Российской Федерации</t>
  </si>
  <si>
    <t>9995120</t>
  </si>
  <si>
    <t xml:space="preserve">      Подпрограмма "Охрана окружающей среды"</t>
  </si>
  <si>
    <t xml:space="preserve">        Развитие системы обращения с отходами производства и потребления в Горномарийском муниципальном районе</t>
  </si>
  <si>
    <t>0144925</t>
  </si>
  <si>
    <t>от 28 июля 2014 года № 376)</t>
  </si>
  <si>
    <t>______________________</t>
  </si>
</sst>
</file>

<file path=xl/styles.xml><?xml version="1.0" encoding="utf-8"?>
<styleSheet xmlns="http://schemas.openxmlformats.org/spreadsheetml/2006/main">
  <numFmts count="1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0.0"/>
    <numFmt numFmtId="168" formatCode="000000"/>
    <numFmt numFmtId="169" formatCode="[$€-2]\ ###,000_);[Red]\([$€-2]\ ###,000\)"/>
    <numFmt numFmtId="170" formatCode="0.0"/>
  </numFmts>
  <fonts count="25">
    <font>
      <sz val="10"/>
      <name val="Arial Cyr"/>
      <family val="0"/>
    </font>
    <font>
      <u val="single"/>
      <sz val="10"/>
      <color indexed="12"/>
      <name val="Arial Cyr"/>
      <family val="0"/>
    </font>
    <font>
      <u val="single"/>
      <sz val="10"/>
      <color indexed="36"/>
      <name val="Arial Cyr"/>
      <family val="0"/>
    </font>
    <font>
      <sz val="14"/>
      <name val="Times New Roman"/>
      <family val="1"/>
    </font>
    <font>
      <sz val="14"/>
      <name val="Arial Cyr"/>
      <family val="0"/>
    </font>
    <font>
      <b/>
      <sz val="14"/>
      <name val="Times New Roman"/>
      <family val="1"/>
    </font>
    <font>
      <sz val="14"/>
      <color indexed="8"/>
      <name val="Times New Roman"/>
      <family val="1"/>
    </font>
    <font>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65"/>
        <bgColor indexed="64"/>
      </patternFill>
    </fill>
    <fill>
      <patternFill patternType="solid">
        <fgColor indexed="26"/>
        <bgColor indexed="64"/>
      </patternFill>
    </fill>
    <fill>
      <patternFill patternType="solid">
        <fgColor indexed="9"/>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5" borderId="0" applyNumberFormat="0" applyBorder="0" applyAlignment="0" applyProtection="0"/>
    <xf numFmtId="0" fontId="24" fillId="8" borderId="0" applyNumberFormat="0" applyBorder="0" applyAlignment="0" applyProtection="0"/>
    <xf numFmtId="0" fontId="24"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9" borderId="0" applyNumberFormat="0" applyBorder="0" applyAlignment="0" applyProtection="0"/>
    <xf numFmtId="0" fontId="15" fillId="7" borderId="1" applyNumberFormat="0" applyAlignment="0" applyProtection="0"/>
    <xf numFmtId="0" fontId="16" fillId="20" borderId="2" applyNumberFormat="0" applyAlignment="0" applyProtection="0"/>
    <xf numFmtId="0" fontId="17" fillId="20"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22" fillId="0" borderId="6" applyNumberFormat="0" applyFill="0" applyAlignment="0" applyProtection="0"/>
    <xf numFmtId="0" fontId="19" fillId="21" borderId="7" applyNumberFormat="0" applyAlignment="0" applyProtection="0"/>
    <xf numFmtId="0" fontId="8" fillId="0" borderId="0" applyNumberFormat="0" applyFill="0" applyBorder="0" applyAlignment="0" applyProtection="0"/>
    <xf numFmtId="0" fontId="14" fillId="22" borderId="0" applyNumberFormat="0" applyBorder="0" applyAlignment="0" applyProtection="0"/>
    <xf numFmtId="0" fontId="7" fillId="23" borderId="0">
      <alignment/>
      <protection/>
    </xf>
    <xf numFmtId="0" fontId="7" fillId="23" borderId="0">
      <alignment/>
      <protection/>
    </xf>
    <xf numFmtId="0" fontId="2" fillId="0" borderId="0" applyNumberFormat="0" applyFill="0" applyBorder="0" applyAlignment="0" applyProtection="0"/>
    <xf numFmtId="0" fontId="13" fillId="3" borderId="0" applyNumberFormat="0" applyBorder="0" applyAlignment="0" applyProtection="0"/>
    <xf numFmtId="0" fontId="21" fillId="0" borderId="0" applyNumberFormat="0" applyFill="0" applyBorder="0" applyAlignment="0" applyProtection="0"/>
    <xf numFmtId="0" fontId="0" fillId="24" borderId="8" applyNumberFormat="0" applyFont="0" applyAlignment="0" applyProtection="0"/>
    <xf numFmtId="9" fontId="0" fillId="0" borderId="0" applyFont="0" applyFill="0" applyBorder="0" applyAlignment="0" applyProtection="0"/>
    <xf numFmtId="0" fontId="18" fillId="0" borderId="9" applyNumberFormat="0" applyFill="0" applyAlignment="0" applyProtection="0"/>
    <xf numFmtId="0" fontId="2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2" fillId="4" borderId="0" applyNumberFormat="0" applyBorder="0" applyAlignment="0" applyProtection="0"/>
  </cellStyleXfs>
  <cellXfs count="47">
    <xf numFmtId="0" fontId="0" fillId="0" borderId="0" xfId="0" applyAlignment="1">
      <alignment/>
    </xf>
    <xf numFmtId="0" fontId="3" fillId="0" borderId="0" xfId="0" applyFont="1" applyFill="1" applyBorder="1" applyAlignment="1">
      <alignment/>
    </xf>
    <xf numFmtId="0" fontId="3" fillId="0" borderId="0" xfId="0" applyFont="1" applyFill="1" applyBorder="1" applyAlignment="1">
      <alignment horizontal="center" vertical="top"/>
    </xf>
    <xf numFmtId="0" fontId="0" fillId="0" borderId="0" xfId="0" applyAlignment="1">
      <alignment horizontal="center" vertical="top"/>
    </xf>
    <xf numFmtId="0" fontId="0" fillId="0" borderId="0" xfId="0" applyFill="1" applyAlignment="1">
      <alignment horizontal="center" vertical="top"/>
    </xf>
    <xf numFmtId="0" fontId="3" fillId="0" borderId="0" xfId="0" applyFont="1" applyAlignment="1">
      <alignment horizontal="center" vertical="top"/>
    </xf>
    <xf numFmtId="0" fontId="3" fillId="0" borderId="0" xfId="0" applyFont="1" applyFill="1" applyAlignment="1">
      <alignment horizontal="center" vertical="top"/>
    </xf>
    <xf numFmtId="0" fontId="4" fillId="0" borderId="0" xfId="0" applyFont="1" applyAlignment="1">
      <alignment/>
    </xf>
    <xf numFmtId="0" fontId="3" fillId="0" borderId="0" xfId="0" applyFont="1" applyFill="1" applyBorder="1" applyAlignment="1">
      <alignment horizontal="justify" vertical="top" wrapText="1" shrinkToFit="1"/>
    </xf>
    <xf numFmtId="0" fontId="3" fillId="0" borderId="0" xfId="0" applyFont="1" applyFill="1" applyBorder="1" applyAlignment="1">
      <alignment horizontal="center" vertical="top"/>
    </xf>
    <xf numFmtId="167" fontId="3" fillId="0" borderId="0" xfId="0" applyNumberFormat="1" applyFont="1" applyFill="1" applyBorder="1" applyAlignment="1">
      <alignment horizontal="center" vertical="top"/>
    </xf>
    <xf numFmtId="4" fontId="3" fillId="0" borderId="0" xfId="0" applyNumberFormat="1" applyFont="1" applyFill="1" applyBorder="1" applyAlignment="1">
      <alignment horizontal="center" vertical="top"/>
    </xf>
    <xf numFmtId="0" fontId="5" fillId="25" borderId="0" xfId="0" applyFont="1" applyFill="1" applyBorder="1" applyAlignment="1">
      <alignment horizontal="center" vertical="top" shrinkToFit="1"/>
    </xf>
    <xf numFmtId="0" fontId="3" fillId="0" borderId="10" xfId="0" applyFont="1" applyFill="1" applyBorder="1" applyAlignment="1">
      <alignment horizontal="center" vertical="top" wrapText="1"/>
    </xf>
    <xf numFmtId="167" fontId="3" fillId="0" borderId="11" xfId="0" applyNumberFormat="1" applyFont="1" applyFill="1" applyBorder="1" applyAlignment="1">
      <alignment horizontal="center" vertical="top" wrapText="1"/>
    </xf>
    <xf numFmtId="0" fontId="3" fillId="0" borderId="0" xfId="0" applyFont="1" applyFill="1" applyBorder="1" applyAlignment="1">
      <alignment vertical="top"/>
    </xf>
    <xf numFmtId="0" fontId="3" fillId="0" borderId="0" xfId="0" applyFont="1" applyAlignment="1">
      <alignment horizontal="justify"/>
    </xf>
    <xf numFmtId="0" fontId="5" fillId="25" borderId="0" xfId="0" applyFont="1" applyFill="1" applyBorder="1" applyAlignment="1">
      <alignment horizontal="justify" shrinkToFit="1"/>
    </xf>
    <xf numFmtId="0" fontId="0" fillId="0" borderId="0" xfId="0" applyAlignment="1">
      <alignment horizontal="justify"/>
    </xf>
    <xf numFmtId="0" fontId="3" fillId="0" borderId="0" xfId="0" applyFont="1" applyFill="1" applyBorder="1" applyAlignment="1">
      <alignment horizontal="justify"/>
    </xf>
    <xf numFmtId="0" fontId="3" fillId="0" borderId="0" xfId="0" applyFont="1" applyFill="1" applyBorder="1" applyAlignment="1">
      <alignment horizontal="center"/>
    </xf>
    <xf numFmtId="49" fontId="6" fillId="0" borderId="0" xfId="53" applyNumberFormat="1" applyFont="1" applyFill="1" applyBorder="1" applyAlignment="1">
      <alignment horizontal="center" vertical="top" shrinkToFit="1"/>
      <protection/>
    </xf>
    <xf numFmtId="167" fontId="3" fillId="0" borderId="0" xfId="0" applyNumberFormat="1" applyFont="1" applyFill="1" applyBorder="1" applyAlignment="1">
      <alignment/>
    </xf>
    <xf numFmtId="0" fontId="6" fillId="0" borderId="0" xfId="53" applyFont="1" applyFill="1" applyBorder="1" applyAlignment="1">
      <alignment horizontal="justify" vertical="top" wrapText="1"/>
      <protection/>
    </xf>
    <xf numFmtId="0" fontId="4" fillId="0" borderId="0" xfId="0" applyFont="1" applyAlignment="1">
      <alignment horizontal="center"/>
    </xf>
    <xf numFmtId="0" fontId="0" fillId="0" borderId="0" xfId="0" applyAlignment="1">
      <alignment horizontal="center"/>
    </xf>
    <xf numFmtId="0" fontId="3" fillId="0" borderId="0" xfId="0" applyFont="1" applyFill="1" applyBorder="1" applyAlignment="1">
      <alignment vertical="top"/>
    </xf>
    <xf numFmtId="167" fontId="6" fillId="0" borderId="0" xfId="53" applyNumberFormat="1" applyFont="1" applyFill="1" applyBorder="1" applyAlignment="1">
      <alignment horizontal="right" vertical="top" shrinkToFit="1"/>
      <protection/>
    </xf>
    <xf numFmtId="0" fontId="6" fillId="23" borderId="0" xfId="0" applyFont="1" applyFill="1" applyBorder="1" applyAlignment="1">
      <alignment horizontal="justify" vertical="top" wrapText="1"/>
    </xf>
    <xf numFmtId="0" fontId="6" fillId="0" borderId="0" xfId="0" applyFont="1" applyFill="1" applyBorder="1" applyAlignment="1">
      <alignment horizontal="justify" vertical="top" wrapText="1"/>
    </xf>
    <xf numFmtId="49" fontId="6" fillId="23" borderId="0" xfId="54" applyNumberFormat="1" applyFont="1" applyFill="1" applyBorder="1" applyAlignment="1">
      <alignment horizontal="center" vertical="top" shrinkToFit="1"/>
      <protection/>
    </xf>
    <xf numFmtId="170" fontId="3" fillId="0" borderId="0" xfId="0" applyNumberFormat="1" applyFont="1" applyFill="1" applyBorder="1" applyAlignment="1">
      <alignment/>
    </xf>
    <xf numFmtId="167" fontId="3" fillId="0" borderId="0" xfId="0" applyNumberFormat="1" applyFont="1" applyFill="1" applyBorder="1" applyAlignment="1">
      <alignment horizontal="right" vertical="top" wrapText="1"/>
    </xf>
    <xf numFmtId="0" fontId="6" fillId="23" borderId="0" xfId="54" applyFont="1" applyFill="1" applyBorder="1" applyAlignment="1">
      <alignment horizontal="justify" vertical="top" wrapText="1"/>
      <protection/>
    </xf>
    <xf numFmtId="0" fontId="3" fillId="0" borderId="0" xfId="0" applyFont="1" applyFill="1" applyBorder="1" applyAlignment="1">
      <alignment horizontal="justify" vertical="top" wrapText="1" shrinkToFit="1"/>
    </xf>
    <xf numFmtId="0" fontId="3" fillId="0" borderId="11" xfId="0" applyFont="1" applyFill="1" applyBorder="1" applyAlignment="1">
      <alignment horizontal="center" vertical="center" wrapText="1" shrinkToFit="1"/>
    </xf>
    <xf numFmtId="0" fontId="6" fillId="23" borderId="0" xfId="54" applyFont="1" applyFill="1" applyBorder="1" applyAlignment="1">
      <alignment vertical="top" wrapText="1"/>
      <protection/>
    </xf>
    <xf numFmtId="167" fontId="6" fillId="0" borderId="0" xfId="54" applyNumberFormat="1" applyFont="1" applyFill="1" applyBorder="1" applyAlignment="1">
      <alignment horizontal="right" vertical="top" shrinkToFit="1"/>
      <protection/>
    </xf>
    <xf numFmtId="49" fontId="6" fillId="23" borderId="0" xfId="54" applyNumberFormat="1" applyFont="1" applyFill="1" applyBorder="1" applyAlignment="1">
      <alignment horizontal="justify" vertical="top" shrinkToFit="1"/>
      <protection/>
    </xf>
    <xf numFmtId="0" fontId="3" fillId="0" borderId="0" xfId="0" applyFont="1" applyFill="1" applyBorder="1" applyAlignment="1">
      <alignment horizontal="justify" wrapText="1"/>
    </xf>
    <xf numFmtId="49" fontId="6" fillId="0" borderId="0" xfId="53" applyNumberFormat="1" applyFont="1" applyFill="1" applyBorder="1" applyAlignment="1">
      <alignment horizontal="justify" vertical="top" shrinkToFit="1"/>
      <protection/>
    </xf>
    <xf numFmtId="0" fontId="3" fillId="0" borderId="0" xfId="0" applyFont="1" applyFill="1" applyBorder="1" applyAlignment="1">
      <alignment horizontal="right"/>
    </xf>
    <xf numFmtId="0" fontId="6" fillId="0" borderId="0" xfId="53" applyFont="1" applyFill="1" applyBorder="1" applyAlignment="1">
      <alignment horizontal="left"/>
      <protection/>
    </xf>
    <xf numFmtId="0" fontId="5" fillId="0" borderId="0" xfId="0" applyFont="1" applyFill="1" applyBorder="1" applyAlignment="1">
      <alignment horizontal="center" vertical="top" wrapText="1" shrinkToFit="1"/>
    </xf>
    <xf numFmtId="0" fontId="5" fillId="25" borderId="0" xfId="0" applyFont="1" applyFill="1" applyBorder="1" applyAlignment="1">
      <alignment horizontal="center" shrinkToFit="1"/>
    </xf>
    <xf numFmtId="0" fontId="3" fillId="0" borderId="0" xfId="0" applyFont="1" applyFill="1" applyBorder="1" applyAlignment="1">
      <alignment horizontal="center"/>
    </xf>
    <xf numFmtId="0" fontId="0" fillId="0" borderId="0" xfId="0" applyAlignment="1">
      <alignment horizont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Лист1" xfId="53"/>
    <cellStyle name="Обычный_Лист1_1"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319"/>
  <sheetViews>
    <sheetView tabSelected="1" workbookViewId="0" topLeftCell="A1">
      <selection activeCell="G223" sqref="G223"/>
    </sheetView>
  </sheetViews>
  <sheetFormatPr defaultColWidth="9.00390625" defaultRowHeight="12.75"/>
  <cols>
    <col min="1" max="1" width="50.75390625" style="18" customWidth="1"/>
    <col min="2" max="2" width="11.625" style="3" customWidth="1"/>
    <col min="3" max="3" width="6.625" style="4" customWidth="1"/>
    <col min="4" max="4" width="20.625" style="25" customWidth="1"/>
    <col min="5" max="5" width="11.75390625" style="0" bestFit="1" customWidth="1"/>
  </cols>
  <sheetData>
    <row r="1" spans="1:4" s="7" customFormat="1" ht="18.75">
      <c r="A1" s="16"/>
      <c r="B1" s="5" t="s">
        <v>111</v>
      </c>
      <c r="C1" s="6"/>
      <c r="D1" s="24"/>
    </row>
    <row r="2" spans="1:4" s="7" customFormat="1" ht="18.75">
      <c r="A2" s="16"/>
      <c r="B2" s="5" t="s">
        <v>20</v>
      </c>
      <c r="C2" s="6"/>
      <c r="D2" s="24"/>
    </row>
    <row r="3" spans="1:4" s="7" customFormat="1" ht="18.75">
      <c r="A3" s="16"/>
      <c r="B3" s="5" t="s">
        <v>17</v>
      </c>
      <c r="C3" s="6"/>
      <c r="D3" s="24"/>
    </row>
    <row r="4" spans="1:4" s="7" customFormat="1" ht="18.75">
      <c r="A4" s="16"/>
      <c r="B4" s="5" t="s">
        <v>18</v>
      </c>
      <c r="C4" s="6"/>
      <c r="D4" s="24"/>
    </row>
    <row r="5" spans="1:4" s="1" customFormat="1" ht="17.25" customHeight="1">
      <c r="A5" s="8"/>
      <c r="B5" s="9" t="s">
        <v>84</v>
      </c>
      <c r="C5" s="11"/>
      <c r="D5" s="20"/>
    </row>
    <row r="6" spans="1:4" s="1" customFormat="1" ht="16.5" customHeight="1">
      <c r="A6" s="8"/>
      <c r="B6" s="20" t="s">
        <v>87</v>
      </c>
      <c r="C6" s="11"/>
      <c r="D6" s="20"/>
    </row>
    <row r="7" spans="1:4" s="1" customFormat="1" ht="18" customHeight="1">
      <c r="A7" s="8"/>
      <c r="B7" s="9" t="s">
        <v>196</v>
      </c>
      <c r="C7" s="11"/>
      <c r="D7" s="20"/>
    </row>
    <row r="8" spans="1:4" s="1" customFormat="1" ht="18" customHeight="1">
      <c r="A8" s="8"/>
      <c r="B8" s="9" t="s">
        <v>195</v>
      </c>
      <c r="C8" s="11"/>
      <c r="D8" s="20"/>
    </row>
    <row r="9" spans="1:4" s="1" customFormat="1" ht="18" customHeight="1">
      <c r="A9" s="8"/>
      <c r="B9" s="9" t="s">
        <v>17</v>
      </c>
      <c r="C9" s="11"/>
      <c r="D9" s="20"/>
    </row>
    <row r="10" spans="1:4" s="1" customFormat="1" ht="18" customHeight="1">
      <c r="A10" s="8"/>
      <c r="B10" s="9" t="s">
        <v>238</v>
      </c>
      <c r="C10" s="11"/>
      <c r="D10" s="20"/>
    </row>
    <row r="11" spans="1:4" s="1" customFormat="1" ht="15" customHeight="1">
      <c r="A11" s="43"/>
      <c r="B11" s="43"/>
      <c r="C11" s="11"/>
      <c r="D11" s="20"/>
    </row>
    <row r="12" spans="1:4" s="1" customFormat="1" ht="15" customHeight="1">
      <c r="A12" s="44" t="s">
        <v>85</v>
      </c>
      <c r="B12" s="44"/>
      <c r="C12" s="44"/>
      <c r="D12" s="44"/>
    </row>
    <row r="13" spans="1:4" s="1" customFormat="1" ht="15" customHeight="1">
      <c r="A13" s="17"/>
      <c r="B13" s="12"/>
      <c r="C13" s="12"/>
      <c r="D13" s="20"/>
    </row>
    <row r="14" spans="1:4" s="1" customFormat="1" ht="96.75" customHeight="1">
      <c r="A14" s="43" t="s">
        <v>86</v>
      </c>
      <c r="B14" s="43"/>
      <c r="C14" s="43"/>
      <c r="D14" s="43"/>
    </row>
    <row r="15" spans="1:4" s="1" customFormat="1" ht="16.5" customHeight="1">
      <c r="A15" s="8"/>
      <c r="B15" s="2"/>
      <c r="D15" s="10" t="s">
        <v>12</v>
      </c>
    </row>
    <row r="16" spans="1:4" s="1" customFormat="1" ht="11.25" customHeight="1">
      <c r="A16" s="8"/>
      <c r="B16" s="10"/>
      <c r="C16" s="11"/>
      <c r="D16" s="20"/>
    </row>
    <row r="17" spans="1:4" s="15" customFormat="1" ht="23.25" customHeight="1">
      <c r="A17" s="35" t="s">
        <v>13</v>
      </c>
      <c r="B17" s="13" t="s">
        <v>14</v>
      </c>
      <c r="C17" s="13" t="s">
        <v>15</v>
      </c>
      <c r="D17" s="14" t="s">
        <v>16</v>
      </c>
    </row>
    <row r="18" spans="1:4" s="26" customFormat="1" ht="127.5" customHeight="1">
      <c r="A18" s="34" t="s">
        <v>102</v>
      </c>
      <c r="B18" s="21" t="s">
        <v>103</v>
      </c>
      <c r="C18" s="21" t="s">
        <v>19</v>
      </c>
      <c r="D18" s="32">
        <f>SUM(D19+D34+D47+D54+D52)</f>
        <v>60689.294</v>
      </c>
    </row>
    <row r="19" spans="1:4" s="1" customFormat="1" ht="57.75" customHeight="1">
      <c r="A19" s="23" t="s">
        <v>117</v>
      </c>
      <c r="B19" s="21" t="s">
        <v>88</v>
      </c>
      <c r="C19" s="21" t="s">
        <v>19</v>
      </c>
      <c r="D19" s="27">
        <f>SUM(D24+D26+D28+D30+D32+D20+D22)</f>
        <v>58474.994000000006</v>
      </c>
    </row>
    <row r="20" spans="1:4" s="1" customFormat="1" ht="82.5" customHeight="1">
      <c r="A20" s="33" t="s">
        <v>202</v>
      </c>
      <c r="B20" s="30" t="s">
        <v>203</v>
      </c>
      <c r="C20" s="30" t="s">
        <v>19</v>
      </c>
      <c r="D20" s="37">
        <v>2837.847</v>
      </c>
    </row>
    <row r="21" spans="1:4" s="1" customFormat="1" ht="23.25" customHeight="1">
      <c r="A21" s="33" t="s">
        <v>204</v>
      </c>
      <c r="B21" s="30" t="s">
        <v>203</v>
      </c>
      <c r="C21" s="30" t="s">
        <v>48</v>
      </c>
      <c r="D21" s="37">
        <v>2837.847</v>
      </c>
    </row>
    <row r="22" spans="1:4" s="1" customFormat="1" ht="109.5" customHeight="1">
      <c r="A22" s="33" t="s">
        <v>205</v>
      </c>
      <c r="B22" s="30" t="s">
        <v>206</v>
      </c>
      <c r="C22" s="30" t="s">
        <v>19</v>
      </c>
      <c r="D22" s="37">
        <v>2837.847</v>
      </c>
    </row>
    <row r="23" spans="1:4" s="1" customFormat="1" ht="22.5" customHeight="1">
      <c r="A23" s="33" t="s">
        <v>204</v>
      </c>
      <c r="B23" s="30" t="s">
        <v>206</v>
      </c>
      <c r="C23" s="30" t="s">
        <v>48</v>
      </c>
      <c r="D23" s="37">
        <v>2837.847</v>
      </c>
    </row>
    <row r="24" spans="1:4" s="1" customFormat="1" ht="190.5" customHeight="1">
      <c r="A24" s="28" t="s">
        <v>118</v>
      </c>
      <c r="B24" s="21" t="s">
        <v>36</v>
      </c>
      <c r="C24" s="21" t="s">
        <v>19</v>
      </c>
      <c r="D24" s="27">
        <v>1715.3</v>
      </c>
    </row>
    <row r="25" spans="1:4" s="1" customFormat="1" ht="54.75" customHeight="1">
      <c r="A25" s="23" t="s">
        <v>119</v>
      </c>
      <c r="B25" s="21" t="s">
        <v>36</v>
      </c>
      <c r="C25" s="21" t="s">
        <v>37</v>
      </c>
      <c r="D25" s="27">
        <v>1715.3</v>
      </c>
    </row>
    <row r="26" spans="1:4" s="1" customFormat="1" ht="127.5" customHeight="1">
      <c r="A26" s="33" t="s">
        <v>198</v>
      </c>
      <c r="B26" s="21" t="s">
        <v>199</v>
      </c>
      <c r="C26" s="21" t="s">
        <v>19</v>
      </c>
      <c r="D26" s="27">
        <v>80.4</v>
      </c>
    </row>
    <row r="27" spans="1:4" s="1" customFormat="1" ht="54.75" customHeight="1">
      <c r="A27" s="33" t="s">
        <v>197</v>
      </c>
      <c r="B27" s="21" t="s">
        <v>199</v>
      </c>
      <c r="C27" s="21" t="s">
        <v>37</v>
      </c>
      <c r="D27" s="27">
        <v>80.4</v>
      </c>
    </row>
    <row r="28" spans="1:4" s="1" customFormat="1" ht="91.5" customHeight="1">
      <c r="A28" s="23" t="s">
        <v>120</v>
      </c>
      <c r="B28" s="21" t="s">
        <v>38</v>
      </c>
      <c r="C28" s="21" t="s">
        <v>19</v>
      </c>
      <c r="D28" s="27">
        <v>2000</v>
      </c>
    </row>
    <row r="29" spans="1:4" s="1" customFormat="1" ht="35.25" customHeight="1">
      <c r="A29" s="23" t="s">
        <v>121</v>
      </c>
      <c r="B29" s="21" t="s">
        <v>38</v>
      </c>
      <c r="C29" s="21" t="s">
        <v>23</v>
      </c>
      <c r="D29" s="27">
        <v>2000</v>
      </c>
    </row>
    <row r="30" spans="1:4" s="1" customFormat="1" ht="129" customHeight="1">
      <c r="A30" s="29" t="s">
        <v>193</v>
      </c>
      <c r="B30" s="21" t="s">
        <v>194</v>
      </c>
      <c r="C30" s="21" t="s">
        <v>19</v>
      </c>
      <c r="D30" s="27">
        <v>3938.8</v>
      </c>
    </row>
    <row r="31" spans="1:4" s="1" customFormat="1" ht="60" customHeight="1">
      <c r="A31" s="23" t="s">
        <v>119</v>
      </c>
      <c r="B31" s="21" t="s">
        <v>194</v>
      </c>
      <c r="C31" s="21" t="s">
        <v>37</v>
      </c>
      <c r="D31" s="27">
        <v>3938.8</v>
      </c>
    </row>
    <row r="32" spans="1:4" s="1" customFormat="1" ht="128.25" customHeight="1">
      <c r="A32" s="23" t="s">
        <v>122</v>
      </c>
      <c r="B32" s="21" t="s">
        <v>39</v>
      </c>
      <c r="C32" s="21" t="s">
        <v>19</v>
      </c>
      <c r="D32" s="27">
        <v>45064.8</v>
      </c>
    </row>
    <row r="33" spans="1:4" s="1" customFormat="1" ht="54.75" customHeight="1">
      <c r="A33" s="23" t="s">
        <v>119</v>
      </c>
      <c r="B33" s="21" t="s">
        <v>39</v>
      </c>
      <c r="C33" s="21" t="s">
        <v>37</v>
      </c>
      <c r="D33" s="27">
        <v>45064.8</v>
      </c>
    </row>
    <row r="34" spans="1:4" s="1" customFormat="1" ht="55.5" customHeight="1">
      <c r="A34" s="23" t="s">
        <v>123</v>
      </c>
      <c r="B34" s="21" t="s">
        <v>89</v>
      </c>
      <c r="C34" s="21" t="s">
        <v>19</v>
      </c>
      <c r="D34" s="27">
        <f>SUM(D35+D37+D39+D41+D43+D45)</f>
        <v>1183.1</v>
      </c>
    </row>
    <row r="35" spans="1:4" s="1" customFormat="1" ht="76.5" customHeight="1">
      <c r="A35" s="23" t="s">
        <v>124</v>
      </c>
      <c r="B35" s="21" t="s">
        <v>52</v>
      </c>
      <c r="C35" s="21" t="s">
        <v>19</v>
      </c>
      <c r="D35" s="27">
        <v>194</v>
      </c>
    </row>
    <row r="36" spans="1:4" s="1" customFormat="1" ht="38.25" customHeight="1">
      <c r="A36" s="23" t="s">
        <v>125</v>
      </c>
      <c r="B36" s="21" t="s">
        <v>52</v>
      </c>
      <c r="C36" s="21" t="s">
        <v>51</v>
      </c>
      <c r="D36" s="27">
        <v>194</v>
      </c>
    </row>
    <row r="37" spans="1:4" s="1" customFormat="1" ht="36.75" customHeight="1">
      <c r="A37" s="23" t="s">
        <v>126</v>
      </c>
      <c r="B37" s="21" t="s">
        <v>53</v>
      </c>
      <c r="C37" s="21" t="s">
        <v>19</v>
      </c>
      <c r="D37" s="27">
        <v>90</v>
      </c>
    </row>
    <row r="38" spans="1:4" s="1" customFormat="1" ht="38.25" customHeight="1">
      <c r="A38" s="23" t="s">
        <v>125</v>
      </c>
      <c r="B38" s="21" t="s">
        <v>53</v>
      </c>
      <c r="C38" s="21" t="s">
        <v>51</v>
      </c>
      <c r="D38" s="27">
        <v>90</v>
      </c>
    </row>
    <row r="39" spans="1:4" s="1" customFormat="1" ht="18" customHeight="1">
      <c r="A39" s="23" t="s">
        <v>127</v>
      </c>
      <c r="B39" s="21" t="s">
        <v>46</v>
      </c>
      <c r="C39" s="21" t="s">
        <v>19</v>
      </c>
      <c r="D39" s="27">
        <v>170.6</v>
      </c>
    </row>
    <row r="40" spans="1:4" s="1" customFormat="1" ht="41.25" customHeight="1">
      <c r="A40" s="23" t="s">
        <v>121</v>
      </c>
      <c r="B40" s="21" t="s">
        <v>46</v>
      </c>
      <c r="C40" s="21" t="s">
        <v>23</v>
      </c>
      <c r="D40" s="27">
        <v>170.6</v>
      </c>
    </row>
    <row r="41" spans="1:4" s="1" customFormat="1" ht="56.25" customHeight="1">
      <c r="A41" s="23" t="s">
        <v>128</v>
      </c>
      <c r="B41" s="21" t="s">
        <v>45</v>
      </c>
      <c r="C41" s="21" t="s">
        <v>19</v>
      </c>
      <c r="D41" s="27">
        <v>442.6</v>
      </c>
    </row>
    <row r="42" spans="1:4" s="1" customFormat="1" ht="54" customHeight="1">
      <c r="A42" s="23" t="s">
        <v>119</v>
      </c>
      <c r="B42" s="21" t="s">
        <v>45</v>
      </c>
      <c r="C42" s="21" t="s">
        <v>37</v>
      </c>
      <c r="D42" s="27">
        <v>442.6</v>
      </c>
    </row>
    <row r="43" spans="1:4" s="1" customFormat="1" ht="38.25" customHeight="1">
      <c r="A43" s="36" t="s">
        <v>210</v>
      </c>
      <c r="B43" s="30" t="s">
        <v>211</v>
      </c>
      <c r="C43" s="30" t="s">
        <v>19</v>
      </c>
      <c r="D43" s="31">
        <v>284.8</v>
      </c>
    </row>
    <row r="44" spans="1:4" s="1" customFormat="1" ht="21.75" customHeight="1">
      <c r="A44" s="36" t="s">
        <v>204</v>
      </c>
      <c r="B44" s="30" t="s">
        <v>211</v>
      </c>
      <c r="C44" s="30" t="s">
        <v>48</v>
      </c>
      <c r="D44" s="31">
        <v>284.8</v>
      </c>
    </row>
    <row r="45" spans="1:4" s="1" customFormat="1" ht="219.75" customHeight="1">
      <c r="A45" s="23" t="s">
        <v>182</v>
      </c>
      <c r="B45" s="21" t="s">
        <v>40</v>
      </c>
      <c r="C45" s="21" t="s">
        <v>19</v>
      </c>
      <c r="D45" s="27">
        <v>1.1</v>
      </c>
    </row>
    <row r="46" spans="1:4" s="1" customFormat="1" ht="39" customHeight="1">
      <c r="A46" s="23" t="s">
        <v>121</v>
      </c>
      <c r="B46" s="21" t="s">
        <v>40</v>
      </c>
      <c r="C46" s="21" t="s">
        <v>23</v>
      </c>
      <c r="D46" s="27">
        <v>1.1</v>
      </c>
    </row>
    <row r="47" spans="1:4" s="1" customFormat="1" ht="39" customHeight="1">
      <c r="A47" s="33" t="s">
        <v>5</v>
      </c>
      <c r="B47" s="38" t="s">
        <v>6</v>
      </c>
      <c r="C47" s="40" t="s">
        <v>19</v>
      </c>
      <c r="D47" s="27">
        <f>SUM(D48+D50)</f>
        <v>890.2</v>
      </c>
    </row>
    <row r="48" spans="1:4" s="1" customFormat="1" ht="39" customHeight="1">
      <c r="A48" s="23" t="s">
        <v>8</v>
      </c>
      <c r="B48" s="38" t="s">
        <v>212</v>
      </c>
      <c r="C48" s="40" t="s">
        <v>19</v>
      </c>
      <c r="D48" s="27">
        <v>436.4</v>
      </c>
    </row>
    <row r="49" spans="1:4" s="1" customFormat="1" ht="39" customHeight="1">
      <c r="A49" s="33" t="s">
        <v>208</v>
      </c>
      <c r="B49" s="38" t="s">
        <v>212</v>
      </c>
      <c r="C49" s="38" t="s">
        <v>51</v>
      </c>
      <c r="D49" s="41">
        <v>436.4</v>
      </c>
    </row>
    <row r="50" spans="1:4" s="1" customFormat="1" ht="39" customHeight="1">
      <c r="A50" s="36" t="s">
        <v>213</v>
      </c>
      <c r="B50" s="30" t="s">
        <v>214</v>
      </c>
      <c r="C50" s="30" t="s">
        <v>19</v>
      </c>
      <c r="D50" s="1">
        <v>453.8</v>
      </c>
    </row>
    <row r="51" spans="1:4" s="1" customFormat="1" ht="39" customHeight="1">
      <c r="A51" s="36" t="s">
        <v>208</v>
      </c>
      <c r="B51" s="30" t="s">
        <v>214</v>
      </c>
      <c r="C51" s="30" t="s">
        <v>51</v>
      </c>
      <c r="D51" s="1">
        <v>453.8</v>
      </c>
    </row>
    <row r="52" spans="1:4" s="1" customFormat="1" ht="39" customHeight="1">
      <c r="A52" s="33" t="s">
        <v>235</v>
      </c>
      <c r="B52" s="30" t="s">
        <v>0</v>
      </c>
      <c r="C52" s="30" t="s">
        <v>19</v>
      </c>
      <c r="D52" s="1">
        <v>28.9</v>
      </c>
    </row>
    <row r="53" spans="1:4" s="1" customFormat="1" ht="39" customHeight="1">
      <c r="A53" s="33" t="s">
        <v>236</v>
      </c>
      <c r="B53" s="30" t="s">
        <v>237</v>
      </c>
      <c r="C53" s="30" t="s">
        <v>19</v>
      </c>
      <c r="D53" s="1">
        <v>28.9</v>
      </c>
    </row>
    <row r="54" spans="1:4" s="1" customFormat="1" ht="80.25" customHeight="1">
      <c r="A54" s="23" t="s">
        <v>9</v>
      </c>
      <c r="B54" s="30" t="s">
        <v>7</v>
      </c>
      <c r="C54" s="40" t="s">
        <v>19</v>
      </c>
      <c r="D54" s="27">
        <v>112.1</v>
      </c>
    </row>
    <row r="55" spans="1:4" s="1" customFormat="1" ht="39" customHeight="1">
      <c r="A55" s="36" t="s">
        <v>209</v>
      </c>
      <c r="B55" s="30" t="s">
        <v>215</v>
      </c>
      <c r="C55" s="30" t="s">
        <v>19</v>
      </c>
      <c r="D55" s="1">
        <v>112.1</v>
      </c>
    </row>
    <row r="56" spans="1:4" s="1" customFormat="1" ht="60.75" customHeight="1">
      <c r="A56" s="36" t="s">
        <v>197</v>
      </c>
      <c r="B56" s="30" t="s">
        <v>215</v>
      </c>
      <c r="C56" s="30" t="s">
        <v>37</v>
      </c>
      <c r="D56" s="1">
        <v>112.1</v>
      </c>
    </row>
    <row r="57" spans="1:4" s="1" customFormat="1" ht="148.5" customHeight="1">
      <c r="A57" s="23" t="s">
        <v>104</v>
      </c>
      <c r="B57" s="21" t="s">
        <v>105</v>
      </c>
      <c r="C57" s="21" t="s">
        <v>19</v>
      </c>
      <c r="D57" s="27">
        <f>SUM(D58+D61+D66)</f>
        <v>4453</v>
      </c>
    </row>
    <row r="58" spans="1:9" s="1" customFormat="1" ht="70.5" customHeight="1">
      <c r="A58" s="23" t="s">
        <v>129</v>
      </c>
      <c r="B58" s="21" t="s">
        <v>90</v>
      </c>
      <c r="C58" s="21" t="s">
        <v>19</v>
      </c>
      <c r="D58" s="27">
        <v>27</v>
      </c>
      <c r="I58" s="23"/>
    </row>
    <row r="59" spans="1:4" s="1" customFormat="1" ht="33.75" customHeight="1">
      <c r="A59" s="23" t="s">
        <v>130</v>
      </c>
      <c r="B59" s="21" t="s">
        <v>41</v>
      </c>
      <c r="C59" s="21" t="s">
        <v>19</v>
      </c>
      <c r="D59" s="27">
        <v>27</v>
      </c>
    </row>
    <row r="60" spans="1:4" s="1" customFormat="1" ht="19.5" customHeight="1">
      <c r="A60" s="23" t="s">
        <v>131</v>
      </c>
      <c r="B60" s="21" t="s">
        <v>41</v>
      </c>
      <c r="C60" s="21" t="s">
        <v>24</v>
      </c>
      <c r="D60" s="27">
        <v>27</v>
      </c>
    </row>
    <row r="61" spans="1:4" s="1" customFormat="1" ht="111" customHeight="1">
      <c r="A61" s="23" t="s">
        <v>132</v>
      </c>
      <c r="B61" s="21" t="s">
        <v>91</v>
      </c>
      <c r="C61" s="21" t="s">
        <v>19</v>
      </c>
      <c r="D61" s="27">
        <f>SUM(D62+D64)</f>
        <v>4205</v>
      </c>
    </row>
    <row r="62" spans="1:4" s="1" customFormat="1" ht="76.5" customHeight="1">
      <c r="A62" s="36" t="s">
        <v>217</v>
      </c>
      <c r="B62" s="30" t="s">
        <v>218</v>
      </c>
      <c r="C62" s="30" t="s">
        <v>19</v>
      </c>
      <c r="D62" s="31">
        <v>2980</v>
      </c>
    </row>
    <row r="63" spans="1:4" s="1" customFormat="1" ht="28.5" customHeight="1">
      <c r="A63" s="36" t="s">
        <v>216</v>
      </c>
      <c r="B63" s="30" t="s">
        <v>218</v>
      </c>
      <c r="C63" s="30" t="s">
        <v>24</v>
      </c>
      <c r="D63" s="31">
        <v>2980</v>
      </c>
    </row>
    <row r="64" spans="1:4" s="1" customFormat="1" ht="134.25" customHeight="1">
      <c r="A64" s="33" t="s">
        <v>1</v>
      </c>
      <c r="B64" s="30" t="s">
        <v>35</v>
      </c>
      <c r="C64" s="30" t="s">
        <v>19</v>
      </c>
      <c r="D64" s="31">
        <v>1225</v>
      </c>
    </row>
    <row r="65" spans="1:4" s="1" customFormat="1" ht="23.25" customHeight="1">
      <c r="A65" s="23" t="s">
        <v>131</v>
      </c>
      <c r="B65" s="21" t="s">
        <v>35</v>
      </c>
      <c r="C65" s="21" t="s">
        <v>24</v>
      </c>
      <c r="D65" s="27">
        <v>1225</v>
      </c>
    </row>
    <row r="66" spans="1:4" s="1" customFormat="1" ht="93.75">
      <c r="A66" s="23" t="s">
        <v>133</v>
      </c>
      <c r="B66" s="21" t="s">
        <v>92</v>
      </c>
      <c r="C66" s="21" t="s">
        <v>19</v>
      </c>
      <c r="D66" s="27">
        <f>SUM(D67+D69+D71)</f>
        <v>221</v>
      </c>
    </row>
    <row r="67" spans="1:4" s="1" customFormat="1" ht="56.25" customHeight="1">
      <c r="A67" s="23" t="s">
        <v>134</v>
      </c>
      <c r="B67" s="21" t="s">
        <v>42</v>
      </c>
      <c r="C67" s="21" t="s">
        <v>19</v>
      </c>
      <c r="D67" s="27">
        <v>34</v>
      </c>
    </row>
    <row r="68" spans="1:4" s="1" customFormat="1" ht="40.5" customHeight="1">
      <c r="A68" s="23" t="s">
        <v>121</v>
      </c>
      <c r="B68" s="21" t="s">
        <v>42</v>
      </c>
      <c r="C68" s="21" t="s">
        <v>23</v>
      </c>
      <c r="D68" s="27">
        <v>34</v>
      </c>
    </row>
    <row r="69" spans="1:4" s="1" customFormat="1" ht="94.5" customHeight="1">
      <c r="A69" s="23" t="s">
        <v>135</v>
      </c>
      <c r="B69" s="21" t="s">
        <v>43</v>
      </c>
      <c r="C69" s="21" t="s">
        <v>19</v>
      </c>
      <c r="D69" s="27">
        <v>70</v>
      </c>
    </row>
    <row r="70" spans="1:4" s="1" customFormat="1" ht="37.5" customHeight="1">
      <c r="A70" s="23" t="s">
        <v>121</v>
      </c>
      <c r="B70" s="21" t="s">
        <v>43</v>
      </c>
      <c r="C70" s="21" t="s">
        <v>23</v>
      </c>
      <c r="D70" s="27">
        <v>70</v>
      </c>
    </row>
    <row r="71" spans="1:4" s="1" customFormat="1" ht="91.5" customHeight="1">
      <c r="A71" s="23" t="s">
        <v>136</v>
      </c>
      <c r="B71" s="21" t="s">
        <v>44</v>
      </c>
      <c r="C71" s="21" t="s">
        <v>19</v>
      </c>
      <c r="D71" s="27">
        <v>117</v>
      </c>
    </row>
    <row r="72" spans="1:4" s="1" customFormat="1" ht="38.25" customHeight="1">
      <c r="A72" s="23" t="s">
        <v>121</v>
      </c>
      <c r="B72" s="21" t="s">
        <v>44</v>
      </c>
      <c r="C72" s="21" t="s">
        <v>23</v>
      </c>
      <c r="D72" s="27">
        <v>117</v>
      </c>
    </row>
    <row r="73" spans="1:4" s="1" customFormat="1" ht="148.5" customHeight="1">
      <c r="A73" s="23" t="s">
        <v>106</v>
      </c>
      <c r="B73" s="21" t="s">
        <v>107</v>
      </c>
      <c r="C73" s="21" t="s">
        <v>19</v>
      </c>
      <c r="D73" s="27">
        <f>SUM(D74+D85)</f>
        <v>62359.5</v>
      </c>
    </row>
    <row r="74" spans="1:4" s="1" customFormat="1" ht="93.75" customHeight="1">
      <c r="A74" s="23" t="s">
        <v>137</v>
      </c>
      <c r="B74" s="21" t="s">
        <v>93</v>
      </c>
      <c r="C74" s="21" t="s">
        <v>19</v>
      </c>
      <c r="D74" s="27">
        <f>SUM(D75+D77+D79+D81+D83)</f>
        <v>58280.7</v>
      </c>
    </row>
    <row r="75" spans="1:10" s="1" customFormat="1" ht="35.25" customHeight="1">
      <c r="A75" s="23" t="s">
        <v>138</v>
      </c>
      <c r="B75" s="21" t="s">
        <v>80</v>
      </c>
      <c r="C75" s="21" t="s">
        <v>19</v>
      </c>
      <c r="D75" s="27">
        <v>129</v>
      </c>
      <c r="J75" s="23"/>
    </row>
    <row r="76" spans="1:4" s="1" customFormat="1" ht="37.5" customHeight="1">
      <c r="A76" s="23" t="s">
        <v>139</v>
      </c>
      <c r="B76" s="21" t="s">
        <v>80</v>
      </c>
      <c r="C76" s="21" t="s">
        <v>81</v>
      </c>
      <c r="D76" s="27">
        <v>129</v>
      </c>
    </row>
    <row r="77" spans="1:4" s="1" customFormat="1" ht="136.5" customHeight="1">
      <c r="A77" s="33" t="s">
        <v>2</v>
      </c>
      <c r="B77" s="21" t="s">
        <v>219</v>
      </c>
      <c r="C77" s="21" t="s">
        <v>19</v>
      </c>
      <c r="D77" s="27">
        <v>2414.7</v>
      </c>
    </row>
    <row r="78" spans="1:4" s="1" customFormat="1" ht="24" customHeight="1">
      <c r="A78" s="33" t="s">
        <v>204</v>
      </c>
      <c r="B78" s="21" t="s">
        <v>219</v>
      </c>
      <c r="C78" s="21" t="s">
        <v>48</v>
      </c>
      <c r="D78" s="27">
        <v>2414.7</v>
      </c>
    </row>
    <row r="79" spans="1:4" s="1" customFormat="1" ht="55.5" customHeight="1">
      <c r="A79" s="23" t="s">
        <v>140</v>
      </c>
      <c r="B79" s="21" t="s">
        <v>79</v>
      </c>
      <c r="C79" s="21" t="s">
        <v>19</v>
      </c>
      <c r="D79" s="27">
        <v>1240</v>
      </c>
    </row>
    <row r="80" spans="1:4" s="1" customFormat="1" ht="18.75">
      <c r="A80" s="23" t="s">
        <v>141</v>
      </c>
      <c r="B80" s="21" t="s">
        <v>79</v>
      </c>
      <c r="C80" s="21" t="s">
        <v>48</v>
      </c>
      <c r="D80" s="27">
        <v>1240</v>
      </c>
    </row>
    <row r="81" spans="1:4" s="1" customFormat="1" ht="24" customHeight="1">
      <c r="A81" s="23" t="s">
        <v>142</v>
      </c>
      <c r="B81" s="21" t="s">
        <v>82</v>
      </c>
      <c r="C81" s="21" t="s">
        <v>19</v>
      </c>
      <c r="D81" s="27">
        <v>53097.4</v>
      </c>
    </row>
    <row r="82" spans="1:4" s="1" customFormat="1" ht="18" customHeight="1">
      <c r="A82" s="23" t="s">
        <v>141</v>
      </c>
      <c r="B82" s="21" t="s">
        <v>82</v>
      </c>
      <c r="C82" s="21" t="s">
        <v>48</v>
      </c>
      <c r="D82" s="27">
        <v>53097.4</v>
      </c>
    </row>
    <row r="83" spans="1:4" s="1" customFormat="1" ht="38.25" customHeight="1">
      <c r="A83" s="23" t="s">
        <v>143</v>
      </c>
      <c r="B83" s="21" t="s">
        <v>83</v>
      </c>
      <c r="C83" s="21" t="s">
        <v>19</v>
      </c>
      <c r="D83" s="27">
        <v>1399.6</v>
      </c>
    </row>
    <row r="84" spans="1:4" s="1" customFormat="1" ht="19.5" customHeight="1">
      <c r="A84" s="23" t="s">
        <v>141</v>
      </c>
      <c r="B84" s="21" t="s">
        <v>83</v>
      </c>
      <c r="C84" s="21" t="s">
        <v>48</v>
      </c>
      <c r="D84" s="27">
        <v>1399.6</v>
      </c>
    </row>
    <row r="85" spans="1:4" s="1" customFormat="1" ht="74.25" customHeight="1">
      <c r="A85" s="23" t="s">
        <v>144</v>
      </c>
      <c r="B85" s="21" t="s">
        <v>94</v>
      </c>
      <c r="C85" s="21" t="s">
        <v>19</v>
      </c>
      <c r="D85" s="27">
        <f>SUM(D86)</f>
        <v>4078.8</v>
      </c>
    </row>
    <row r="86" spans="1:4" s="1" customFormat="1" ht="20.25" customHeight="1">
      <c r="A86" s="23" t="s">
        <v>145</v>
      </c>
      <c r="B86" s="21" t="s">
        <v>78</v>
      </c>
      <c r="C86" s="21" t="s">
        <v>19</v>
      </c>
      <c r="D86" s="27">
        <v>4078.8</v>
      </c>
    </row>
    <row r="87" spans="1:4" s="1" customFormat="1" ht="111.75" customHeight="1">
      <c r="A87" s="23" t="s">
        <v>146</v>
      </c>
      <c r="B87" s="21" t="s">
        <v>78</v>
      </c>
      <c r="C87" s="21" t="s">
        <v>22</v>
      </c>
      <c r="D87" s="27">
        <v>3897.1</v>
      </c>
    </row>
    <row r="88" spans="1:4" s="1" customFormat="1" ht="36.75" customHeight="1">
      <c r="A88" s="23" t="s">
        <v>121</v>
      </c>
      <c r="B88" s="21" t="s">
        <v>78</v>
      </c>
      <c r="C88" s="21" t="s">
        <v>23</v>
      </c>
      <c r="D88" s="27">
        <v>179.2</v>
      </c>
    </row>
    <row r="89" spans="1:4" s="1" customFormat="1" ht="22.5" customHeight="1">
      <c r="A89" s="23" t="s">
        <v>131</v>
      </c>
      <c r="B89" s="21" t="s">
        <v>78</v>
      </c>
      <c r="C89" s="21" t="s">
        <v>24</v>
      </c>
      <c r="D89" s="27">
        <v>2.5</v>
      </c>
    </row>
    <row r="90" spans="1:4" s="1" customFormat="1" ht="93.75" customHeight="1">
      <c r="A90" s="23" t="s">
        <v>108</v>
      </c>
      <c r="B90" s="21" t="s">
        <v>109</v>
      </c>
      <c r="C90" s="21" t="s">
        <v>19</v>
      </c>
      <c r="D90" s="27">
        <f>SUM(D91+D107+D110+D113)</f>
        <v>42152.691</v>
      </c>
    </row>
    <row r="91" spans="1:4" s="1" customFormat="1" ht="54" customHeight="1">
      <c r="A91" s="23" t="s">
        <v>147</v>
      </c>
      <c r="B91" s="21" t="s">
        <v>95</v>
      </c>
      <c r="C91" s="21" t="s">
        <v>19</v>
      </c>
      <c r="D91" s="27">
        <f>SUM(D92+D94+D96+D98+D100+D103+D105)</f>
        <v>39320.691</v>
      </c>
    </row>
    <row r="92" spans="1:4" s="1" customFormat="1" ht="39.75" customHeight="1">
      <c r="A92" s="23" t="s">
        <v>148</v>
      </c>
      <c r="B92" s="21" t="s">
        <v>58</v>
      </c>
      <c r="C92" s="21" t="s">
        <v>19</v>
      </c>
      <c r="D92" s="27">
        <v>3916</v>
      </c>
    </row>
    <row r="93" spans="1:10" s="1" customFormat="1" ht="54.75" customHeight="1">
      <c r="A93" s="23" t="s">
        <v>149</v>
      </c>
      <c r="B93" s="21" t="s">
        <v>58</v>
      </c>
      <c r="C93" s="21" t="s">
        <v>56</v>
      </c>
      <c r="D93" s="27">
        <v>3916</v>
      </c>
      <c r="J93" s="23"/>
    </row>
    <row r="94" spans="1:4" s="1" customFormat="1" ht="36.75" customHeight="1">
      <c r="A94" s="23" t="s">
        <v>150</v>
      </c>
      <c r="B94" s="21" t="s">
        <v>59</v>
      </c>
      <c r="C94" s="21" t="s">
        <v>19</v>
      </c>
      <c r="D94" s="27">
        <v>25882.3</v>
      </c>
    </row>
    <row r="95" spans="1:4" s="1" customFormat="1" ht="58.5" customHeight="1">
      <c r="A95" s="23" t="s">
        <v>149</v>
      </c>
      <c r="B95" s="21" t="s">
        <v>59</v>
      </c>
      <c r="C95" s="21" t="s">
        <v>56</v>
      </c>
      <c r="D95" s="27">
        <v>25882.3</v>
      </c>
    </row>
    <row r="96" spans="1:4" s="1" customFormat="1" ht="36.75" customHeight="1">
      <c r="A96" s="23" t="s">
        <v>151</v>
      </c>
      <c r="B96" s="21" t="s">
        <v>60</v>
      </c>
      <c r="C96" s="21" t="s">
        <v>19</v>
      </c>
      <c r="D96" s="27">
        <v>1576.2</v>
      </c>
    </row>
    <row r="97" spans="1:4" s="1" customFormat="1" ht="59.25" customHeight="1">
      <c r="A97" s="23" t="s">
        <v>149</v>
      </c>
      <c r="B97" s="21" t="s">
        <v>60</v>
      </c>
      <c r="C97" s="21" t="s">
        <v>56</v>
      </c>
      <c r="D97" s="27">
        <v>1576.2</v>
      </c>
    </row>
    <row r="98" spans="1:4" s="1" customFormat="1" ht="37.5" customHeight="1">
      <c r="A98" s="23" t="s">
        <v>152</v>
      </c>
      <c r="B98" s="21" t="s">
        <v>61</v>
      </c>
      <c r="C98" s="21" t="s">
        <v>19</v>
      </c>
      <c r="D98" s="27">
        <v>7500.1</v>
      </c>
    </row>
    <row r="99" spans="1:4" s="1" customFormat="1" ht="54.75" customHeight="1">
      <c r="A99" s="23" t="s">
        <v>149</v>
      </c>
      <c r="B99" s="21" t="s">
        <v>61</v>
      </c>
      <c r="C99" s="21" t="s">
        <v>56</v>
      </c>
      <c r="D99" s="27">
        <v>7500.1</v>
      </c>
    </row>
    <row r="100" spans="1:4" s="1" customFormat="1" ht="54.75" customHeight="1">
      <c r="A100" s="33" t="s">
        <v>221</v>
      </c>
      <c r="B100" s="38" t="s">
        <v>222</v>
      </c>
      <c r="C100" s="38" t="s">
        <v>19</v>
      </c>
      <c r="D100" s="37">
        <v>296.091</v>
      </c>
    </row>
    <row r="101" spans="1:4" s="1" customFormat="1" ht="22.5" customHeight="1">
      <c r="A101" s="33" t="s">
        <v>204</v>
      </c>
      <c r="B101" s="38" t="s">
        <v>222</v>
      </c>
      <c r="C101" s="38" t="s">
        <v>48</v>
      </c>
      <c r="D101" s="37">
        <v>204.948</v>
      </c>
    </row>
    <row r="102" spans="1:4" s="1" customFormat="1" ht="54.75" customHeight="1">
      <c r="A102" s="33" t="s">
        <v>220</v>
      </c>
      <c r="B102" s="38" t="s">
        <v>222</v>
      </c>
      <c r="C102" s="38" t="s">
        <v>56</v>
      </c>
      <c r="D102" s="37">
        <v>91.143</v>
      </c>
    </row>
    <row r="103" spans="1:4" s="1" customFormat="1" ht="54.75" customHeight="1">
      <c r="A103" s="33" t="s">
        <v>223</v>
      </c>
      <c r="B103" s="38" t="s">
        <v>224</v>
      </c>
      <c r="C103" s="38" t="s">
        <v>19</v>
      </c>
      <c r="D103" s="37">
        <v>100</v>
      </c>
    </row>
    <row r="104" spans="1:4" s="1" customFormat="1" ht="54.75" customHeight="1">
      <c r="A104" s="33" t="s">
        <v>220</v>
      </c>
      <c r="B104" s="38" t="s">
        <v>224</v>
      </c>
      <c r="C104" s="38" t="s">
        <v>56</v>
      </c>
      <c r="D104" s="37">
        <v>100</v>
      </c>
    </row>
    <row r="105" spans="1:4" s="1" customFormat="1" ht="54.75" customHeight="1">
      <c r="A105" s="33" t="s">
        <v>225</v>
      </c>
      <c r="B105" s="38" t="s">
        <v>226</v>
      </c>
      <c r="C105" s="38" t="s">
        <v>19</v>
      </c>
      <c r="D105" s="37">
        <v>50</v>
      </c>
    </row>
    <row r="106" spans="1:4" s="1" customFormat="1" ht="23.25" customHeight="1">
      <c r="A106" s="33" t="s">
        <v>204</v>
      </c>
      <c r="B106" s="38" t="s">
        <v>226</v>
      </c>
      <c r="C106" s="38" t="s">
        <v>48</v>
      </c>
      <c r="D106" s="37">
        <v>50</v>
      </c>
    </row>
    <row r="107" spans="1:4" s="1" customFormat="1" ht="40.5" customHeight="1">
      <c r="A107" s="23" t="s">
        <v>153</v>
      </c>
      <c r="B107" s="21" t="s">
        <v>96</v>
      </c>
      <c r="C107" s="21" t="s">
        <v>19</v>
      </c>
      <c r="D107" s="27">
        <v>192</v>
      </c>
    </row>
    <row r="108" spans="1:4" s="1" customFormat="1" ht="57" customHeight="1">
      <c r="A108" s="23" t="s">
        <v>154</v>
      </c>
      <c r="B108" s="21" t="s">
        <v>54</v>
      </c>
      <c r="C108" s="21" t="s">
        <v>19</v>
      </c>
      <c r="D108" s="27">
        <v>192</v>
      </c>
    </row>
    <row r="109" spans="1:4" s="1" customFormat="1" ht="37.5" customHeight="1">
      <c r="A109" s="23" t="s">
        <v>121</v>
      </c>
      <c r="B109" s="21" t="s">
        <v>54</v>
      </c>
      <c r="C109" s="21" t="s">
        <v>23</v>
      </c>
      <c r="D109" s="27">
        <v>192</v>
      </c>
    </row>
    <row r="110" spans="1:4" s="1" customFormat="1" ht="54" customHeight="1">
      <c r="A110" s="23" t="s">
        <v>155</v>
      </c>
      <c r="B110" s="21" t="s">
        <v>97</v>
      </c>
      <c r="C110" s="21" t="s">
        <v>19</v>
      </c>
      <c r="D110" s="27">
        <v>1800</v>
      </c>
    </row>
    <row r="111" spans="1:4" s="1" customFormat="1" ht="54" customHeight="1">
      <c r="A111" s="23" t="s">
        <v>156</v>
      </c>
      <c r="B111" s="21" t="s">
        <v>55</v>
      </c>
      <c r="C111" s="21" t="s">
        <v>19</v>
      </c>
      <c r="D111" s="27">
        <v>1800</v>
      </c>
    </row>
    <row r="112" spans="1:4" s="1" customFormat="1" ht="52.5" customHeight="1">
      <c r="A112" s="23" t="s">
        <v>149</v>
      </c>
      <c r="B112" s="21" t="s">
        <v>55</v>
      </c>
      <c r="C112" s="21" t="s">
        <v>56</v>
      </c>
      <c r="D112" s="27">
        <v>1800</v>
      </c>
    </row>
    <row r="113" spans="1:4" s="1" customFormat="1" ht="114.75" customHeight="1">
      <c r="A113" s="23" t="s">
        <v>157</v>
      </c>
      <c r="B113" s="21" t="s">
        <v>113</v>
      </c>
      <c r="C113" s="21" t="s">
        <v>19</v>
      </c>
      <c r="D113" s="27">
        <v>840</v>
      </c>
    </row>
    <row r="114" spans="1:4" s="1" customFormat="1" ht="18.75" customHeight="1">
      <c r="A114" s="23" t="s">
        <v>145</v>
      </c>
      <c r="B114" s="21" t="s">
        <v>114</v>
      </c>
      <c r="C114" s="21" t="s">
        <v>19</v>
      </c>
      <c r="D114" s="27">
        <v>840</v>
      </c>
    </row>
    <row r="115" spans="1:4" s="1" customFormat="1" ht="111.75" customHeight="1">
      <c r="A115" s="23" t="s">
        <v>146</v>
      </c>
      <c r="B115" s="21" t="s">
        <v>114</v>
      </c>
      <c r="C115" s="21" t="s">
        <v>22</v>
      </c>
      <c r="D115" s="27">
        <v>836</v>
      </c>
    </row>
    <row r="116" spans="1:11" s="1" customFormat="1" ht="36" customHeight="1">
      <c r="A116" s="23" t="s">
        <v>121</v>
      </c>
      <c r="B116" s="21" t="s">
        <v>114</v>
      </c>
      <c r="C116" s="21" t="s">
        <v>23</v>
      </c>
      <c r="D116" s="27">
        <v>4</v>
      </c>
      <c r="K116" s="23"/>
    </row>
    <row r="117" spans="1:11" s="1" customFormat="1" ht="127.5" customHeight="1">
      <c r="A117" s="23" t="s">
        <v>10</v>
      </c>
      <c r="B117" s="21" t="s">
        <v>11</v>
      </c>
      <c r="C117" s="21" t="s">
        <v>19</v>
      </c>
      <c r="D117" s="27">
        <f>SUM(D118+D149+D164+D159)</f>
        <v>217902.9</v>
      </c>
      <c r="K117" s="23"/>
    </row>
    <row r="118" spans="1:4" s="1" customFormat="1" ht="45" customHeight="1">
      <c r="A118" s="23" t="s">
        <v>158</v>
      </c>
      <c r="B118" s="21" t="s">
        <v>98</v>
      </c>
      <c r="C118" s="21" t="s">
        <v>19</v>
      </c>
      <c r="D118" s="27">
        <f>SUM(D119+D121+D123+D126+D129+D131+D133+D135+D137+D139+D141+D143+D145+D147)</f>
        <v>196912.30000000002</v>
      </c>
    </row>
    <row r="119" spans="1:4" s="1" customFormat="1" ht="146.25" customHeight="1">
      <c r="A119" s="23" t="s">
        <v>183</v>
      </c>
      <c r="B119" s="21" t="s">
        <v>73</v>
      </c>
      <c r="C119" s="21" t="s">
        <v>19</v>
      </c>
      <c r="D119" s="27">
        <v>80</v>
      </c>
    </row>
    <row r="120" spans="1:4" s="1" customFormat="1" ht="35.25" customHeight="1">
      <c r="A120" s="23" t="s">
        <v>125</v>
      </c>
      <c r="B120" s="21" t="s">
        <v>73</v>
      </c>
      <c r="C120" s="21" t="s">
        <v>51</v>
      </c>
      <c r="D120" s="27">
        <v>80</v>
      </c>
    </row>
    <row r="121" spans="1:4" s="1" customFormat="1" ht="35.25" customHeight="1">
      <c r="A121" s="33" t="s">
        <v>227</v>
      </c>
      <c r="B121" s="38" t="s">
        <v>228</v>
      </c>
      <c r="C121" s="38" t="s">
        <v>19</v>
      </c>
      <c r="D121" s="1">
        <v>172.2</v>
      </c>
    </row>
    <row r="122" spans="1:4" s="1" customFormat="1" ht="35.25" customHeight="1">
      <c r="A122" s="33" t="s">
        <v>197</v>
      </c>
      <c r="B122" s="38" t="s">
        <v>228</v>
      </c>
      <c r="C122" s="38" t="s">
        <v>37</v>
      </c>
      <c r="D122" s="1">
        <v>172.2</v>
      </c>
    </row>
    <row r="123" spans="1:4" s="1" customFormat="1" ht="115.5" customHeight="1">
      <c r="A123" s="23" t="s">
        <v>159</v>
      </c>
      <c r="B123" s="21" t="s">
        <v>62</v>
      </c>
      <c r="C123" s="21" t="s">
        <v>19</v>
      </c>
      <c r="D123" s="27">
        <v>2698.2</v>
      </c>
    </row>
    <row r="124" spans="1:4" s="1" customFormat="1" ht="37.5" customHeight="1">
      <c r="A124" s="23" t="s">
        <v>125</v>
      </c>
      <c r="B124" s="21" t="s">
        <v>62</v>
      </c>
      <c r="C124" s="21" t="s">
        <v>51</v>
      </c>
      <c r="D124" s="27">
        <v>43</v>
      </c>
    </row>
    <row r="125" spans="1:4" s="1" customFormat="1" ht="54.75" customHeight="1">
      <c r="A125" s="23" t="s">
        <v>149</v>
      </c>
      <c r="B125" s="21" t="s">
        <v>62</v>
      </c>
      <c r="C125" s="21" t="s">
        <v>56</v>
      </c>
      <c r="D125" s="27">
        <v>2655.2</v>
      </c>
    </row>
    <row r="126" spans="1:4" s="1" customFormat="1" ht="131.25" customHeight="1">
      <c r="A126" s="23" t="s">
        <v>160</v>
      </c>
      <c r="B126" s="21" t="s">
        <v>64</v>
      </c>
      <c r="C126" s="21" t="s">
        <v>19</v>
      </c>
      <c r="D126" s="27">
        <v>36173.2</v>
      </c>
    </row>
    <row r="127" spans="1:4" s="1" customFormat="1" ht="33.75" customHeight="1">
      <c r="A127" s="23" t="s">
        <v>125</v>
      </c>
      <c r="B127" s="21" t="s">
        <v>64</v>
      </c>
      <c r="C127" s="21" t="s">
        <v>51</v>
      </c>
      <c r="D127" s="27">
        <v>129</v>
      </c>
    </row>
    <row r="128" spans="1:4" s="1" customFormat="1" ht="53.25" customHeight="1">
      <c r="A128" s="23" t="s">
        <v>149</v>
      </c>
      <c r="B128" s="21" t="s">
        <v>64</v>
      </c>
      <c r="C128" s="21" t="s">
        <v>56</v>
      </c>
      <c r="D128" s="27">
        <v>36044.2</v>
      </c>
    </row>
    <row r="129" spans="1:4" s="1" customFormat="1" ht="58.5" customHeight="1">
      <c r="A129" s="23" t="s">
        <v>128</v>
      </c>
      <c r="B129" s="21" t="s">
        <v>49</v>
      </c>
      <c r="C129" s="21" t="s">
        <v>19</v>
      </c>
      <c r="D129" s="27">
        <v>1644.6</v>
      </c>
    </row>
    <row r="130" spans="1:4" s="1" customFormat="1" ht="56.25" customHeight="1">
      <c r="A130" s="23" t="s">
        <v>119</v>
      </c>
      <c r="B130" s="21" t="s">
        <v>49</v>
      </c>
      <c r="C130" s="21" t="s">
        <v>37</v>
      </c>
      <c r="D130" s="27">
        <v>1644.6</v>
      </c>
    </row>
    <row r="131" spans="1:4" s="1" customFormat="1" ht="56.25" customHeight="1">
      <c r="A131" s="33" t="s">
        <v>200</v>
      </c>
      <c r="B131" s="30" t="s">
        <v>201</v>
      </c>
      <c r="C131" s="30" t="s">
        <v>19</v>
      </c>
      <c r="D131" s="1">
        <v>7044.1</v>
      </c>
    </row>
    <row r="132" spans="1:4" s="1" customFormat="1" ht="56.25" customHeight="1">
      <c r="A132" s="33" t="s">
        <v>197</v>
      </c>
      <c r="B132" s="30" t="s">
        <v>201</v>
      </c>
      <c r="C132" s="30" t="s">
        <v>37</v>
      </c>
      <c r="D132" s="1">
        <v>7044.1</v>
      </c>
    </row>
    <row r="133" spans="1:4" s="1" customFormat="1" ht="61.5" customHeight="1">
      <c r="A133" s="23" t="s">
        <v>161</v>
      </c>
      <c r="B133" s="21" t="s">
        <v>74</v>
      </c>
      <c r="C133" s="21" t="s">
        <v>19</v>
      </c>
      <c r="D133" s="27">
        <v>284</v>
      </c>
    </row>
    <row r="134" spans="1:4" s="1" customFormat="1" ht="37.5">
      <c r="A134" s="23" t="s">
        <v>125</v>
      </c>
      <c r="B134" s="21" t="s">
        <v>74</v>
      </c>
      <c r="C134" s="21" t="s">
        <v>51</v>
      </c>
      <c r="D134" s="27">
        <v>284</v>
      </c>
    </row>
    <row r="135" spans="1:4" s="1" customFormat="1" ht="261.75" customHeight="1">
      <c r="A135" s="28" t="s">
        <v>184</v>
      </c>
      <c r="B135" s="21" t="s">
        <v>65</v>
      </c>
      <c r="C135" s="21" t="s">
        <v>19</v>
      </c>
      <c r="D135" s="27">
        <v>125285.8</v>
      </c>
    </row>
    <row r="136" spans="1:4" s="1" customFormat="1" ht="54" customHeight="1">
      <c r="A136" s="23" t="s">
        <v>149</v>
      </c>
      <c r="B136" s="21" t="s">
        <v>65</v>
      </c>
      <c r="C136" s="21" t="s">
        <v>56</v>
      </c>
      <c r="D136" s="27">
        <v>125285.8</v>
      </c>
    </row>
    <row r="137" spans="1:4" s="1" customFormat="1" ht="80.25" customHeight="1">
      <c r="A137" s="23" t="s">
        <v>191</v>
      </c>
      <c r="B137" s="21" t="s">
        <v>66</v>
      </c>
      <c r="C137" s="21" t="s">
        <v>19</v>
      </c>
      <c r="D137" s="27">
        <v>1870</v>
      </c>
    </row>
    <row r="138" spans="1:4" s="1" customFormat="1" ht="54" customHeight="1">
      <c r="A138" s="23" t="s">
        <v>149</v>
      </c>
      <c r="B138" s="21" t="s">
        <v>66</v>
      </c>
      <c r="C138" s="21" t="s">
        <v>56</v>
      </c>
      <c r="D138" s="27">
        <v>1870</v>
      </c>
    </row>
    <row r="139" spans="1:4" s="1" customFormat="1" ht="167.25" customHeight="1">
      <c r="A139" s="28" t="s">
        <v>185</v>
      </c>
      <c r="B139" s="21" t="s">
        <v>75</v>
      </c>
      <c r="C139" s="21" t="s">
        <v>19</v>
      </c>
      <c r="D139" s="27">
        <v>197</v>
      </c>
    </row>
    <row r="140" spans="1:4" s="1" customFormat="1" ht="37.5">
      <c r="A140" s="23" t="s">
        <v>125</v>
      </c>
      <c r="B140" s="21" t="s">
        <v>75</v>
      </c>
      <c r="C140" s="21" t="s">
        <v>51</v>
      </c>
      <c r="D140" s="27">
        <v>197</v>
      </c>
    </row>
    <row r="141" spans="1:4" s="1" customFormat="1" ht="254.25" customHeight="1">
      <c r="A141" s="23" t="s">
        <v>186</v>
      </c>
      <c r="B141" s="21" t="s">
        <v>76</v>
      </c>
      <c r="C141" s="21" t="s">
        <v>19</v>
      </c>
      <c r="D141" s="27">
        <v>74</v>
      </c>
    </row>
    <row r="142" spans="1:4" s="1" customFormat="1" ht="33.75" customHeight="1">
      <c r="A142" s="23" t="s">
        <v>125</v>
      </c>
      <c r="B142" s="21" t="s">
        <v>76</v>
      </c>
      <c r="C142" s="21" t="s">
        <v>51</v>
      </c>
      <c r="D142" s="27">
        <v>74</v>
      </c>
    </row>
    <row r="143" spans="1:4" s="1" customFormat="1" ht="77.25" customHeight="1">
      <c r="A143" s="23" t="s">
        <v>162</v>
      </c>
      <c r="B143" s="21" t="s">
        <v>67</v>
      </c>
      <c r="C143" s="21" t="s">
        <v>19</v>
      </c>
      <c r="D143" s="27">
        <v>807</v>
      </c>
    </row>
    <row r="144" spans="1:4" s="1" customFormat="1" ht="55.5" customHeight="1">
      <c r="A144" s="23" t="s">
        <v>149</v>
      </c>
      <c r="B144" s="21" t="s">
        <v>67</v>
      </c>
      <c r="C144" s="21" t="s">
        <v>56</v>
      </c>
      <c r="D144" s="27">
        <v>807</v>
      </c>
    </row>
    <row r="145" spans="1:4" s="1" customFormat="1" ht="188.25" customHeight="1">
      <c r="A145" s="23" t="s">
        <v>187</v>
      </c>
      <c r="B145" s="21" t="s">
        <v>63</v>
      </c>
      <c r="C145" s="21" t="s">
        <v>19</v>
      </c>
      <c r="D145" s="27">
        <v>14359.2</v>
      </c>
    </row>
    <row r="146" spans="1:4" s="1" customFormat="1" ht="56.25" customHeight="1">
      <c r="A146" s="23" t="s">
        <v>149</v>
      </c>
      <c r="B146" s="21" t="s">
        <v>63</v>
      </c>
      <c r="C146" s="21" t="s">
        <v>56</v>
      </c>
      <c r="D146" s="27">
        <v>14359.2</v>
      </c>
    </row>
    <row r="147" spans="1:4" s="1" customFormat="1" ht="360.75" customHeight="1">
      <c r="A147" s="23" t="s">
        <v>188</v>
      </c>
      <c r="B147" s="21" t="s">
        <v>77</v>
      </c>
      <c r="C147" s="21" t="s">
        <v>19</v>
      </c>
      <c r="D147" s="27">
        <v>6223</v>
      </c>
    </row>
    <row r="148" spans="1:4" s="1" customFormat="1" ht="33.75" customHeight="1">
      <c r="A148" s="23" t="s">
        <v>125</v>
      </c>
      <c r="B148" s="21" t="s">
        <v>77</v>
      </c>
      <c r="C148" s="21" t="s">
        <v>51</v>
      </c>
      <c r="D148" s="27">
        <v>6223</v>
      </c>
    </row>
    <row r="149" spans="1:4" s="1" customFormat="1" ht="39" customHeight="1">
      <c r="A149" s="23" t="s">
        <v>163</v>
      </c>
      <c r="B149" s="21" t="s">
        <v>99</v>
      </c>
      <c r="C149" s="21" t="s">
        <v>19</v>
      </c>
      <c r="D149" s="27">
        <f>SUM(D150+D153+D155+D157)</f>
        <v>8557.3</v>
      </c>
    </row>
    <row r="150" spans="1:4" s="1" customFormat="1" ht="36" customHeight="1">
      <c r="A150" s="23" t="s">
        <v>148</v>
      </c>
      <c r="B150" s="21" t="s">
        <v>68</v>
      </c>
      <c r="C150" s="21" t="s">
        <v>19</v>
      </c>
      <c r="D150" s="27">
        <v>7512</v>
      </c>
    </row>
    <row r="151" spans="1:4" s="1" customFormat="1" ht="34.5" customHeight="1">
      <c r="A151" s="23" t="s">
        <v>125</v>
      </c>
      <c r="B151" s="21" t="s">
        <v>68</v>
      </c>
      <c r="C151" s="21" t="s">
        <v>51</v>
      </c>
      <c r="D151" s="27">
        <v>43</v>
      </c>
    </row>
    <row r="152" spans="1:4" s="1" customFormat="1" ht="54.75" customHeight="1">
      <c r="A152" s="23" t="s">
        <v>149</v>
      </c>
      <c r="B152" s="21" t="s">
        <v>68</v>
      </c>
      <c r="C152" s="21" t="s">
        <v>56</v>
      </c>
      <c r="D152" s="27">
        <v>7469</v>
      </c>
    </row>
    <row r="153" spans="1:4" s="1" customFormat="1" ht="56.25" customHeight="1">
      <c r="A153" s="23" t="s">
        <v>164</v>
      </c>
      <c r="B153" s="21" t="s">
        <v>69</v>
      </c>
      <c r="C153" s="21" t="s">
        <v>19</v>
      </c>
      <c r="D153" s="27">
        <v>492</v>
      </c>
    </row>
    <row r="154" spans="1:4" s="1" customFormat="1" ht="54.75" customHeight="1">
      <c r="A154" s="23" t="s">
        <v>149</v>
      </c>
      <c r="B154" s="21" t="s">
        <v>69</v>
      </c>
      <c r="C154" s="21" t="s">
        <v>56</v>
      </c>
      <c r="D154" s="27">
        <v>492</v>
      </c>
    </row>
    <row r="155" spans="1:4" s="1" customFormat="1" ht="409.5">
      <c r="A155" s="23" t="s">
        <v>189</v>
      </c>
      <c r="B155" s="21" t="s">
        <v>70</v>
      </c>
      <c r="C155" s="21" t="s">
        <v>19</v>
      </c>
      <c r="D155" s="27">
        <v>363</v>
      </c>
    </row>
    <row r="156" spans="1:4" s="1" customFormat="1" ht="18.75">
      <c r="A156" s="23" t="s">
        <v>131</v>
      </c>
      <c r="B156" s="21" t="s">
        <v>70</v>
      </c>
      <c r="C156" s="21" t="s">
        <v>24</v>
      </c>
      <c r="D156" s="27">
        <v>363</v>
      </c>
    </row>
    <row r="157" spans="1:4" s="1" customFormat="1" ht="150.75" customHeight="1">
      <c r="A157" s="23" t="s">
        <v>190</v>
      </c>
      <c r="B157" s="21" t="s">
        <v>71</v>
      </c>
      <c r="C157" s="21" t="s">
        <v>19</v>
      </c>
      <c r="D157" s="27">
        <v>190.3</v>
      </c>
    </row>
    <row r="158" spans="1:4" s="1" customFormat="1" ht="114" customHeight="1">
      <c r="A158" s="23" t="s">
        <v>146</v>
      </c>
      <c r="B158" s="21" t="s">
        <v>71</v>
      </c>
      <c r="C158" s="21" t="s">
        <v>22</v>
      </c>
      <c r="D158" s="27">
        <v>190.3</v>
      </c>
    </row>
    <row r="159" spans="1:4" s="1" customFormat="1" ht="51.75" customHeight="1">
      <c r="A159" s="39" t="s">
        <v>4</v>
      </c>
      <c r="B159" s="21" t="s">
        <v>3</v>
      </c>
      <c r="C159" s="21" t="s">
        <v>19</v>
      </c>
      <c r="D159" s="27">
        <f>SUM(D160+D162)</f>
        <v>1872.3</v>
      </c>
    </row>
    <row r="160" spans="1:4" s="1" customFormat="1" ht="37.5" customHeight="1">
      <c r="A160" s="33" t="s">
        <v>229</v>
      </c>
      <c r="B160" s="21" t="s">
        <v>230</v>
      </c>
      <c r="C160" s="21" t="s">
        <v>19</v>
      </c>
      <c r="D160" s="27">
        <v>621.2</v>
      </c>
    </row>
    <row r="161" spans="1:4" s="1" customFormat="1" ht="21.75" customHeight="1">
      <c r="A161" s="33" t="s">
        <v>208</v>
      </c>
      <c r="B161" s="21" t="s">
        <v>230</v>
      </c>
      <c r="C161" s="21" t="s">
        <v>51</v>
      </c>
      <c r="D161" s="27">
        <v>621.2</v>
      </c>
    </row>
    <row r="162" spans="1:4" s="1" customFormat="1" ht="27" customHeight="1">
      <c r="A162" s="33" t="s">
        <v>231</v>
      </c>
      <c r="B162" s="21" t="s">
        <v>232</v>
      </c>
      <c r="C162" s="21" t="s">
        <v>19</v>
      </c>
      <c r="D162" s="27">
        <v>1251.1</v>
      </c>
    </row>
    <row r="163" spans="1:4" s="1" customFormat="1" ht="38.25" customHeight="1">
      <c r="A163" s="33" t="s">
        <v>208</v>
      </c>
      <c r="B163" s="21" t="s">
        <v>232</v>
      </c>
      <c r="C163" s="21" t="s">
        <v>51</v>
      </c>
      <c r="D163" s="27">
        <v>1251.1</v>
      </c>
    </row>
    <row r="164" spans="1:4" s="1" customFormat="1" ht="129" customHeight="1">
      <c r="A164" s="23" t="s">
        <v>165</v>
      </c>
      <c r="B164" s="21" t="s">
        <v>100</v>
      </c>
      <c r="C164" s="21" t="s">
        <v>19</v>
      </c>
      <c r="D164" s="27">
        <f>SUM(D165+D168)</f>
        <v>10561</v>
      </c>
    </row>
    <row r="165" spans="1:4" s="1" customFormat="1" ht="18" customHeight="1">
      <c r="A165" s="23" t="s">
        <v>145</v>
      </c>
      <c r="B165" s="21" t="s">
        <v>115</v>
      </c>
      <c r="C165" s="21" t="s">
        <v>19</v>
      </c>
      <c r="D165" s="27">
        <v>922.9</v>
      </c>
    </row>
    <row r="166" spans="1:4" s="1" customFormat="1" ht="111.75" customHeight="1">
      <c r="A166" s="23" t="s">
        <v>146</v>
      </c>
      <c r="B166" s="21" t="s">
        <v>115</v>
      </c>
      <c r="C166" s="21" t="s">
        <v>22</v>
      </c>
      <c r="D166" s="27">
        <v>919</v>
      </c>
    </row>
    <row r="167" spans="1:4" s="1" customFormat="1" ht="37.5">
      <c r="A167" s="23" t="s">
        <v>121</v>
      </c>
      <c r="B167" s="21" t="s">
        <v>115</v>
      </c>
      <c r="C167" s="21" t="s">
        <v>23</v>
      </c>
      <c r="D167" s="27">
        <v>3.9</v>
      </c>
    </row>
    <row r="168" spans="1:4" s="1" customFormat="1" ht="75">
      <c r="A168" s="23" t="s">
        <v>166</v>
      </c>
      <c r="B168" s="21" t="s">
        <v>72</v>
      </c>
      <c r="C168" s="21" t="s">
        <v>19</v>
      </c>
      <c r="D168" s="27">
        <v>9638.1</v>
      </c>
    </row>
    <row r="169" spans="1:4" s="1" customFormat="1" ht="15.75" customHeight="1">
      <c r="A169" s="23" t="s">
        <v>146</v>
      </c>
      <c r="B169" s="21" t="s">
        <v>72</v>
      </c>
      <c r="C169" s="21" t="s">
        <v>22</v>
      </c>
      <c r="D169" s="27">
        <v>8826.3</v>
      </c>
    </row>
    <row r="170" spans="1:4" s="1" customFormat="1" ht="35.25" customHeight="1">
      <c r="A170" s="23" t="s">
        <v>121</v>
      </c>
      <c r="B170" s="21" t="s">
        <v>72</v>
      </c>
      <c r="C170" s="21" t="s">
        <v>23</v>
      </c>
      <c r="D170" s="27">
        <v>797</v>
      </c>
    </row>
    <row r="171" spans="1:4" s="1" customFormat="1" ht="18" customHeight="1">
      <c r="A171" s="23" t="s">
        <v>131</v>
      </c>
      <c r="B171" s="21" t="s">
        <v>72</v>
      </c>
      <c r="C171" s="21" t="s">
        <v>24</v>
      </c>
      <c r="D171" s="27">
        <v>14.8</v>
      </c>
    </row>
    <row r="172" spans="1:4" s="1" customFormat="1" ht="19.5" customHeight="1">
      <c r="A172" s="23" t="s">
        <v>167</v>
      </c>
      <c r="B172" s="21" t="s">
        <v>101</v>
      </c>
      <c r="C172" s="21" t="s">
        <v>19</v>
      </c>
      <c r="D172" s="27">
        <f>SUM(D173+D175+D177+D181+D183+D185+D188+D191+D193+D195+D198+D200+D203+D206+D209+D212+D214)</f>
        <v>39867.8</v>
      </c>
    </row>
    <row r="173" spans="1:4" s="1" customFormat="1" ht="56.25" customHeight="1">
      <c r="A173" s="23" t="s">
        <v>168</v>
      </c>
      <c r="B173" s="21" t="s">
        <v>116</v>
      </c>
      <c r="C173" s="21" t="s">
        <v>19</v>
      </c>
      <c r="D173" s="27">
        <v>1548.3</v>
      </c>
    </row>
    <row r="174" spans="1:4" s="1" customFormat="1" ht="18" customHeight="1">
      <c r="A174" s="23" t="s">
        <v>125</v>
      </c>
      <c r="B174" s="21" t="s">
        <v>116</v>
      </c>
      <c r="C174" s="21" t="s">
        <v>51</v>
      </c>
      <c r="D174" s="27">
        <v>1548.3</v>
      </c>
    </row>
    <row r="175" spans="1:4" s="1" customFormat="1" ht="18.75" customHeight="1">
      <c r="A175" s="23" t="s">
        <v>169</v>
      </c>
      <c r="B175" s="21" t="s">
        <v>57</v>
      </c>
      <c r="C175" s="21" t="s">
        <v>19</v>
      </c>
      <c r="D175" s="27">
        <v>964</v>
      </c>
    </row>
    <row r="176" spans="1:4" s="1" customFormat="1" ht="106.5" customHeight="1">
      <c r="A176" s="23" t="s">
        <v>146</v>
      </c>
      <c r="B176" s="21" t="s">
        <v>57</v>
      </c>
      <c r="C176" s="21" t="s">
        <v>22</v>
      </c>
      <c r="D176" s="27">
        <v>964</v>
      </c>
    </row>
    <row r="177" spans="1:4" s="1" customFormat="1" ht="18.75">
      <c r="A177" s="23" t="s">
        <v>145</v>
      </c>
      <c r="B177" s="21" t="s">
        <v>21</v>
      </c>
      <c r="C177" s="21" t="s">
        <v>19</v>
      </c>
      <c r="D177" s="27">
        <v>14793.2</v>
      </c>
    </row>
    <row r="178" spans="1:4" s="1" customFormat="1" ht="111.75" customHeight="1">
      <c r="A178" s="23" t="s">
        <v>146</v>
      </c>
      <c r="B178" s="21" t="s">
        <v>21</v>
      </c>
      <c r="C178" s="21" t="s">
        <v>22</v>
      </c>
      <c r="D178" s="27">
        <v>12398.2</v>
      </c>
    </row>
    <row r="179" spans="1:4" s="1" customFormat="1" ht="36.75" customHeight="1">
      <c r="A179" s="23" t="s">
        <v>121</v>
      </c>
      <c r="B179" s="21" t="s">
        <v>21</v>
      </c>
      <c r="C179" s="21" t="s">
        <v>23</v>
      </c>
      <c r="D179" s="27">
        <v>2169.6</v>
      </c>
    </row>
    <row r="180" spans="1:4" s="1" customFormat="1" ht="18.75" customHeight="1">
      <c r="A180" s="23" t="s">
        <v>131</v>
      </c>
      <c r="B180" s="21" t="s">
        <v>21</v>
      </c>
      <c r="C180" s="21" t="s">
        <v>24</v>
      </c>
      <c r="D180" s="27">
        <v>225.3</v>
      </c>
    </row>
    <row r="181" spans="1:4" s="1" customFormat="1" ht="55.5" customHeight="1">
      <c r="A181" s="23" t="s">
        <v>170</v>
      </c>
      <c r="B181" s="21" t="s">
        <v>25</v>
      </c>
      <c r="C181" s="21" t="s">
        <v>19</v>
      </c>
      <c r="D181" s="27">
        <v>1060</v>
      </c>
    </row>
    <row r="182" spans="1:4" s="1" customFormat="1" ht="39" customHeight="1">
      <c r="A182" s="23" t="s">
        <v>146</v>
      </c>
      <c r="B182" s="21" t="s">
        <v>25</v>
      </c>
      <c r="C182" s="21" t="s">
        <v>22</v>
      </c>
      <c r="D182" s="27">
        <v>1060</v>
      </c>
    </row>
    <row r="183" spans="1:4" s="1" customFormat="1" ht="56.25">
      <c r="A183" s="23" t="s">
        <v>171</v>
      </c>
      <c r="B183" s="21" t="s">
        <v>34</v>
      </c>
      <c r="C183" s="21" t="s">
        <v>19</v>
      </c>
      <c r="D183" s="27">
        <v>453</v>
      </c>
    </row>
    <row r="184" spans="1:4" s="1" customFormat="1" ht="109.5" customHeight="1">
      <c r="A184" s="23" t="s">
        <v>146</v>
      </c>
      <c r="B184" s="21" t="s">
        <v>34</v>
      </c>
      <c r="C184" s="21" t="s">
        <v>22</v>
      </c>
      <c r="D184" s="27">
        <v>453</v>
      </c>
    </row>
    <row r="185" spans="1:4" s="1" customFormat="1" ht="37.5" customHeight="1">
      <c r="A185" s="23" t="s">
        <v>172</v>
      </c>
      <c r="B185" s="21" t="s">
        <v>29</v>
      </c>
      <c r="C185" s="21" t="s">
        <v>19</v>
      </c>
      <c r="D185" s="27">
        <v>50</v>
      </c>
    </row>
    <row r="186" spans="1:4" s="1" customFormat="1" ht="37.5" customHeight="1">
      <c r="A186" s="23" t="s">
        <v>121</v>
      </c>
      <c r="B186" s="21" t="s">
        <v>29</v>
      </c>
      <c r="C186" s="21" t="s">
        <v>23</v>
      </c>
      <c r="D186" s="27">
        <v>47.8</v>
      </c>
    </row>
    <row r="187" spans="1:4" s="1" customFormat="1" ht="18.75" customHeight="1">
      <c r="A187" s="23" t="s">
        <v>131</v>
      </c>
      <c r="B187" s="21" t="s">
        <v>29</v>
      </c>
      <c r="C187" s="21" t="s">
        <v>24</v>
      </c>
      <c r="D187" s="27">
        <v>2.2</v>
      </c>
    </row>
    <row r="188" spans="1:4" s="1" customFormat="1" ht="36" customHeight="1">
      <c r="A188" s="23" t="s">
        <v>173</v>
      </c>
      <c r="B188" s="21" t="s">
        <v>30</v>
      </c>
      <c r="C188" s="21" t="s">
        <v>19</v>
      </c>
      <c r="D188" s="27">
        <v>284</v>
      </c>
    </row>
    <row r="189" spans="1:4" s="1" customFormat="1" ht="109.5" customHeight="1">
      <c r="A189" s="23" t="s">
        <v>146</v>
      </c>
      <c r="B189" s="21" t="s">
        <v>30</v>
      </c>
      <c r="C189" s="21" t="s">
        <v>22</v>
      </c>
      <c r="D189" s="27">
        <v>222</v>
      </c>
    </row>
    <row r="190" spans="1:4" s="1" customFormat="1" ht="36.75" customHeight="1">
      <c r="A190" s="23" t="s">
        <v>121</v>
      </c>
      <c r="B190" s="21" t="s">
        <v>30</v>
      </c>
      <c r="C190" s="21" t="s">
        <v>23</v>
      </c>
      <c r="D190" s="27">
        <v>62</v>
      </c>
    </row>
    <row r="191" spans="1:4" s="1" customFormat="1" ht="93.75" customHeight="1">
      <c r="A191" s="23" t="s">
        <v>174</v>
      </c>
      <c r="B191" s="21" t="s">
        <v>31</v>
      </c>
      <c r="C191" s="21" t="s">
        <v>19</v>
      </c>
      <c r="D191" s="27">
        <v>250</v>
      </c>
    </row>
    <row r="192" spans="1:4" s="1" customFormat="1" ht="111" customHeight="1">
      <c r="A192" s="23" t="s">
        <v>146</v>
      </c>
      <c r="B192" s="21" t="s">
        <v>31</v>
      </c>
      <c r="C192" s="21" t="s">
        <v>22</v>
      </c>
      <c r="D192" s="27">
        <v>250</v>
      </c>
    </row>
    <row r="193" spans="1:4" s="1" customFormat="1" ht="58.5" customHeight="1">
      <c r="A193" s="23" t="s">
        <v>175</v>
      </c>
      <c r="B193" s="21" t="s">
        <v>47</v>
      </c>
      <c r="C193" s="21" t="s">
        <v>19</v>
      </c>
      <c r="D193" s="27">
        <v>2130</v>
      </c>
    </row>
    <row r="194" spans="1:4" s="1" customFormat="1" ht="18.75" customHeight="1">
      <c r="A194" s="23" t="s">
        <v>141</v>
      </c>
      <c r="B194" s="21" t="s">
        <v>47</v>
      </c>
      <c r="C194" s="21" t="s">
        <v>48</v>
      </c>
      <c r="D194" s="27">
        <v>2130</v>
      </c>
    </row>
    <row r="195" spans="1:4" s="1" customFormat="1" ht="37.5" customHeight="1">
      <c r="A195" s="23" t="s">
        <v>176</v>
      </c>
      <c r="B195" s="21" t="s">
        <v>32</v>
      </c>
      <c r="C195" s="21" t="s">
        <v>19</v>
      </c>
      <c r="D195" s="27">
        <v>3461.2</v>
      </c>
    </row>
    <row r="196" spans="1:4" s="1" customFormat="1" ht="37.5">
      <c r="A196" s="23" t="s">
        <v>121</v>
      </c>
      <c r="B196" s="21" t="s">
        <v>32</v>
      </c>
      <c r="C196" s="21" t="s">
        <v>23</v>
      </c>
      <c r="D196" s="27">
        <v>3256.6</v>
      </c>
    </row>
    <row r="197" spans="1:4" s="1" customFormat="1" ht="18.75">
      <c r="A197" s="23" t="s">
        <v>131</v>
      </c>
      <c r="B197" s="21" t="s">
        <v>32</v>
      </c>
      <c r="C197" s="21" t="s">
        <v>24</v>
      </c>
      <c r="D197" s="27">
        <v>195.7</v>
      </c>
    </row>
    <row r="198" spans="1:4" s="1" customFormat="1" ht="75">
      <c r="A198" s="36" t="s">
        <v>233</v>
      </c>
      <c r="B198" s="30" t="s">
        <v>234</v>
      </c>
      <c r="C198" s="30" t="s">
        <v>19</v>
      </c>
      <c r="D198" s="1">
        <v>2.1</v>
      </c>
    </row>
    <row r="199" spans="1:4" s="1" customFormat="1" ht="37.5">
      <c r="A199" s="36" t="s">
        <v>207</v>
      </c>
      <c r="B199" s="30" t="s">
        <v>234</v>
      </c>
      <c r="C199" s="30" t="s">
        <v>23</v>
      </c>
      <c r="D199" s="1">
        <v>2.1</v>
      </c>
    </row>
    <row r="200" spans="1:4" s="1" customFormat="1" ht="57.75" customHeight="1">
      <c r="A200" s="23" t="s">
        <v>177</v>
      </c>
      <c r="B200" s="21" t="s">
        <v>112</v>
      </c>
      <c r="C200" s="21" t="s">
        <v>19</v>
      </c>
      <c r="D200" s="27">
        <v>837</v>
      </c>
    </row>
    <row r="201" spans="1:4" s="1" customFormat="1" ht="33.75" customHeight="1">
      <c r="A201" s="23" t="s">
        <v>146</v>
      </c>
      <c r="B201" s="21" t="s">
        <v>112</v>
      </c>
      <c r="C201" s="21" t="s">
        <v>22</v>
      </c>
      <c r="D201" s="27">
        <v>671</v>
      </c>
    </row>
    <row r="202" spans="1:4" s="1" customFormat="1" ht="36.75" customHeight="1">
      <c r="A202" s="23" t="s">
        <v>121</v>
      </c>
      <c r="B202" s="21" t="s">
        <v>112</v>
      </c>
      <c r="C202" s="21" t="s">
        <v>23</v>
      </c>
      <c r="D202" s="27">
        <v>166</v>
      </c>
    </row>
    <row r="203" spans="1:4" s="1" customFormat="1" ht="95.25" customHeight="1">
      <c r="A203" s="23" t="s">
        <v>178</v>
      </c>
      <c r="B203" s="21" t="s">
        <v>50</v>
      </c>
      <c r="C203" s="21" t="s">
        <v>19</v>
      </c>
      <c r="D203" s="27">
        <v>13477</v>
      </c>
    </row>
    <row r="204" spans="1:4" s="1" customFormat="1" ht="38.25" customHeight="1">
      <c r="A204" s="23" t="s">
        <v>125</v>
      </c>
      <c r="B204" s="21" t="s">
        <v>50</v>
      </c>
      <c r="C204" s="21" t="s">
        <v>51</v>
      </c>
      <c r="D204" s="27">
        <v>13203.3</v>
      </c>
    </row>
    <row r="205" spans="1:4" s="1" customFormat="1" ht="20.25" customHeight="1">
      <c r="A205" s="23" t="s">
        <v>141</v>
      </c>
      <c r="B205" s="21" t="s">
        <v>50</v>
      </c>
      <c r="C205" s="21" t="s">
        <v>48</v>
      </c>
      <c r="D205" s="27">
        <v>273.7</v>
      </c>
    </row>
    <row r="206" spans="1:4" s="1" customFormat="1" ht="97.5" customHeight="1">
      <c r="A206" s="23" t="s">
        <v>179</v>
      </c>
      <c r="B206" s="21" t="s">
        <v>26</v>
      </c>
      <c r="C206" s="21" t="s">
        <v>19</v>
      </c>
      <c r="D206" s="27">
        <v>283</v>
      </c>
    </row>
    <row r="207" spans="1:4" s="1" customFormat="1" ht="110.25" customHeight="1">
      <c r="A207" s="23" t="s">
        <v>146</v>
      </c>
      <c r="B207" s="21" t="s">
        <v>26</v>
      </c>
      <c r="C207" s="21" t="s">
        <v>22</v>
      </c>
      <c r="D207" s="27">
        <v>282.9</v>
      </c>
    </row>
    <row r="208" spans="1:4" s="1" customFormat="1" ht="43.5" customHeight="1">
      <c r="A208" s="23" t="s">
        <v>121</v>
      </c>
      <c r="B208" s="21" t="s">
        <v>26</v>
      </c>
      <c r="C208" s="21" t="s">
        <v>23</v>
      </c>
      <c r="D208" s="27">
        <v>0.1</v>
      </c>
    </row>
    <row r="209" spans="1:4" s="1" customFormat="1" ht="93" customHeight="1">
      <c r="A209" s="23" t="s">
        <v>180</v>
      </c>
      <c r="B209" s="21" t="s">
        <v>27</v>
      </c>
      <c r="C209" s="21" t="s">
        <v>19</v>
      </c>
      <c r="D209" s="27">
        <v>233</v>
      </c>
    </row>
    <row r="210" spans="1:4" s="1" customFormat="1" ht="112.5">
      <c r="A210" s="23" t="s">
        <v>146</v>
      </c>
      <c r="B210" s="21" t="s">
        <v>27</v>
      </c>
      <c r="C210" s="21" t="s">
        <v>22</v>
      </c>
      <c r="D210" s="27">
        <v>231.7</v>
      </c>
    </row>
    <row r="211" spans="1:4" s="1" customFormat="1" ht="37.5">
      <c r="A211" s="23" t="s">
        <v>121</v>
      </c>
      <c r="B211" s="21" t="s">
        <v>27</v>
      </c>
      <c r="C211" s="21" t="s">
        <v>23</v>
      </c>
      <c r="D211" s="27">
        <v>1.3</v>
      </c>
    </row>
    <row r="212" spans="1:4" s="1" customFormat="1" ht="93" customHeight="1">
      <c r="A212" s="23" t="s">
        <v>192</v>
      </c>
      <c r="B212" s="21" t="s">
        <v>33</v>
      </c>
      <c r="C212" s="21" t="s">
        <v>19</v>
      </c>
      <c r="D212" s="27">
        <v>39</v>
      </c>
    </row>
    <row r="213" spans="1:4" s="1" customFormat="1" ht="37.5">
      <c r="A213" s="23" t="s">
        <v>121</v>
      </c>
      <c r="B213" s="21" t="s">
        <v>33</v>
      </c>
      <c r="C213" s="21" t="s">
        <v>23</v>
      </c>
      <c r="D213" s="27">
        <v>39</v>
      </c>
    </row>
    <row r="214" spans="1:4" s="1" customFormat="1" ht="57.75" customHeight="1">
      <c r="A214" s="23" t="s">
        <v>181</v>
      </c>
      <c r="B214" s="21" t="s">
        <v>28</v>
      </c>
      <c r="C214" s="21" t="s">
        <v>19</v>
      </c>
      <c r="D214" s="27">
        <v>3</v>
      </c>
    </row>
    <row r="215" spans="1:4" s="1" customFormat="1" ht="37.5">
      <c r="A215" s="23" t="s">
        <v>121</v>
      </c>
      <c r="B215" s="21" t="s">
        <v>28</v>
      </c>
      <c r="C215" s="21" t="s">
        <v>23</v>
      </c>
      <c r="D215" s="27">
        <v>3</v>
      </c>
    </row>
    <row r="216" spans="1:4" s="1" customFormat="1" ht="18.75">
      <c r="A216" s="42"/>
      <c r="B216" s="42"/>
      <c r="C216" s="42"/>
      <c r="D216" s="42"/>
    </row>
    <row r="217" spans="1:5" s="1" customFormat="1" ht="18.75">
      <c r="A217" s="19" t="s">
        <v>110</v>
      </c>
      <c r="B217" s="2"/>
      <c r="C217" s="2"/>
      <c r="D217" s="27">
        <f>SUM(D18+D57+D73+D90+D117+D172)</f>
        <v>427425.185</v>
      </c>
      <c r="E217" s="22"/>
    </row>
    <row r="218" spans="1:4" s="1" customFormat="1" ht="18.75">
      <c r="A218" s="19"/>
      <c r="B218" s="2"/>
      <c r="C218" s="2"/>
      <c r="D218" s="20"/>
    </row>
    <row r="219" spans="1:4" s="1" customFormat="1" ht="18.75">
      <c r="A219" s="19"/>
      <c r="B219" s="2"/>
      <c r="C219" s="2"/>
      <c r="D219" s="20"/>
    </row>
    <row r="220" spans="1:4" s="1" customFormat="1" ht="18.75">
      <c r="A220" s="19"/>
      <c r="B220" s="2"/>
      <c r="C220" s="2"/>
      <c r="D220" s="20"/>
    </row>
    <row r="221" spans="1:4" s="1" customFormat="1" ht="18.75">
      <c r="A221" s="45" t="s">
        <v>239</v>
      </c>
      <c r="B221" s="46"/>
      <c r="C221" s="46"/>
      <c r="D221" s="46"/>
    </row>
    <row r="222" spans="1:4" s="1" customFormat="1" ht="18.75">
      <c r="A222" s="19"/>
      <c r="B222" s="2"/>
      <c r="C222" s="2"/>
      <c r="D222" s="20"/>
    </row>
    <row r="223" spans="1:4" s="1" customFormat="1" ht="18.75">
      <c r="A223" s="19"/>
      <c r="B223" s="2"/>
      <c r="C223" s="2"/>
      <c r="D223" s="20"/>
    </row>
    <row r="224" spans="1:4" s="1" customFormat="1" ht="18.75">
      <c r="A224" s="19"/>
      <c r="B224" s="2"/>
      <c r="C224" s="2"/>
      <c r="D224" s="20"/>
    </row>
    <row r="225" spans="1:4" s="1" customFormat="1" ht="18.75">
      <c r="A225" s="19"/>
      <c r="B225" s="2"/>
      <c r="C225" s="2"/>
      <c r="D225" s="20"/>
    </row>
    <row r="226" spans="1:4" s="1" customFormat="1" ht="18.75">
      <c r="A226" s="19"/>
      <c r="B226" s="2"/>
      <c r="C226" s="2"/>
      <c r="D226" s="20"/>
    </row>
    <row r="227" spans="1:4" s="1" customFormat="1" ht="18.75">
      <c r="A227" s="19"/>
      <c r="B227" s="2"/>
      <c r="C227" s="2"/>
      <c r="D227" s="20"/>
    </row>
    <row r="228" spans="1:4" s="1" customFormat="1" ht="18.75">
      <c r="A228" s="19"/>
      <c r="B228" s="2"/>
      <c r="C228" s="2"/>
      <c r="D228" s="20"/>
    </row>
    <row r="229" spans="1:4" s="1" customFormat="1" ht="18.75">
      <c r="A229" s="19"/>
      <c r="B229" s="2"/>
      <c r="C229" s="2"/>
      <c r="D229" s="20"/>
    </row>
    <row r="230" spans="1:4" s="1" customFormat="1" ht="18.75">
      <c r="A230" s="19"/>
      <c r="B230" s="2"/>
      <c r="C230" s="2"/>
      <c r="D230" s="20"/>
    </row>
    <row r="231" spans="1:4" s="1" customFormat="1" ht="18.75">
      <c r="A231" s="19"/>
      <c r="B231" s="2"/>
      <c r="C231" s="2"/>
      <c r="D231" s="20"/>
    </row>
    <row r="232" spans="1:4" s="1" customFormat="1" ht="18.75">
      <c r="A232" s="19"/>
      <c r="B232" s="2"/>
      <c r="C232" s="2"/>
      <c r="D232" s="20"/>
    </row>
    <row r="233" spans="1:4" s="1" customFormat="1" ht="18.75">
      <c r="A233" s="19"/>
      <c r="B233" s="2"/>
      <c r="C233" s="2"/>
      <c r="D233" s="20"/>
    </row>
    <row r="234" spans="1:4" s="1" customFormat="1" ht="18.75">
      <c r="A234" s="19"/>
      <c r="B234" s="2"/>
      <c r="C234" s="2"/>
      <c r="D234" s="20"/>
    </row>
    <row r="235" spans="1:4" s="1" customFormat="1" ht="18.75">
      <c r="A235" s="19"/>
      <c r="B235" s="2"/>
      <c r="C235" s="2"/>
      <c r="D235" s="20"/>
    </row>
    <row r="236" spans="1:4" s="1" customFormat="1" ht="18.75">
      <c r="A236" s="19"/>
      <c r="B236" s="2"/>
      <c r="C236" s="2"/>
      <c r="D236" s="20"/>
    </row>
    <row r="237" spans="1:4" s="1" customFormat="1" ht="18.75">
      <c r="A237" s="19"/>
      <c r="B237" s="2"/>
      <c r="C237" s="2"/>
      <c r="D237" s="20"/>
    </row>
    <row r="238" spans="1:4" s="1" customFormat="1" ht="18.75">
      <c r="A238" s="19"/>
      <c r="B238" s="2"/>
      <c r="C238" s="2"/>
      <c r="D238" s="20"/>
    </row>
    <row r="239" spans="1:4" s="1" customFormat="1" ht="18.75">
      <c r="A239" s="19"/>
      <c r="B239" s="2"/>
      <c r="C239" s="2"/>
      <c r="D239" s="20"/>
    </row>
    <row r="240" spans="1:4" s="1" customFormat="1" ht="18.75">
      <c r="A240" s="19"/>
      <c r="B240" s="2"/>
      <c r="C240" s="2"/>
      <c r="D240" s="20"/>
    </row>
    <row r="241" spans="1:4" s="1" customFormat="1" ht="18.75">
      <c r="A241" s="19"/>
      <c r="B241" s="2"/>
      <c r="C241" s="2"/>
      <c r="D241" s="20"/>
    </row>
    <row r="242" spans="1:4" s="1" customFormat="1" ht="18.75">
      <c r="A242" s="19"/>
      <c r="B242" s="2"/>
      <c r="C242" s="2"/>
      <c r="D242" s="20"/>
    </row>
    <row r="243" spans="1:4" s="1" customFormat="1" ht="18.75">
      <c r="A243" s="19"/>
      <c r="B243" s="2"/>
      <c r="C243" s="2"/>
      <c r="D243" s="20"/>
    </row>
    <row r="244" spans="1:4" s="1" customFormat="1" ht="18.75">
      <c r="A244" s="19"/>
      <c r="B244" s="2"/>
      <c r="C244" s="2"/>
      <c r="D244" s="20"/>
    </row>
    <row r="245" spans="1:4" s="1" customFormat="1" ht="18.75">
      <c r="A245" s="19"/>
      <c r="B245" s="2"/>
      <c r="C245" s="2"/>
      <c r="D245" s="20"/>
    </row>
    <row r="246" spans="1:4" s="1" customFormat="1" ht="18.75">
      <c r="A246" s="19"/>
      <c r="B246" s="2"/>
      <c r="C246" s="2"/>
      <c r="D246" s="20"/>
    </row>
    <row r="247" spans="1:4" s="1" customFormat="1" ht="18.75">
      <c r="A247" s="19"/>
      <c r="B247" s="2"/>
      <c r="C247" s="2"/>
      <c r="D247" s="20"/>
    </row>
    <row r="248" spans="1:4" s="1" customFormat="1" ht="18.75">
      <c r="A248" s="19"/>
      <c r="B248" s="2"/>
      <c r="C248" s="2"/>
      <c r="D248" s="20"/>
    </row>
    <row r="249" spans="1:4" s="1" customFormat="1" ht="18.75">
      <c r="A249" s="19"/>
      <c r="B249" s="2"/>
      <c r="C249" s="2"/>
      <c r="D249" s="20"/>
    </row>
    <row r="250" spans="1:4" s="1" customFormat="1" ht="18.75">
      <c r="A250" s="19"/>
      <c r="B250" s="2"/>
      <c r="C250" s="2"/>
      <c r="D250" s="20"/>
    </row>
    <row r="251" spans="1:4" s="1" customFormat="1" ht="18.75">
      <c r="A251" s="19"/>
      <c r="B251" s="2"/>
      <c r="C251" s="2"/>
      <c r="D251" s="20"/>
    </row>
    <row r="252" spans="1:4" s="1" customFormat="1" ht="18.75">
      <c r="A252" s="19"/>
      <c r="B252" s="2"/>
      <c r="C252" s="2"/>
      <c r="D252" s="20"/>
    </row>
    <row r="253" spans="1:4" s="1" customFormat="1" ht="18.75">
      <c r="A253" s="19"/>
      <c r="B253" s="2"/>
      <c r="C253" s="2"/>
      <c r="D253" s="20"/>
    </row>
    <row r="254" spans="1:4" s="1" customFormat="1" ht="18.75">
      <c r="A254" s="19"/>
      <c r="B254" s="2"/>
      <c r="C254" s="2"/>
      <c r="D254" s="20"/>
    </row>
    <row r="255" spans="1:4" s="1" customFormat="1" ht="18.75">
      <c r="A255" s="19"/>
      <c r="B255" s="2"/>
      <c r="C255" s="2"/>
      <c r="D255" s="20"/>
    </row>
    <row r="256" spans="1:4" s="1" customFormat="1" ht="18.75">
      <c r="A256" s="19"/>
      <c r="B256" s="2"/>
      <c r="C256" s="2"/>
      <c r="D256" s="20"/>
    </row>
    <row r="257" spans="1:4" s="1" customFormat="1" ht="18.75">
      <c r="A257" s="19"/>
      <c r="B257" s="2"/>
      <c r="C257" s="2"/>
      <c r="D257" s="20"/>
    </row>
    <row r="258" spans="1:4" s="1" customFormat="1" ht="18.75">
      <c r="A258" s="19"/>
      <c r="B258" s="2"/>
      <c r="C258" s="2"/>
      <c r="D258" s="20"/>
    </row>
    <row r="259" spans="1:4" s="1" customFormat="1" ht="18.75">
      <c r="A259" s="19"/>
      <c r="B259" s="2"/>
      <c r="C259" s="2"/>
      <c r="D259" s="20"/>
    </row>
    <row r="260" spans="1:4" s="1" customFormat="1" ht="18.75">
      <c r="A260" s="19"/>
      <c r="B260" s="2"/>
      <c r="C260" s="2"/>
      <c r="D260" s="20"/>
    </row>
    <row r="261" spans="1:4" s="1" customFormat="1" ht="18.75">
      <c r="A261" s="19"/>
      <c r="B261" s="2"/>
      <c r="C261" s="2"/>
      <c r="D261" s="20"/>
    </row>
    <row r="262" spans="1:4" s="1" customFormat="1" ht="18.75">
      <c r="A262" s="19"/>
      <c r="B262" s="2"/>
      <c r="C262" s="2"/>
      <c r="D262" s="20"/>
    </row>
    <row r="263" spans="1:4" s="1" customFormat="1" ht="18.75">
      <c r="A263" s="19"/>
      <c r="B263" s="2"/>
      <c r="C263" s="2"/>
      <c r="D263" s="20"/>
    </row>
    <row r="264" spans="1:4" s="1" customFormat="1" ht="18.75">
      <c r="A264" s="19"/>
      <c r="B264" s="2"/>
      <c r="C264" s="2"/>
      <c r="D264" s="20"/>
    </row>
    <row r="265" spans="1:4" s="1" customFormat="1" ht="18.75">
      <c r="A265" s="19"/>
      <c r="B265" s="2"/>
      <c r="C265" s="2"/>
      <c r="D265" s="20"/>
    </row>
    <row r="266" spans="1:4" s="1" customFormat="1" ht="18.75">
      <c r="A266" s="19"/>
      <c r="B266" s="2"/>
      <c r="C266" s="2"/>
      <c r="D266" s="20"/>
    </row>
    <row r="267" spans="1:4" s="1" customFormat="1" ht="18.75">
      <c r="A267" s="19"/>
      <c r="B267" s="2"/>
      <c r="C267" s="2"/>
      <c r="D267" s="20"/>
    </row>
    <row r="268" spans="1:4" s="1" customFormat="1" ht="18.75">
      <c r="A268" s="19"/>
      <c r="B268" s="2"/>
      <c r="C268" s="2"/>
      <c r="D268" s="20"/>
    </row>
    <row r="269" spans="1:4" s="1" customFormat="1" ht="18.75">
      <c r="A269" s="19"/>
      <c r="B269" s="2"/>
      <c r="C269" s="2"/>
      <c r="D269" s="20"/>
    </row>
    <row r="270" spans="1:4" s="1" customFormat="1" ht="18.75">
      <c r="A270" s="19"/>
      <c r="B270" s="2"/>
      <c r="C270" s="2"/>
      <c r="D270" s="20"/>
    </row>
    <row r="271" spans="1:4" s="1" customFormat="1" ht="18.75">
      <c r="A271" s="19"/>
      <c r="B271" s="2"/>
      <c r="C271" s="2"/>
      <c r="D271" s="20"/>
    </row>
    <row r="272" spans="1:4" s="1" customFormat="1" ht="18.75">
      <c r="A272" s="19"/>
      <c r="B272" s="2"/>
      <c r="C272" s="2"/>
      <c r="D272" s="20"/>
    </row>
    <row r="273" spans="1:4" s="1" customFormat="1" ht="18.75">
      <c r="A273" s="19"/>
      <c r="B273" s="2"/>
      <c r="C273" s="2"/>
      <c r="D273" s="20"/>
    </row>
    <row r="274" spans="1:4" s="1" customFormat="1" ht="18.75">
      <c r="A274" s="19"/>
      <c r="B274" s="2"/>
      <c r="C274" s="2"/>
      <c r="D274" s="20"/>
    </row>
    <row r="275" spans="1:4" s="1" customFormat="1" ht="18.75">
      <c r="A275" s="19"/>
      <c r="B275" s="2"/>
      <c r="C275" s="2"/>
      <c r="D275" s="20"/>
    </row>
    <row r="276" spans="1:4" s="1" customFormat="1" ht="18.75">
      <c r="A276" s="19"/>
      <c r="B276" s="2"/>
      <c r="C276" s="2"/>
      <c r="D276" s="20"/>
    </row>
    <row r="277" spans="1:4" s="1" customFormat="1" ht="18.75">
      <c r="A277" s="19"/>
      <c r="B277" s="2"/>
      <c r="C277" s="2"/>
      <c r="D277" s="20"/>
    </row>
    <row r="278" spans="1:4" s="1" customFormat="1" ht="18.75">
      <c r="A278" s="19"/>
      <c r="B278" s="2"/>
      <c r="C278" s="2"/>
      <c r="D278" s="20"/>
    </row>
    <row r="279" spans="1:4" s="1" customFormat="1" ht="18.75">
      <c r="A279" s="19"/>
      <c r="B279" s="2"/>
      <c r="C279" s="2"/>
      <c r="D279" s="20"/>
    </row>
    <row r="280" spans="1:4" s="1" customFormat="1" ht="18.75">
      <c r="A280" s="19"/>
      <c r="B280" s="2"/>
      <c r="C280" s="2"/>
      <c r="D280" s="20"/>
    </row>
    <row r="281" spans="1:4" s="1" customFormat="1" ht="18.75">
      <c r="A281" s="19"/>
      <c r="B281" s="2"/>
      <c r="C281" s="2"/>
      <c r="D281" s="20"/>
    </row>
    <row r="282" spans="1:4" s="1" customFormat="1" ht="18.75">
      <c r="A282" s="19"/>
      <c r="B282" s="2"/>
      <c r="C282" s="2"/>
      <c r="D282" s="20"/>
    </row>
    <row r="283" spans="1:4" s="1" customFormat="1" ht="18.75">
      <c r="A283" s="19"/>
      <c r="B283" s="2"/>
      <c r="C283" s="2"/>
      <c r="D283" s="20"/>
    </row>
    <row r="284" spans="1:4" s="1" customFormat="1" ht="18.75">
      <c r="A284" s="19"/>
      <c r="B284" s="2"/>
      <c r="C284" s="2"/>
      <c r="D284" s="20"/>
    </row>
    <row r="285" spans="1:4" s="1" customFormat="1" ht="18.75">
      <c r="A285" s="19"/>
      <c r="B285" s="2"/>
      <c r="C285" s="2"/>
      <c r="D285" s="20"/>
    </row>
    <row r="286" spans="1:4" s="1" customFormat="1" ht="18.75">
      <c r="A286" s="19"/>
      <c r="B286" s="2"/>
      <c r="C286" s="2"/>
      <c r="D286" s="20"/>
    </row>
    <row r="287" spans="1:4" s="1" customFormat="1" ht="18.75">
      <c r="A287" s="19"/>
      <c r="B287" s="2"/>
      <c r="C287" s="2"/>
      <c r="D287" s="20"/>
    </row>
    <row r="288" spans="1:4" s="1" customFormat="1" ht="18.75">
      <c r="A288" s="19"/>
      <c r="B288" s="2"/>
      <c r="C288" s="2"/>
      <c r="D288" s="20"/>
    </row>
    <row r="289" spans="1:4" s="1" customFormat="1" ht="18.75">
      <c r="A289" s="19"/>
      <c r="B289" s="2"/>
      <c r="C289" s="2"/>
      <c r="D289" s="20"/>
    </row>
    <row r="290" spans="1:4" s="1" customFormat="1" ht="18.75">
      <c r="A290" s="19"/>
      <c r="B290" s="2"/>
      <c r="C290" s="2"/>
      <c r="D290" s="20"/>
    </row>
    <row r="291" spans="1:4" s="1" customFormat="1" ht="18.75">
      <c r="A291" s="19"/>
      <c r="B291" s="2"/>
      <c r="C291" s="2"/>
      <c r="D291" s="20"/>
    </row>
    <row r="292" spans="1:4" s="1" customFormat="1" ht="18.75">
      <c r="A292" s="19"/>
      <c r="B292" s="2"/>
      <c r="C292" s="2"/>
      <c r="D292" s="20"/>
    </row>
    <row r="293" spans="1:4" s="1" customFormat="1" ht="18.75">
      <c r="A293" s="19"/>
      <c r="B293" s="2"/>
      <c r="C293" s="2"/>
      <c r="D293" s="20"/>
    </row>
    <row r="294" spans="1:4" s="1" customFormat="1" ht="18.75">
      <c r="A294" s="19"/>
      <c r="B294" s="2"/>
      <c r="C294" s="2"/>
      <c r="D294" s="20"/>
    </row>
    <row r="295" spans="1:4" s="1" customFormat="1" ht="18.75">
      <c r="A295" s="19"/>
      <c r="B295" s="2"/>
      <c r="C295" s="2"/>
      <c r="D295" s="20"/>
    </row>
    <row r="296" spans="1:4" s="1" customFormat="1" ht="18.75">
      <c r="A296" s="19"/>
      <c r="B296" s="2"/>
      <c r="C296" s="2"/>
      <c r="D296" s="20"/>
    </row>
    <row r="297" spans="1:4" s="1" customFormat="1" ht="18.75">
      <c r="A297" s="19"/>
      <c r="B297" s="2"/>
      <c r="C297" s="2"/>
      <c r="D297" s="20"/>
    </row>
    <row r="298" spans="1:4" s="1" customFormat="1" ht="18.75">
      <c r="A298" s="19"/>
      <c r="B298" s="2"/>
      <c r="C298" s="2"/>
      <c r="D298" s="20"/>
    </row>
    <row r="299" spans="1:4" s="1" customFormat="1" ht="18.75">
      <c r="A299" s="19"/>
      <c r="B299" s="2"/>
      <c r="C299" s="2"/>
      <c r="D299" s="20"/>
    </row>
    <row r="300" spans="1:4" s="1" customFormat="1" ht="18.75">
      <c r="A300" s="19"/>
      <c r="B300" s="2"/>
      <c r="C300" s="2"/>
      <c r="D300" s="20"/>
    </row>
    <row r="301" spans="1:4" s="1" customFormat="1" ht="18.75">
      <c r="A301" s="19"/>
      <c r="B301" s="2"/>
      <c r="C301" s="2"/>
      <c r="D301" s="20"/>
    </row>
    <row r="302" spans="1:4" s="1" customFormat="1" ht="18.75">
      <c r="A302" s="19"/>
      <c r="B302" s="2"/>
      <c r="C302" s="2"/>
      <c r="D302" s="20"/>
    </row>
    <row r="303" spans="1:4" s="1" customFormat="1" ht="18.75">
      <c r="A303" s="19"/>
      <c r="B303" s="2"/>
      <c r="C303" s="2"/>
      <c r="D303" s="20"/>
    </row>
    <row r="304" spans="1:4" s="1" customFormat="1" ht="18.75">
      <c r="A304" s="19"/>
      <c r="B304" s="2"/>
      <c r="C304" s="2"/>
      <c r="D304" s="20"/>
    </row>
    <row r="305" spans="1:4" s="1" customFormat="1" ht="18.75">
      <c r="A305" s="19"/>
      <c r="B305" s="2"/>
      <c r="C305" s="2"/>
      <c r="D305" s="20"/>
    </row>
    <row r="306" spans="1:4" s="1" customFormat="1" ht="18.75">
      <c r="A306" s="19"/>
      <c r="B306" s="2"/>
      <c r="C306" s="2"/>
      <c r="D306" s="20"/>
    </row>
    <row r="307" spans="1:4" s="1" customFormat="1" ht="18.75">
      <c r="A307" s="19"/>
      <c r="B307" s="2"/>
      <c r="C307" s="2"/>
      <c r="D307" s="20"/>
    </row>
    <row r="308" spans="1:4" s="1" customFormat="1" ht="18.75">
      <c r="A308" s="19"/>
      <c r="B308" s="2"/>
      <c r="C308" s="2"/>
      <c r="D308" s="20"/>
    </row>
    <row r="309" spans="1:4" s="1" customFormat="1" ht="18.75">
      <c r="A309" s="19"/>
      <c r="B309" s="2"/>
      <c r="C309" s="2"/>
      <c r="D309" s="20"/>
    </row>
    <row r="310" spans="1:4" s="1" customFormat="1" ht="18.75">
      <c r="A310" s="19"/>
      <c r="B310" s="2"/>
      <c r="C310" s="2"/>
      <c r="D310" s="20"/>
    </row>
    <row r="311" spans="1:4" s="1" customFormat="1" ht="18.75">
      <c r="A311" s="19"/>
      <c r="B311" s="2"/>
      <c r="C311" s="2"/>
      <c r="D311" s="20"/>
    </row>
    <row r="312" spans="1:4" s="1" customFormat="1" ht="18.75">
      <c r="A312" s="19"/>
      <c r="B312" s="2"/>
      <c r="C312" s="2"/>
      <c r="D312" s="20"/>
    </row>
    <row r="313" spans="1:4" s="1" customFormat="1" ht="18.75">
      <c r="A313" s="19"/>
      <c r="B313" s="2"/>
      <c r="C313" s="2"/>
      <c r="D313" s="20"/>
    </row>
    <row r="314" spans="1:4" s="1" customFormat="1" ht="18.75">
      <c r="A314" s="19"/>
      <c r="B314" s="2"/>
      <c r="C314" s="2"/>
      <c r="D314" s="20"/>
    </row>
    <row r="315" spans="1:4" s="1" customFormat="1" ht="18.75">
      <c r="A315" s="19"/>
      <c r="B315" s="2"/>
      <c r="C315" s="2"/>
      <c r="D315" s="20"/>
    </row>
    <row r="316" spans="1:4" s="1" customFormat="1" ht="18.75">
      <c r="A316" s="19"/>
      <c r="B316" s="2"/>
      <c r="C316" s="2"/>
      <c r="D316" s="20"/>
    </row>
    <row r="317" spans="1:4" s="1" customFormat="1" ht="18.75">
      <c r="A317" s="19"/>
      <c r="B317" s="2"/>
      <c r="C317" s="2"/>
      <c r="D317" s="20"/>
    </row>
    <row r="318" spans="1:4" s="1" customFormat="1" ht="18.75">
      <c r="A318" s="19"/>
      <c r="B318" s="2"/>
      <c r="C318" s="2"/>
      <c r="D318" s="20"/>
    </row>
    <row r="319" spans="1:4" s="1" customFormat="1" ht="18.75">
      <c r="A319" s="19"/>
      <c r="B319" s="2"/>
      <c r="C319" s="2"/>
      <c r="D319" s="20"/>
    </row>
  </sheetData>
  <sheetProtection/>
  <mergeCells count="5">
    <mergeCell ref="A221:D221"/>
    <mergeCell ref="A216:D216"/>
    <mergeCell ref="A11:B11"/>
    <mergeCell ref="A12:D12"/>
    <mergeCell ref="A14:D14"/>
  </mergeCells>
  <hyperlinks>
    <hyperlink ref="D17" location="_ftn4" display="_ftn4"/>
  </hyperlinks>
  <printOptions/>
  <pageMargins left="0.7874015748031497" right="0.5118110236220472" top="0.984251968503937" bottom="0.984251968503937" header="0.5118110236220472" footer="0.5118110236220472"/>
  <pageSetup fitToHeight="0" horizontalDpi="600" verticalDpi="600" orientation="portrait" paperSize="9" scale="95" r:id="rId1"/>
  <headerFooter alignWithMargins="0">
    <oddHeader>&amp;R&amp;P</oddHead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RFO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server_n</dc:creator>
  <cp:keywords/>
  <dc:description/>
  <cp:lastModifiedBy>Татьяна</cp:lastModifiedBy>
  <cp:lastPrinted>2014-07-30T04:54:37Z</cp:lastPrinted>
  <dcterms:created xsi:type="dcterms:W3CDTF">2007-10-12T12:41:55Z</dcterms:created>
  <dcterms:modified xsi:type="dcterms:W3CDTF">2014-07-30T04:54:42Z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XXJ7TYMEEKJ2-3301-701</vt:lpwstr>
  </property>
  <property fmtid="{D5CDD505-2E9C-101B-9397-08002B2CF9AE}" pid="3" name="_dlc_DocIdItemGuid">
    <vt:lpwstr>207c25d1-4171-4bbc-9fd9-b5fc8862e2f5</vt:lpwstr>
  </property>
  <property fmtid="{D5CDD505-2E9C-101B-9397-08002B2CF9AE}" pid="4" name="_dlc_DocIdUrl">
    <vt:lpwstr>https://vip.gov.mari.ru/gornomari/_layouts/DocIdRedir.aspx?ID=XXJ7TYMEEKJ2-3301-701, XXJ7TYMEEKJ2-3301-701</vt:lpwstr>
  </property>
</Properties>
</file>