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tabRatio="675" activeTab="2"/>
  </bookViews>
  <sheets>
    <sheet name="общепит" sheetId="1" r:id="rId1"/>
    <sheet name="Итого общепит" sheetId="2" r:id="rId2"/>
    <sheet name="розн.торг" sheetId="3" r:id="rId3"/>
    <sheet name="Итого розн торг" sheetId="4" r:id="rId4"/>
    <sheet name="опт. торг" sheetId="5" r:id="rId5"/>
    <sheet name="быт_обслуж" sheetId="6" r:id="rId6"/>
    <sheet name="Торг.центры" sheetId="7" r:id="rId7"/>
  </sheets>
  <definedNames>
    <definedName name="_xlnm.Print_Area" localSheetId="5">'быт_обслуж'!$A$1:$K$29</definedName>
    <definedName name="_xlnm.Print_Area" localSheetId="1">'Итого общепит'!$A$1:$AI$13</definedName>
    <definedName name="_xlnm.Print_Area" localSheetId="3">'Итого розн торг'!$A$1:$G$52</definedName>
    <definedName name="_xlnm.Print_Area" localSheetId="0">'общепит'!$A$1:$L$41</definedName>
    <definedName name="_xlnm.Print_Area" localSheetId="4">'опт. торг'!$A$2:$J$18</definedName>
    <definedName name="_xlnm.Print_Area" localSheetId="2">'розн.торг'!$A$1:$K$238</definedName>
    <definedName name="_xlnm.Print_Area" localSheetId="6">'Торг.центры'!$A$1:$J$22</definedName>
  </definedNames>
  <calcPr fullCalcOnLoad="1"/>
</workbook>
</file>

<file path=xl/sharedStrings.xml><?xml version="1.0" encoding="utf-8"?>
<sst xmlns="http://schemas.openxmlformats.org/spreadsheetml/2006/main" count="2107" uniqueCount="972">
  <si>
    <t>Всего</t>
  </si>
  <si>
    <t>в тоим числе</t>
  </si>
  <si>
    <t>аренда</t>
  </si>
  <si>
    <t>№ п/п</t>
  </si>
  <si>
    <t>Адрес расположения объекта общественного питания</t>
  </si>
  <si>
    <t>Количес-тво посадоч-ных мест, ед.</t>
  </si>
  <si>
    <t>Режим работы</t>
  </si>
  <si>
    <t>Площадь объекта бытового обслуживания, кв.м.</t>
  </si>
  <si>
    <t>Наименование бытовых услуг (код по ОКУН)</t>
  </si>
  <si>
    <t>Количество работающих, чел.</t>
  </si>
  <si>
    <t>ФИО руководителя</t>
  </si>
  <si>
    <t xml:space="preserve">Наименование юридического лица и индивидуального предпринимателя </t>
  </si>
  <si>
    <t xml:space="preserve">Тип и наименование объекта общественного питания </t>
  </si>
  <si>
    <t>ФИО руководителя, зав.производством</t>
  </si>
  <si>
    <t xml:space="preserve"> </t>
  </si>
  <si>
    <t>Наименование юридических лиц,  индивидуального предпринимателя</t>
  </si>
  <si>
    <t>Адрес предприятия по оказанию бытовых услуг</t>
  </si>
  <si>
    <t>Площадь объекта, кв.м.</t>
  </si>
  <si>
    <t>в том числе</t>
  </si>
  <si>
    <t>Адрес расположения объекта розничной торговли</t>
  </si>
  <si>
    <t>Адрес расположения объекта оптовой торговли</t>
  </si>
  <si>
    <t>1.</t>
  </si>
  <si>
    <t>Предприятия, осуществляющие реализацию продовольственных товаров</t>
  </si>
  <si>
    <t>Предприятия, осуществляющие реализацию непродовольственных товаров</t>
  </si>
  <si>
    <t>2.</t>
  </si>
  <si>
    <t>2.1</t>
  </si>
  <si>
    <t>Предприятия, осуществляющие реализацию смешанного ассортимента товаров</t>
  </si>
  <si>
    <t>3</t>
  </si>
  <si>
    <t>Средняя численность работников, чел.</t>
  </si>
  <si>
    <t>на праве собствен-ности</t>
  </si>
  <si>
    <t>Адрес расположения торгового центра</t>
  </si>
  <si>
    <t>Торговая площадь, кв.м.</t>
  </si>
  <si>
    <t>10</t>
  </si>
  <si>
    <t>11</t>
  </si>
  <si>
    <t>свободные площади</t>
  </si>
  <si>
    <t>Кол-во арендаторов</t>
  </si>
  <si>
    <t>Ассортимент реализуемых товаров</t>
  </si>
  <si>
    <t>Итого: кол-во субъектов - ____ед.
            кол-во объектов - _____ед.</t>
  </si>
  <si>
    <t>рестораны</t>
  </si>
  <si>
    <t>кафе</t>
  </si>
  <si>
    <t>бары</t>
  </si>
  <si>
    <t>столовые</t>
  </si>
  <si>
    <t>закусочные</t>
  </si>
  <si>
    <t>буфеты</t>
  </si>
  <si>
    <t>кафетерий</t>
  </si>
  <si>
    <t>кофейни, чайные</t>
  </si>
  <si>
    <t>всего</t>
  </si>
  <si>
    <t>ИП</t>
  </si>
  <si>
    <t>предприятия бысторого обслуживания</t>
  </si>
  <si>
    <t>магазины кулинарии</t>
  </si>
  <si>
    <t>кол-во предприятий</t>
  </si>
  <si>
    <t>При промпредприятиях</t>
  </si>
  <si>
    <t>Социальные (санатории, пансионаты, дома отдыха, дома престарелых)</t>
  </si>
  <si>
    <t>доставка на дом</t>
  </si>
  <si>
    <t>кол-во работников</t>
  </si>
  <si>
    <t>Итого:</t>
  </si>
  <si>
    <t>кол-во посадочных 
мест</t>
  </si>
  <si>
    <t>При учебных заведениях (школы, СПО, ВУЗы)</t>
  </si>
  <si>
    <t xml:space="preserve">Юридические лица </t>
  </si>
  <si>
    <t>При с/хозпредприятиях</t>
  </si>
  <si>
    <t>Тип и наименование объекта розничной торговли (магазин, киоск, павильон и т.д.)</t>
  </si>
  <si>
    <t>Юридический адрес, 
№ телефона, e-mail</t>
  </si>
  <si>
    <t>Сведения о предприятиях оптовой торговли по ГО (МО) ____________________________________________ по состоянию на 1 января 2016 года</t>
  </si>
  <si>
    <t>Сведения о торговых центрах по ГО (МО) ____________________________________________ по состоянию на 1 января 2016 года</t>
  </si>
  <si>
    <t/>
  </si>
  <si>
    <t>Количество торговых объектов</t>
  </si>
  <si>
    <t>Средняя численность работников торговых объектов</t>
  </si>
  <si>
    <t>Площадь (кв.м.)</t>
  </si>
  <si>
    <t>общая</t>
  </si>
  <si>
    <t>торгового объекта</t>
  </si>
  <si>
    <t>на праве собственности</t>
  </si>
  <si>
    <t>иное законное основание в т.ч. аренда</t>
  </si>
  <si>
    <t>1</t>
  </si>
  <si>
    <t>Универсальный магазин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</si>
  <si>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</si>
  <si>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</si>
  <si>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</si>
  <si>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</si>
  <si>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</si>
  <si>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</si>
  <si>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</si>
  <si>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</si>
  <si>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</si>
  <si>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</si>
  <si>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</si>
  <si>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</si>
  <si>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</si>
  <si>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</si>
  <si>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</si>
  <si>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</si>
  <si>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</si>
  <si>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</si>
  <si>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</si>
  <si>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</si>
  <si>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</si>
  <si>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</si>
  <si>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</si>
  <si>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</t>
  </si>
  <si>
    <t>продукты</t>
  </si>
  <si>
    <t>минимаркет</t>
  </si>
  <si>
    <t>Неспециализированный непродовольственный магазин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</si>
  <si>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</si>
  <si>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</si>
  <si>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</si>
  <si>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</si>
  <si>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</si>
  <si>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</si>
  <si>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Неспециализированные магазины со смешанным ассортиментом</t>
  </si>
  <si>
    <t>Иные объекты</t>
  </si>
  <si>
    <t>павильон</t>
  </si>
  <si>
    <t>палатка (киоск)</t>
  </si>
  <si>
    <t>автозаправочная станция</t>
  </si>
  <si>
    <t>аптечные киоски и пункты</t>
  </si>
  <si>
    <t>Итого</t>
  </si>
  <si>
    <t>ООО Мясокомбинат "Звиниговский"</t>
  </si>
  <si>
    <t xml:space="preserve"> Давыдова  Ирина  Витальевна </t>
  </si>
  <si>
    <t>РМЭ.Звиниговский район, п. Шелангер,ул. 60 лет Победы, дом 2а .тел(83645)6-64-21,           6-64-55</t>
  </si>
  <si>
    <t>Тонар с. Виловатов ООО Мясокомбинат "Звиниговский"</t>
  </si>
  <si>
    <t>с. Виловатово, ул Садовая, 20</t>
  </si>
  <si>
    <t>2</t>
  </si>
  <si>
    <t>ООО»Димакс»</t>
  </si>
  <si>
    <t>Архипов С.В.</t>
  </si>
  <si>
    <t>425304, РМЭ,Горномарийский район,с. Кулаково, ул. Механизаторов,4, 6-22-00</t>
  </si>
  <si>
    <t>магазин</t>
  </si>
  <si>
    <t>СПК "Птицефабрика Горномарийская"</t>
  </si>
  <si>
    <t>Мамуткин Г.Б.</t>
  </si>
  <si>
    <t>п. Новый, 8 (83632) 6-40-03, suvzina@yandex.ru</t>
  </si>
  <si>
    <t>с.Виловатово, ул. Садовая, д.1</t>
  </si>
  <si>
    <t>4</t>
  </si>
  <si>
    <t xml:space="preserve"> Микряковское п/о</t>
  </si>
  <si>
    <t xml:space="preserve"> Цендушева Светлана Витальевна</t>
  </si>
  <si>
    <t>РМЭ, Горномарийский р-н, с.Микряково, ул.Центральная,24тел             (факс) 6-34-85</t>
  </si>
  <si>
    <t>с.Виловатово, ул. Садовая, д.7</t>
  </si>
  <si>
    <t>5</t>
  </si>
  <si>
    <t xml:space="preserve">ООО "Алекса" </t>
  </si>
  <si>
    <t xml:space="preserve"> Саватеев Александр Александрович</t>
  </si>
  <si>
    <t>425350,РМЭ, г.Козьмодемьянск, ул.Гагарина, д.43к</t>
  </si>
  <si>
    <t>Продукты</t>
  </si>
  <si>
    <t>с. Виловатово,ул. Садовая,1</t>
  </si>
  <si>
    <t>8.8</t>
  </si>
  <si>
    <t>0</t>
  </si>
  <si>
    <t>8.00-18.00</t>
  </si>
  <si>
    <t>8.00-17.00</t>
  </si>
  <si>
    <t>с. 9.00 до 17.00</t>
  </si>
  <si>
    <t>6</t>
  </si>
  <si>
    <t>8.00-14.00</t>
  </si>
  <si>
    <t>8-20</t>
  </si>
  <si>
    <t>Виловатовское</t>
  </si>
  <si>
    <t>119,8</t>
  </si>
  <si>
    <t>Еласовское</t>
  </si>
  <si>
    <t>ООО «Торгсервис»</t>
  </si>
  <si>
    <t>Ромашкина Н.В.</t>
  </si>
  <si>
    <t>425310, РМЭ, Горномарийский район, с.Еласы, ул.октябрьская, д.30</t>
  </si>
  <si>
    <t>Магазин «Ромашка»</t>
  </si>
  <si>
    <t>425310, РМЭ, Горномарийский район, с.Еласы, ул.Октябрьская, д.30</t>
  </si>
  <si>
    <t>7</t>
  </si>
  <si>
    <t>Емешевское</t>
  </si>
  <si>
    <t>8</t>
  </si>
  <si>
    <t>Микряковское по</t>
  </si>
  <si>
    <t>Цендушева Светлана Витальевна</t>
  </si>
  <si>
    <t>РМЭ,Горномарийский район, с.Микряково,ул.         Центральная,24, т/ф 6-34-85</t>
  </si>
  <si>
    <t>буфет при Емешевской СОШ</t>
  </si>
  <si>
    <t>с.Емешево, ул.Проезжая, д 80</t>
  </si>
  <si>
    <t>46</t>
  </si>
  <si>
    <t>36</t>
  </si>
  <si>
    <t>8-00час — 18-00час</t>
  </si>
  <si>
    <t>12</t>
  </si>
  <si>
    <t>8-16</t>
  </si>
  <si>
    <t>Красноволжское</t>
  </si>
  <si>
    <t>с. Кулаково, ул. Механизаторов,4</t>
  </si>
  <si>
    <t>д.Четнаево, ул. Центральная,4</t>
  </si>
  <si>
    <t>д. Шелаболки, Нижние Шелаболки,1</t>
  </si>
  <si>
    <t>п. Октябрьский, Центральная,35</t>
  </si>
  <si>
    <t>Озеркинское</t>
  </si>
  <si>
    <t>13</t>
  </si>
  <si>
    <t>ООО "Мясокомбинат Звениговский"                       ИП Давыдова И.В..</t>
  </si>
  <si>
    <t>Давыдова Ирина Витальевна           с.т.89063363131</t>
  </si>
  <si>
    <t>РМЭ,Звениговский район, п. Шелангер,ул. 60 лет Победы, д 2а,                         тел. 8-83632-6-64-55</t>
  </si>
  <si>
    <t>киоск "Колбасы"</t>
  </si>
  <si>
    <t>д.Озерки, ул. Заволжская,д 5</t>
  </si>
  <si>
    <t>14</t>
  </si>
  <si>
    <t>ИП Учуватова Л.А.</t>
  </si>
  <si>
    <t xml:space="preserve"> Учуватова Любовь Александровна 89600990963</t>
  </si>
  <si>
    <t>РМЭ, Горномарийский район,д. Озерки, ул. Садовая</t>
  </si>
  <si>
    <t>д. Озерки, ул. Советская</t>
  </si>
  <si>
    <t>Пайгусовское</t>
  </si>
  <si>
    <t>15</t>
  </si>
  <si>
    <t>ООО "Надежда"</t>
  </si>
  <si>
    <t xml:space="preserve">             Кутузова Валентина Альбертовна</t>
  </si>
  <si>
    <t>425316, РМЭ,Горномарийский район, с. Пайгусово,ул. Новая,59в, факс 6-36-95</t>
  </si>
  <si>
    <t>с.Пайгусово, ул.Центральная,59б</t>
  </si>
  <si>
    <t>16</t>
  </si>
  <si>
    <t>буфет при Пайгусовской СОШ</t>
  </si>
  <si>
    <t>с.Пайгусово, ул. Новая, 105 Б</t>
  </si>
  <si>
    <t>Усолинское</t>
  </si>
  <si>
    <t>17</t>
  </si>
  <si>
    <t>18</t>
  </si>
  <si>
    <t>ИП Сиванаева Н.Л.</t>
  </si>
  <si>
    <t>Сиванаева Н.Л.</t>
  </si>
  <si>
    <t>РМЭ,Горномарийский район, с. Кулаково, ул. Центральная, д.8 тел( факс) 6-22-21, 6-22-20</t>
  </si>
  <si>
    <t>с. Усола, Центральная,3</t>
  </si>
  <si>
    <t>ИТОГО</t>
  </si>
  <si>
    <t>40</t>
  </si>
  <si>
    <t>25</t>
  </si>
  <si>
    <t>22</t>
  </si>
  <si>
    <t>9-18</t>
  </si>
  <si>
    <t>7-19</t>
  </si>
  <si>
    <t>45</t>
  </si>
  <si>
    <t>35</t>
  </si>
  <si>
    <t>330,8</t>
  </si>
  <si>
    <t>320,8</t>
  </si>
  <si>
    <t>31</t>
  </si>
  <si>
    <t>Виловатовское сельское поселение</t>
  </si>
  <si>
    <t>ООО "Стройка"</t>
  </si>
  <si>
    <t xml:space="preserve">Шевелева Надежда Анатольевна </t>
  </si>
  <si>
    <t>Чувашская Республика, Моргаушский район, д. Сидуккасы, ул. Сидуковская, дом 8, тел.89600978042 88354166216</t>
  </si>
  <si>
    <t xml:space="preserve">специлиазированый не продовольственный магазин       " Стройка" </t>
  </si>
  <si>
    <t xml:space="preserve">РМЭ, Горномарийский район, С. Виловатово, ул. 60 лет СССР, дом 38\1 </t>
  </si>
  <si>
    <t xml:space="preserve">Захарова Людмила Венедиктовна </t>
  </si>
  <si>
    <t>с. Виловатово, ул. 60 лет СССР, дом 43, кв.4.тел. 89278861044</t>
  </si>
  <si>
    <t>неспециализированный непродовольственный магазин "Семена"</t>
  </si>
  <si>
    <t xml:space="preserve">с. Виловатово, ул. Советская ,дом  6 </t>
  </si>
  <si>
    <t xml:space="preserve">Яковлев Василий Иванович </t>
  </si>
  <si>
    <t>с. Виловатово, ул. Советская,дом1,кв.8</t>
  </si>
  <si>
    <t>специализированный непродовольственный магазин  " Все для дома"</t>
  </si>
  <si>
    <t xml:space="preserve">Кармазинов Сергей Геннадьевич </t>
  </si>
  <si>
    <t>Кармазинов Сергей Геннадьевич 89053793231</t>
  </si>
  <si>
    <t>с. Кожважи, ул. Кожважи, дом 57, 89053793231</t>
  </si>
  <si>
    <t>Розничная торговля мужской, женской и детской одежды</t>
  </si>
  <si>
    <t>с. Виловатово, ул. 60 СССР, 26</t>
  </si>
  <si>
    <t xml:space="preserve">Лаптева Милитина Германовна </t>
  </si>
  <si>
    <t xml:space="preserve">Чувашия, Моргаушский район, с. Большой Сундырь , ул Новая , дом7,кв 2   89063802241    </t>
  </si>
  <si>
    <t>Неспецилизированный киоск  "Корма и кормовые довавки"</t>
  </si>
  <si>
    <t>примерно в 20 м на восток от нежилого  дома с. Виловатово, ул Садовая,</t>
  </si>
  <si>
    <t>ИП Иванова Л.А.</t>
  </si>
  <si>
    <t>Иванова Любовь Андреевна</t>
  </si>
  <si>
    <t>425303, РМЭ,Горномарийский район, с. Виловатово, ул. Первомайская, дом 13, кв 2</t>
  </si>
  <si>
    <t>промышленные товары</t>
  </si>
  <si>
    <t>с. Кожважи, ул. Кожважская, дом 17</t>
  </si>
  <si>
    <t xml:space="preserve"> Хозтовары</t>
  </si>
  <si>
    <t>с. Виловатово, ул. Садовая, д 1</t>
  </si>
  <si>
    <t xml:space="preserve">ИП Ядарова Валентина Егоровна </t>
  </si>
  <si>
    <t xml:space="preserve">Ядарова Елена Леонидовна </t>
  </si>
  <si>
    <t>с.Виловатово,ул. Садовая,дом 30,кв. 1,              64-4-40</t>
  </si>
  <si>
    <t>специализированный непродовольственный магазин " Хозтовары"</t>
  </si>
  <si>
    <t>неспециализированный  не продовольственный магазин Хозтовары</t>
  </si>
  <si>
    <t>с. Виловатово, ул. 60 СССР, 35</t>
  </si>
  <si>
    <t>ИП Артюшов Алфей Александрович</t>
  </si>
  <si>
    <t xml:space="preserve"> Артюшов Алфей Александрович</t>
  </si>
  <si>
    <t>одежда</t>
  </si>
  <si>
    <t>с. Виловатово, ул. Садовая,1</t>
  </si>
  <si>
    <t>ИП Бархаева Оксана Борисовна</t>
  </si>
  <si>
    <t xml:space="preserve"> Бархаева Оксана Борисовна</t>
  </si>
  <si>
    <t>двери</t>
  </si>
  <si>
    <t>ИП Иванов Сергей Анатольевич</t>
  </si>
  <si>
    <t xml:space="preserve"> Иванов Сергей Анатольевич</t>
  </si>
  <si>
    <t>связь белайн</t>
  </si>
  <si>
    <t>ИП Перле Гульзада Юсуповна</t>
  </si>
  <si>
    <t>Перле Гульзада Юсуповна</t>
  </si>
  <si>
    <t>367,5</t>
  </si>
  <si>
    <t>159,5</t>
  </si>
  <si>
    <t>208</t>
  </si>
  <si>
    <t>20</t>
  </si>
  <si>
    <t>44</t>
  </si>
  <si>
    <t>8.00-16.00</t>
  </si>
  <si>
    <t>6,5</t>
  </si>
  <si>
    <t>6.,5</t>
  </si>
  <si>
    <t>39</t>
  </si>
  <si>
    <t>8-17</t>
  </si>
  <si>
    <t>Еласовское сельское поселение</t>
  </si>
  <si>
    <t>ИП Илдушкин О.П.</t>
  </si>
  <si>
    <t>Илдушкин О.П.</t>
  </si>
  <si>
    <t>РМЭ,Горномарийский район,с. Еласы,ул. Советская,114</t>
  </si>
  <si>
    <t>магазин Стройхозтовары</t>
  </si>
  <si>
    <t>с. Еласы, ул. Советская,114</t>
  </si>
  <si>
    <t>Запчасти</t>
  </si>
  <si>
    <t>Одежда</t>
  </si>
  <si>
    <t>канцтовары</t>
  </si>
  <si>
    <t>с. Еласы, ул. Октябрьская,1а</t>
  </si>
  <si>
    <t>м-н Стройхозтовары</t>
  </si>
  <si>
    <t>с. Кулаково, Центральная,4</t>
  </si>
  <si>
    <t>Микряковское сельское поселение</t>
  </si>
  <si>
    <t>Магазин «Фазенда», специализированный непродовольственный магазин</t>
  </si>
  <si>
    <t>с.Микряково, ул.Центральная, 27Б</t>
  </si>
  <si>
    <t>ИП Артюшкина Н.Ю.</t>
  </si>
  <si>
    <t>Артюшкина Надежда Ювеньянловна</t>
  </si>
  <si>
    <t>РМЭ,Горномарийский район, с. Еласы, ул. Советская, 23</t>
  </si>
  <si>
    <t>Электротовары</t>
  </si>
  <si>
    <t>с. Микряково, ул. Центральная,</t>
  </si>
  <si>
    <t>ИП Лукьянов Д.В.</t>
  </si>
  <si>
    <t>Лукьянов Дмитрий Викторович</t>
  </si>
  <si>
    <t>РМЭ,Горномарийский район, с. Микряково, ул.Центральная, 20</t>
  </si>
  <si>
    <t>с. Микряково, ул. Центральная, 20</t>
  </si>
  <si>
    <t>с.Микряково,  ул.Центральная,60</t>
  </si>
  <si>
    <t>ИП Сильдушкина М.А.</t>
  </si>
  <si>
    <t>Сильдушкина М.А.</t>
  </si>
  <si>
    <t>РМЭ, г. Йошкар-Ола, ул. Рябинина, д.9,кв.7</t>
  </si>
  <si>
    <t>магазин одежды Минимода</t>
  </si>
  <si>
    <t>Горномарийский район, с. Микряково, ул. Центральная,29</t>
  </si>
  <si>
    <t>ИП Емельянов Р.И.</t>
  </si>
  <si>
    <t>Емельянов Роман Иванович 89050083413</t>
  </si>
  <si>
    <t>хозтовары</t>
  </si>
  <si>
    <t>Горномарийский район, с. Микряково, ул. Центральная,20</t>
  </si>
  <si>
    <t>ИП Роюкова А.Е.</t>
  </si>
  <si>
    <t>Роюкова Алена Евгеньевна 89030505235</t>
  </si>
  <si>
    <t>РМЭ, г. Козьмодемьянск, ул. Чехова, дом 35, кв.2</t>
  </si>
  <si>
    <t>Кутузова Валентина Альбертовна</t>
  </si>
  <si>
    <t>Хозтовары</t>
  </si>
  <si>
    <t xml:space="preserve">Озеркинское сельское поселение </t>
  </si>
  <si>
    <t>Ардинское п/о</t>
  </si>
  <si>
    <t>Илдушкина Елена Калистратовна</t>
  </si>
  <si>
    <t>РМЭ, Килемарский район", с. Арда 883643 2-38-87  2-38-72</t>
  </si>
  <si>
    <t>магазин Хозтовары</t>
  </si>
  <si>
    <t>Горномарийский район, д.Озерки, ул.8Марта,15</t>
  </si>
  <si>
    <t>Все для дома</t>
  </si>
  <si>
    <t>с. Усола, ул. Центральная,д.3</t>
  </si>
  <si>
    <t>ИП Митякова И.Н.</t>
  </si>
  <si>
    <t>Митякова Ирина Николаевна</t>
  </si>
  <si>
    <t>с. Усола, ул. Новая, 5</t>
  </si>
  <si>
    <t>8-18</t>
  </si>
  <si>
    <t>8-14</t>
  </si>
  <si>
    <t>52</t>
  </si>
  <si>
    <t>9.00-17.00</t>
  </si>
  <si>
    <t>443</t>
  </si>
  <si>
    <t>Аптеки</t>
  </si>
  <si>
    <t xml:space="preserve">ГУП РМЭ "Аптека № 75" </t>
  </si>
  <si>
    <t xml:space="preserve">Саликова Э.В. </t>
  </si>
  <si>
    <t>г.Козьмодемьянск, б.Космонавтов, д.3, тел. 7-57-47</t>
  </si>
  <si>
    <t>СП "Аптека № 52"</t>
  </si>
  <si>
    <t>с.Виловатово, ул.Первомайская, д.1</t>
  </si>
  <si>
    <t>СП "Аптека № 13"</t>
  </si>
  <si>
    <t>с.Еласы, ул.Октябрьская, д.19а</t>
  </si>
  <si>
    <t>СП "Аптека № 23"</t>
  </si>
  <si>
    <t>с.Кузнецово, ул.Новостройка, д.90а</t>
  </si>
  <si>
    <t>СП "Аптека № 34"</t>
  </si>
  <si>
    <t>с.Микряково, ул.Центральная, д.30</t>
  </si>
  <si>
    <t>СП "Аптека № 71"</t>
  </si>
  <si>
    <t>с.Озерки, ул.Больничная, д.7</t>
  </si>
  <si>
    <t>ООО"Оникс-М"</t>
  </si>
  <si>
    <t>Миловидова Г.Е.</t>
  </si>
  <si>
    <t>РМЭ,г. Козьмодемьянск, переулок Больничный,18</t>
  </si>
  <si>
    <t>аптека</t>
  </si>
  <si>
    <t>с. Виловатово ,  ул. Садовая,дом 2</t>
  </si>
  <si>
    <t>ИП Пичугина Валентина Павловна</t>
  </si>
  <si>
    <t>Пичугина Валентина Павловна</t>
  </si>
  <si>
    <t>РМЭ, г. Козьмодемьянск,2-ой микрорайон,д.21,кв.50</t>
  </si>
  <si>
    <t>с. Емешево, ул. Проезжая,дом 87</t>
  </si>
  <si>
    <t>АЗС</t>
  </si>
  <si>
    <t>ИП Плотников Дмитрий Михайлович</t>
  </si>
  <si>
    <t>Плотников Д.М. 89033581623</t>
  </si>
  <si>
    <t>г. Чебоксары, ул. М. Горького дом 16, кв.121</t>
  </si>
  <si>
    <t>425317 Горномариский район с. Микряково</t>
  </si>
  <si>
    <t>ООО "Газ-сервис"</t>
  </si>
  <si>
    <t>Борисов А.Н.</t>
  </si>
  <si>
    <t>425350, РМЭ,г. Козьмодемьянск, 2-й микрорайон, 5 тел/факс (883632) 7-32-95</t>
  </si>
  <si>
    <t>АГЗС № 2</t>
  </si>
  <si>
    <t>с. Виловатово, ул. 60 лет МАССР, д.45</t>
  </si>
  <si>
    <t>ООО  "Октан"  тел/факс 88362 55-33-58</t>
  </si>
  <si>
    <t>Хадиуллин Рамиль Гумарович</t>
  </si>
  <si>
    <t>п. Сернур, Республика Марий Эл,ул. Коммунистическая,140а</t>
  </si>
  <si>
    <t>АЗС № 11</t>
  </si>
  <si>
    <t xml:space="preserve"> АЗС № 11. Виловатово, ул. 60 лет МАССР, д.38</t>
  </si>
  <si>
    <t>АЗС № 12</t>
  </si>
  <si>
    <t>42 км автотрассы Козьмодемьянск-Микряково</t>
  </si>
  <si>
    <t>ООО "Бекар"                          8 8362 66-61-08</t>
  </si>
  <si>
    <t>Полушин Олег Анатольевич  88362 41-27-53                                           cetan-mariel@mail.ru</t>
  </si>
  <si>
    <t>г. Йошкар-Ола, ул. Машиностроителей, дом 16</t>
  </si>
  <si>
    <t>д. Озерки</t>
  </si>
  <si>
    <t>29</t>
  </si>
  <si>
    <t>8.00 - 16.00</t>
  </si>
  <si>
    <t>7.30 - 15.00</t>
  </si>
  <si>
    <t>8.00 - 17.00</t>
  </si>
  <si>
    <t>не работает</t>
  </si>
  <si>
    <t>круглосуточно</t>
  </si>
  <si>
    <t>41,2</t>
  </si>
  <si>
    <t>16,2</t>
  </si>
  <si>
    <t>12,9</t>
  </si>
  <si>
    <t>ТПС</t>
  </si>
  <si>
    <t>с. Виловатово ул. 60 лет СССР  д.28</t>
  </si>
  <si>
    <t>д.Аргаево, ул.Аргаево,д.35</t>
  </si>
  <si>
    <t>д. Паратмары ул.Паратмары д.45</t>
  </si>
  <si>
    <t>д. Тушналы ул.Тушналы д.51</t>
  </si>
  <si>
    <t>д. Яниково ул.Яниково д.38</t>
  </si>
  <si>
    <t>д. М-Серманангер ул. М-Серманангер д.29</t>
  </si>
  <si>
    <t>с. Шиндыръялы ул.Шиндыръялы д.37</t>
  </si>
  <si>
    <t>ООО "Алексей"</t>
  </si>
  <si>
    <t>Исакова Лидия Вениаминовна 89600929655</t>
  </si>
  <si>
    <t>д. Шиндыръялы, ул.Шиндыръялы, дом 58     89600929655</t>
  </si>
  <si>
    <t>неспециализированный продовольственный магазин</t>
  </si>
  <si>
    <t>д. Пичужкино,ул. Пичужкино,5 а</t>
  </si>
  <si>
    <t xml:space="preserve">Веселицкая Анастасия Юрьевна </t>
  </si>
  <si>
    <t>с. Виловатово, ул. Первомайская,дом1а,кв.13  тел.89177166324</t>
  </si>
  <si>
    <t>неспециализированный продовольственный магазин "Продукты"</t>
  </si>
  <si>
    <t>универсальный магазин ТПС</t>
  </si>
  <si>
    <t>с. Виловатово, ул. Рабочая, 6</t>
  </si>
  <si>
    <t>ООО "Чикаго"</t>
  </si>
  <si>
    <t>д. Тушналы, ул. Тушналы, дом 47а</t>
  </si>
  <si>
    <t>ИП Архипов Д.С.</t>
  </si>
  <si>
    <t>Архипов Д.С.</t>
  </si>
  <si>
    <t>с. Виловатово, ул. Садовая, 10</t>
  </si>
  <si>
    <t>с.Виловатово, ул.Советская,д7</t>
  </si>
  <si>
    <t>п. Новый, ул.Новая,д.14</t>
  </si>
  <si>
    <t>магазин ТПС</t>
  </si>
  <si>
    <t>с. Виловатово,ул. 60 лет СССР</t>
  </si>
  <si>
    <t>ООО "Мясная лавка"</t>
  </si>
  <si>
    <t xml:space="preserve">               Зубкова Галина Михайловна</t>
  </si>
  <si>
    <t>425350, РМЭ, г.Козьмодемьянск, кв.Маслозавода ,д.3 тел., факс 7-31-49</t>
  </si>
  <si>
    <t>Товары повседневного спроса</t>
  </si>
  <si>
    <t>Д.Пичужкино д.14</t>
  </si>
  <si>
    <t>Д.Осипкино д.11</t>
  </si>
  <si>
    <r>
      <t xml:space="preserve">Универсальный магазин </t>
    </r>
    <r>
      <rPr>
        <b/>
        <sz val="9"/>
        <rFont val="Times New Roman"/>
        <family val="1"/>
      </rPr>
      <t>Универсам</t>
    </r>
  </si>
  <si>
    <t>с. Виловатово, ул. Садовая, д 21а</t>
  </si>
  <si>
    <t>с. Виловатово, ул. Советская, д 6</t>
  </si>
  <si>
    <t>976,8</t>
  </si>
  <si>
    <t>388</t>
  </si>
  <si>
    <t>588,8</t>
  </si>
  <si>
    <t>38</t>
  </si>
  <si>
    <t>7.00-22.00</t>
  </si>
  <si>
    <t>27</t>
  </si>
  <si>
    <t>34</t>
  </si>
  <si>
    <t>8-19</t>
  </si>
  <si>
    <t>142</t>
  </si>
  <si>
    <t>32</t>
  </si>
  <si>
    <t>91</t>
  </si>
  <si>
    <t>9.00-18.00</t>
  </si>
  <si>
    <t>с. Еласы, ул.Энергетическая,33</t>
  </si>
  <si>
    <t>с.Емелево, ул.Емелево, д .34</t>
  </si>
  <si>
    <t>д.Юнго-Кушерга, ул.Юнго-Кушерга,39</t>
  </si>
  <si>
    <t>1-ое Чермышево,ул.Чермышево,85</t>
  </si>
  <si>
    <t>д.Юнготы, ул.Юнготы,54</t>
  </si>
  <si>
    <t>д.Старые Тарашнуры, ул. Старые Тарашнуры,</t>
  </si>
  <si>
    <t>д.Якнуры, ул. Якнуры,д.92а</t>
  </si>
  <si>
    <t>д.2-ое Чермышево, ул.2 Чермышево, д.35</t>
  </si>
  <si>
    <t>ООО "Горника"</t>
  </si>
  <si>
    <t>Тятюкова Руфина Юрьевна</t>
  </si>
  <si>
    <t>РМЭ, Горномарийский район, с. Еласы, ул. Октябрьская,2а</t>
  </si>
  <si>
    <t>универсальный магазин  ТПС</t>
  </si>
  <si>
    <t>с. Еласы, ул. Октябрьская,2а</t>
  </si>
  <si>
    <t>д. Сануково, ул. Сануковская,2а</t>
  </si>
  <si>
    <t>ООО "Терем"</t>
  </si>
  <si>
    <t>Яшканов Эдуард Иосифович</t>
  </si>
  <si>
    <t>РМЭ,Горномарийский район, с.Емелево, ул.Емелево, 49б, тел(факс) 6-62-29</t>
  </si>
  <si>
    <t>с.Еласы, ул.Октябрьская,д1</t>
  </si>
  <si>
    <t>425304, РМЭ,Горномарийский район,с. Кулаково, ул. Механизаторов,4,       6-22-00</t>
  </si>
  <si>
    <t>с.Еласы, ул. Кооперативная,д.11</t>
  </si>
  <si>
    <t>ООО "Алекса"</t>
  </si>
  <si>
    <t>д. Мурзанаево, ул.Мурзанаевская,       д 44</t>
  </si>
  <si>
    <t>ИП Дьяконова З.Н.</t>
  </si>
  <si>
    <t>Дьяконова Зинаида Николаевна 89051821705</t>
  </si>
  <si>
    <t>РМЭ,Горномарийский район, д.Куликалы, ул. Куликалы. 2</t>
  </si>
  <si>
    <t>д. Куликалы Вторые</t>
  </si>
  <si>
    <t>516</t>
  </si>
  <si>
    <t>123</t>
  </si>
  <si>
    <t>7-18ч</t>
  </si>
  <si>
    <t>64</t>
  </si>
  <si>
    <t>8-16ч</t>
  </si>
  <si>
    <t>24</t>
  </si>
  <si>
    <t>08-16ч</t>
  </si>
  <si>
    <t>21</t>
  </si>
  <si>
    <t>23</t>
  </si>
  <si>
    <t>7.30-19.30</t>
  </si>
  <si>
    <t>Емешевское сельское поселение</t>
  </si>
  <si>
    <t>Емешевский магазин ТПС</t>
  </si>
  <si>
    <t>с.Емешево, ул.Проезжая, д 76</t>
  </si>
  <si>
    <t xml:space="preserve">Троицко-Посадское ПО </t>
  </si>
  <si>
    <t>Путилова Наталья Александровна</t>
  </si>
  <si>
    <t>РМЭ Горномарийский район,с. Троицкий Посад,ул. Кооперативный, д.14</t>
  </si>
  <si>
    <t>ТПС № 4</t>
  </si>
  <si>
    <t>д. Копань</t>
  </si>
  <si>
    <t>ТПС № 14</t>
  </si>
  <si>
    <t>д. Запольные Пертнуры</t>
  </si>
  <si>
    <t>ТПС № 15</t>
  </si>
  <si>
    <t>д. Янькино</t>
  </si>
  <si>
    <t>ТПС № 16</t>
  </si>
  <si>
    <t>д. Вержуково</t>
  </si>
  <si>
    <t>Киоск</t>
  </si>
  <si>
    <t>д. Потереево</t>
  </si>
  <si>
    <t>с.Емешево,                  ул.Проезжая,78</t>
  </si>
  <si>
    <t>д.Пертнуры, ул.Пертнуры,45</t>
  </si>
  <si>
    <t>д. Панькино, ул. Панькино,1а</t>
  </si>
  <si>
    <t>с. Емешево, ул. Григорьева,85</t>
  </si>
  <si>
    <t>431</t>
  </si>
  <si>
    <t>244</t>
  </si>
  <si>
    <t>187</t>
  </si>
  <si>
    <t>114</t>
  </si>
  <si>
    <t>7-20</t>
  </si>
  <si>
    <t>9-17</t>
  </si>
  <si>
    <t>26</t>
  </si>
  <si>
    <t>49</t>
  </si>
  <si>
    <t>Красноволжское сельское поселение</t>
  </si>
  <si>
    <t>с.Кулаково ул.Центральная д.1</t>
  </si>
  <si>
    <t>Универсам</t>
  </si>
  <si>
    <t>с. Кулаково, Центральная,8</t>
  </si>
  <si>
    <t>ИП Лаврентьева М.А.</t>
  </si>
  <si>
    <t>Лаврентьева Маргарита Алексеевна</t>
  </si>
  <si>
    <t>РМЭ,Горномарийский район, д. Мумариха, ул. Ленинградская, д 10</t>
  </si>
  <si>
    <t>с. Красногорка, ул. Центральная, 16а</t>
  </si>
  <si>
    <t>д.Четнаево, ул. Архипинская,1</t>
  </si>
  <si>
    <t>п. Октябрьскуий Красноволджского сп</t>
  </si>
  <si>
    <t>п. Октябрьский, ул. Зеленая, 10</t>
  </si>
  <si>
    <t>437</t>
  </si>
  <si>
    <t>54</t>
  </si>
  <si>
    <t>383</t>
  </si>
  <si>
    <t>7-22</t>
  </si>
  <si>
    <t>131</t>
  </si>
  <si>
    <t>28</t>
  </si>
  <si>
    <t>50</t>
  </si>
  <si>
    <t>Кузнецовское</t>
  </si>
  <si>
    <t>с. Кузнецово ул.Центральная д.22г</t>
  </si>
  <si>
    <t>д. А-Пеляк ул.Малая д.46</t>
  </si>
  <si>
    <t>с.Кузнецово, ул. Центральная, д.2</t>
  </si>
  <si>
    <t>с. Кузнецово, ул. Верхняя,102б</t>
  </si>
  <si>
    <t xml:space="preserve">ООО "Исток" </t>
  </si>
  <si>
    <t xml:space="preserve"> Пеньков Павел Николаевич  89050086364</t>
  </si>
  <si>
    <t>Горномарийский район,с. Юльялы, ул. Вознесенская,73</t>
  </si>
  <si>
    <t>с. Юльялы, ул. Вознесенская,73</t>
  </si>
  <si>
    <t>С.Кузнецово д.22в</t>
  </si>
  <si>
    <t>С.Юлъялы ул.Вознесенская д.80</t>
  </si>
  <si>
    <t>с.Кузнецово, ул. Новостройка, д 97а</t>
  </si>
  <si>
    <t>с.Юльялы, д.25</t>
  </si>
  <si>
    <t>ООО "Малахит"</t>
  </si>
  <si>
    <t>Обухова Екатерина Сергеевна 89600919606</t>
  </si>
  <si>
    <t>425302,РМЭ, Горномарийский район, д. Токари, ул. Лесная,100</t>
  </si>
  <si>
    <t>д. Токари, ул. Лесная, 100</t>
  </si>
  <si>
    <t>612</t>
  </si>
  <si>
    <t>151</t>
  </si>
  <si>
    <t>461</t>
  </si>
  <si>
    <t>98</t>
  </si>
  <si>
    <t>7-18</t>
  </si>
  <si>
    <t>82</t>
  </si>
  <si>
    <t>33</t>
  </si>
  <si>
    <t>69</t>
  </si>
  <si>
    <t>19</t>
  </si>
  <si>
    <t>Микряковское</t>
  </si>
  <si>
    <t>универсальный магазин ТПС №1</t>
  </si>
  <si>
    <t>с.Микряково, ул.Центральная,д29б</t>
  </si>
  <si>
    <t>РМЭ,Горномарийский район, с. Микряково, ул. Центральная, д 24               тел. Факс 6-34-85</t>
  </si>
  <si>
    <t>универсальный магазин ТПС №2</t>
  </si>
  <si>
    <t>с.Микряково, ул.Центральная,д29в</t>
  </si>
  <si>
    <t>с.Емангаши, ул.Приволжская,д.110</t>
  </si>
  <si>
    <t>д.Мороскино, ул.Родниковая,д.50</t>
  </si>
  <si>
    <t xml:space="preserve">универсальный магазин ТПС </t>
  </si>
  <si>
    <t>д.Яшмолкино, ул.Садовая,д.3а</t>
  </si>
  <si>
    <t>д.Яктансола, ул.Рыбацкая,д23а</t>
  </si>
  <si>
    <t xml:space="preserve">д.Крайние Шншмары, ул.Крайние Шешмары, </t>
  </si>
  <si>
    <t>д.Березово,                  ул.Центральная,д43</t>
  </si>
  <si>
    <t>ООО "Нивана"</t>
  </si>
  <si>
    <t>Исутов Николай Николаевич</t>
  </si>
  <si>
    <t>РМЭ,Горномарийский район,с. Емангаши, ул. Приволжская,105</t>
  </si>
  <si>
    <t>д. Митряево, ул. Малая,19</t>
  </si>
  <si>
    <t>д. Петухово, ул. Бездорожная,36</t>
  </si>
  <si>
    <t>с. Емангаши, ул. Приволжская, 105</t>
  </si>
  <si>
    <t>ООО "Полина"</t>
  </si>
  <si>
    <t>Барбосов Василий Геннадьевич</t>
  </si>
  <si>
    <t>РМЭ,Горномарийский район,с. Емангаши, ул. Приволжская,108</t>
  </si>
  <si>
    <t>с. Емангаши, ул. Приволжская,108</t>
  </si>
  <si>
    <t>д. Мороскино,ул. Родниковая, 55</t>
  </si>
  <si>
    <t>д. Барковка, ул. Яблоневая,42</t>
  </si>
  <si>
    <t>д. Первая Малиновка, ул. Тулеева</t>
  </si>
  <si>
    <t>д. Ср. Околодок,  ул. Средний Околодок, дом 29</t>
  </si>
  <si>
    <t>с. Микряково, ул. Центральная,д.18</t>
  </si>
  <si>
    <t>134</t>
  </si>
  <si>
    <t>с. Микряково, ул. Центральная,27 а</t>
  </si>
  <si>
    <t>ООО "Вера"</t>
  </si>
  <si>
    <t>Павлова Анастасия Григорьевна</t>
  </si>
  <si>
    <t>425317, РМЭГорномарийский район, с. Микряково, ул. Центральная, 20</t>
  </si>
  <si>
    <t>с. Микряково, ул. Центральная,20</t>
  </si>
  <si>
    <t>913</t>
  </si>
  <si>
    <t>547</t>
  </si>
  <si>
    <t>366</t>
  </si>
  <si>
    <t>42</t>
  </si>
  <si>
    <t>8-18 ч</t>
  </si>
  <si>
    <t>24часа</t>
  </si>
  <si>
    <t>07-19ч</t>
  </si>
  <si>
    <t>8.00-20.00</t>
  </si>
  <si>
    <t>7.00-19.00</t>
  </si>
  <si>
    <t>30</t>
  </si>
  <si>
    <t>9-19</t>
  </si>
  <si>
    <t>универсальный ТПС, Озерки1</t>
  </si>
  <si>
    <t>универсальный ТПС, Озерки2</t>
  </si>
  <si>
    <t>д.Озерки, Заволжская,1</t>
  </si>
  <si>
    <t>универсальный ТПС, Еникеево</t>
  </si>
  <si>
    <t>д.Еникеево, ул.Школьная,2</t>
  </si>
  <si>
    <t>ИП Лобанова С.Г.</t>
  </si>
  <si>
    <t>Лобанова Светлана Геннадьевна 89050088104</t>
  </si>
  <si>
    <t>РМЭ, Горномарийский район, д. Озерки, ул. Заволжская, д 6, кв.1</t>
  </si>
  <si>
    <t>ООО "Светлана"</t>
  </si>
  <si>
    <t>Лобанова Светлана Геннадьевна 89053432499</t>
  </si>
  <si>
    <t>РМЭ,Горномарийский район, д. Озерки, ул. Заволжская,д6</t>
  </si>
  <si>
    <t>д.Озерки, ул. Матвеева,17</t>
  </si>
  <si>
    <t>д.Озерки, ул. Заволжская,1</t>
  </si>
  <si>
    <t>д.Озерки, ул. Лесная,9а</t>
  </si>
  <si>
    <t>д.Озерки, ул. Заволжская,22</t>
  </si>
  <si>
    <t>п. Три-Рутки, ул.Центральная</t>
  </si>
  <si>
    <t>ИП Морозова М.А.</t>
  </si>
  <si>
    <t>Морозова Мария Арсентьевна 89613365100</t>
  </si>
  <si>
    <t>РМЭ,Горномарийский район,д. Озерки,                          ул. Новая, 4</t>
  </si>
  <si>
    <t>д. Озерки, ул. Новая д 4 а</t>
  </si>
  <si>
    <t>ИП Семенова Е.А.              89023587931  89371139028</t>
  </si>
  <si>
    <t>Семенова Елена Александровна 89023587931</t>
  </si>
  <si>
    <t>РМЭ,Горномарийский район, д. Озерки, ул. Победы, д 6, кв 1</t>
  </si>
  <si>
    <t>д. Озерки, ул. М.Матвеева, д 8б</t>
  </si>
  <si>
    <t>ИП Яндакова Светлана Юрьевна</t>
  </si>
  <si>
    <t>Яндакова Светлана Юрьевна 89053400271</t>
  </si>
  <si>
    <t>Республика Чувашия, г.Шумерля, ул.Чкалова, д.71, кв.7</t>
  </si>
  <si>
    <t>д.Озерки, ул.8Марта,17</t>
  </si>
  <si>
    <t>д.Еникеево, пер.Школьный</t>
  </si>
  <si>
    <t>п.Три-Рутки, ул.Центральная</t>
  </si>
  <si>
    <t>463</t>
  </si>
  <si>
    <t>315</t>
  </si>
  <si>
    <t>148</t>
  </si>
  <si>
    <t>149</t>
  </si>
  <si>
    <t>8.00-19.00</t>
  </si>
  <si>
    <t>9-20</t>
  </si>
  <si>
    <t>11-19</t>
  </si>
  <si>
    <t>д.Актушево, ул.Центральная,д16</t>
  </si>
  <si>
    <t>д.Микоркино, ул.Центральная,14</t>
  </si>
  <si>
    <t>с.Пайгусово,                 ул.Центральная,12</t>
  </si>
  <si>
    <t>д.НижнееАкчерино, ул.Центральная,15</t>
  </si>
  <si>
    <t>д.Макаркино,ул.Центральная,63а</t>
  </si>
  <si>
    <t>д.Яштуга, ул.Яштугинская,д15а</t>
  </si>
  <si>
    <t>выселок Революции, ул Введенская,1</t>
  </si>
  <si>
    <t>425316, РМЭ,Горномарийский район, с. Пайгусово,ул. Новая,59в, факс        6-36-95</t>
  </si>
  <si>
    <t>д. Макаркино, ул. Центральная, д.73а</t>
  </si>
  <si>
    <t>ООО "Татьяна"</t>
  </si>
  <si>
    <t>Кондратьева Татьяна Викторовна сот.тел. 89600960123</t>
  </si>
  <si>
    <t>РМЭ,Горномарийский район, д.Новая Слобода, ул.Школьная, дом №49а,</t>
  </si>
  <si>
    <t>д.Новая Слобода, ул.Школьная,д №49а</t>
  </si>
  <si>
    <t>д.Алатаево,    ул.Центральная,13б</t>
  </si>
  <si>
    <t>365</t>
  </si>
  <si>
    <t>249</t>
  </si>
  <si>
    <t>116</t>
  </si>
  <si>
    <t>48</t>
  </si>
  <si>
    <t>Троицко-Посадское</t>
  </si>
  <si>
    <t>ИП  Трескова В.В.</t>
  </si>
  <si>
    <t>Трескова Валентина Владимировна  89600929013</t>
  </si>
  <si>
    <t>425350, г. Козьмодемьянск, ул. Правды, дом 52</t>
  </si>
  <si>
    <t>425307, Горномарийский район, с. Троицкий - Посад,ул. Кооперативная,д 3</t>
  </si>
  <si>
    <t>ИП Лавроентьева М.А.</t>
  </si>
  <si>
    <t>РМЭ,Горномарийский район, д. Мумариха, ул. Ленинградская, д 10 89053799413</t>
  </si>
  <si>
    <t>д. Мумариха, ул. Ленинградская, 10</t>
  </si>
  <si>
    <t>ТПС № 1 "Спутник"</t>
  </si>
  <si>
    <t>с.  Троицкий Посад, ул. Молодежная,2а</t>
  </si>
  <si>
    <t>ТПС № 2 "Универсам"</t>
  </si>
  <si>
    <t>д. Мумариха, ул. Новостройка, дом 2</t>
  </si>
  <si>
    <t>ТПС № 5</t>
  </si>
  <si>
    <t>д. Сиухино</t>
  </si>
  <si>
    <t>ТПС № 6 "Продукты"</t>
  </si>
  <si>
    <t>с.  Троицкий Посад, ул. Ленина,дом 20 а</t>
  </si>
  <si>
    <t>ТПС № 8</t>
  </si>
  <si>
    <t>д. Коптяково, дом 30</t>
  </si>
  <si>
    <t>ТПС № 11</t>
  </si>
  <si>
    <t>д. Чекеево</t>
  </si>
  <si>
    <t>ТПС № 12 "Удача"</t>
  </si>
  <si>
    <t xml:space="preserve"> д. Новая, дом 14</t>
  </si>
  <si>
    <t xml:space="preserve">Л/на дому </t>
  </si>
  <si>
    <t>д. Сиухино - Пионер-лагерь</t>
  </si>
  <si>
    <t>с. Аксаево</t>
  </si>
  <si>
    <t>д. Новая, ул. Центральная,д.10 Тр-Пос са</t>
  </si>
  <si>
    <t>454,5</t>
  </si>
  <si>
    <t>390</t>
  </si>
  <si>
    <t>64,5</t>
  </si>
  <si>
    <t>124</t>
  </si>
  <si>
    <t>47</t>
  </si>
  <si>
    <t>59</t>
  </si>
  <si>
    <t>43</t>
  </si>
  <si>
    <t>3 час</t>
  </si>
  <si>
    <t>Усолинское сельское поселение</t>
  </si>
  <si>
    <t>с. Носелы ул.Носелы д.112</t>
  </si>
  <si>
    <t>с. Усола, Восточная,1</t>
  </si>
  <si>
    <t>д.Носелы, ул. Носелы,д113</t>
  </si>
  <si>
    <t>д. Новая, ул. Центральная,10</t>
  </si>
  <si>
    <t>с. Усола, Молодежная,,3</t>
  </si>
  <si>
    <t>д. Ключево, ул. Ключево,дом 22а</t>
  </si>
  <si>
    <t>425350,РМЭ, г.Козьмодемьянск, ул.Гагарина, д.43к     7-54-07</t>
  </si>
  <si>
    <t>с.Усола, ул. Центральная, д 24</t>
  </si>
  <si>
    <t>252</t>
  </si>
  <si>
    <t>72</t>
  </si>
  <si>
    <t>180</t>
  </si>
  <si>
    <t xml:space="preserve">ИТОГО по ТПС </t>
  </si>
  <si>
    <t>без аптек  и АЗС</t>
  </si>
  <si>
    <t>аптеки</t>
  </si>
  <si>
    <t>Сведения о торговых объектах хозяйствующих субъектов по видам торговых объектов 
муницпального  образования Горномарийского муниципального района</t>
  </si>
  <si>
    <t xml:space="preserve">Виловатовское </t>
  </si>
  <si>
    <t>столовая</t>
  </si>
  <si>
    <t>п. Новый</t>
  </si>
  <si>
    <t>с 11.30 до 13.00</t>
  </si>
  <si>
    <t>ОНИКС-М"</t>
  </si>
  <si>
    <t xml:space="preserve"> Миловидова Г.Г</t>
  </si>
  <si>
    <t>РМЭ, г. Козьмодемьянск, переулок Больничный,д.18,           тел. 7-32-60</t>
  </si>
  <si>
    <t>с. Виловатово,ул. Садовая,д 2</t>
  </si>
  <si>
    <t>24 часа</t>
  </si>
  <si>
    <t>ООО «Виловатово»</t>
  </si>
  <si>
    <t>Лукьянова Наталья Робертовна</t>
  </si>
  <si>
    <t>РМЭ, Горномарийский район, с.Микряково, ул. Центральная,д 24, тел(факс) 6-34-85</t>
  </si>
  <si>
    <t>Столовая</t>
  </si>
  <si>
    <t>Республика Марий Эл, Горномарийский район, с. Виловатово, ул. 60 лет СССР, д 28</t>
  </si>
  <si>
    <t>8-16ч.</t>
  </si>
  <si>
    <t>кафе «Уют»</t>
  </si>
  <si>
    <t>425310, РМЭ, Горномарийский район, с.Еласы, ул.Октябрьская, д30</t>
  </si>
  <si>
    <t>17-00час — 23-00час.</t>
  </si>
  <si>
    <t>Емешевское кафе</t>
  </si>
  <si>
    <t>с.Емешево, ул.Проезжая, д76</t>
  </si>
  <si>
    <t>08—23</t>
  </si>
  <si>
    <t>с.Микряково, ул Центральная, д 29 б</t>
  </si>
  <si>
    <t>8—17</t>
  </si>
  <si>
    <t>ИП Лукьянова  Н.Н.</t>
  </si>
  <si>
    <t>Лукьянова Надежда Николаевна 89061386932</t>
  </si>
  <si>
    <t>425317, РМЭ, Горномарийский район, с. Микряково, ул. Центральная,д.58, кв.2</t>
  </si>
  <si>
    <t>бар</t>
  </si>
  <si>
    <t>Горномарийский район, с. Микряково</t>
  </si>
  <si>
    <t>20.00-24.00</t>
  </si>
  <si>
    <t>Образование</t>
  </si>
  <si>
    <t xml:space="preserve">МБОУ "Виловатовская СОШ"                       </t>
  </si>
  <si>
    <t>Ванюков Олег Степанович</t>
  </si>
  <si>
    <t xml:space="preserve">с.Виловатово ул.Садовая, д.7,6-44-52                                              vil-soch@yandex.ru   </t>
  </si>
  <si>
    <t>с.Виловатово ул.Садовая, д.7</t>
  </si>
  <si>
    <t>оперативное управление</t>
  </si>
  <si>
    <t>7.00-14.00</t>
  </si>
  <si>
    <t xml:space="preserve">МБОУ "Еласовская СОШ"      </t>
  </si>
  <si>
    <t>Сергеев Александр Анатольевич</t>
  </si>
  <si>
    <t xml:space="preserve">с.Еласы
ул.Советская,24, 6-32-36 elasyschool@yandex.ru  
</t>
  </si>
  <si>
    <t xml:space="preserve">с.Еласы
ул.Советская,24
</t>
  </si>
  <si>
    <t xml:space="preserve">МБОУ Емешевская СОШ </t>
  </si>
  <si>
    <t>Беляев Алексей Михайлович</t>
  </si>
  <si>
    <t xml:space="preserve">с.Емешево
ул.Проезжая,80,6-28-90     emeshkola@yandex.ru 
</t>
  </si>
  <si>
    <t xml:space="preserve">с.Емешево
ул.Проезжая,80
</t>
  </si>
  <si>
    <t>7.30-14.30</t>
  </si>
  <si>
    <t xml:space="preserve">МБОУ "Красноволжская СОШ"                         </t>
  </si>
  <si>
    <t>Стапеев Михаил Анатольевич</t>
  </si>
  <si>
    <t xml:space="preserve">с.Кулаково
ул.Центральная,7,6-21-41       kulakovoschool@yandex.ru 
</t>
  </si>
  <si>
    <t xml:space="preserve">с.Кулаково
ул.Центральная,7
</t>
  </si>
  <si>
    <t>8.00-15.00</t>
  </si>
  <si>
    <t xml:space="preserve">МБОУ "Кузнецовская СОШ" </t>
  </si>
  <si>
    <t>Сарамбаев Александр Викторович</t>
  </si>
  <si>
    <t xml:space="preserve">
с.Кузнецово
ул.Верхняя,99,6-45-50       kuznecshkol@yandex.ru   
</t>
  </si>
  <si>
    <t xml:space="preserve">
с.Кузнецово
ул.Верхняя,99
</t>
  </si>
  <si>
    <t xml:space="preserve">МБОУ "Микряковская СОШ" </t>
  </si>
  <si>
    <t>Борискин  Олег Аркадьевич</t>
  </si>
  <si>
    <t xml:space="preserve">с.Микряково
ул.Центральная,60,6-34-65       mikrakschool@yandex.ru
</t>
  </si>
  <si>
    <t xml:space="preserve">с.Микряково
ул.Центральная,60
</t>
  </si>
  <si>
    <t xml:space="preserve">МБОУ "Озеркинская СОШ"  </t>
  </si>
  <si>
    <t>МеркурьеваТамара Александровна</t>
  </si>
  <si>
    <t xml:space="preserve">с.Озерки,
ул.Советская , 12,6-51-91        ozerki-school@yandex.ru 
</t>
  </si>
  <si>
    <t xml:space="preserve">с.Озерки,
ул.Советская , 12
</t>
  </si>
  <si>
    <t xml:space="preserve">МБОУ "Пайгусовская СОШ" </t>
  </si>
  <si>
    <t>Оплева  Елена Зотиковна</t>
  </si>
  <si>
    <t xml:space="preserve">с.Пайгусово
ул.Новая,105Б,6-36-17          school-paigusovo@yandex.ru
</t>
  </si>
  <si>
    <t xml:space="preserve">с.Пайгусово
ул.Новая,105Б
</t>
  </si>
  <si>
    <t xml:space="preserve">МБОУ "Усолинская СОШ" </t>
  </si>
  <si>
    <t>Краснова Римма Алексеевна</t>
  </si>
  <si>
    <t xml:space="preserve">с.Усола
ул.Новая,105,6-27-18       usolaschool@yandex.ru 
</t>
  </si>
  <si>
    <t xml:space="preserve">с.Усола
ул.Новая,105
</t>
  </si>
  <si>
    <t xml:space="preserve">МБОУ "Емелевская СОШ" </t>
  </si>
  <si>
    <t>Юшакова Татьяна Леонидовна</t>
  </si>
  <si>
    <t xml:space="preserve">с.Емелево
ул.Емелево,40,6-62-53             emelevoshkola@yandex.ru
</t>
  </si>
  <si>
    <t xml:space="preserve">с.Емелево
ул.Емелево,40
</t>
  </si>
  <si>
    <t xml:space="preserve">МБОУ "Емангашская ООШ" </t>
  </si>
  <si>
    <t>Игнатьев Владимир Анатольевич</t>
  </si>
  <si>
    <t xml:space="preserve">с.Емангаши
ул.Приволжская,99,6-34-37       emang-school@yandex.ru
</t>
  </si>
  <si>
    <t xml:space="preserve">с.Емангаши
ул.Приволжская,99
</t>
  </si>
  <si>
    <t xml:space="preserve">МБОУ "Кожважская ООШ" </t>
  </si>
  <si>
    <t>Тихомирова Маргарита Валентиновна</t>
  </si>
  <si>
    <t xml:space="preserve">с.Кожважи
ул.Кожважи,11,6-43-01          kojvaj-school@yandex.ru   
</t>
  </si>
  <si>
    <t xml:space="preserve">с.Кожважи
ул.Кожважи,11
</t>
  </si>
  <si>
    <t xml:space="preserve">МБОУ "Крайнешешмарская ООШ"                  </t>
  </si>
  <si>
    <t>Зиновьева Людмила Витальевна</t>
  </si>
  <si>
    <t xml:space="preserve">д.Симулино
ул.Симулино,17,6-35-44          shoshmar-shkol@yandex.ru 
</t>
  </si>
  <si>
    <t xml:space="preserve">д.Симулино
ул.Симулино,17
</t>
  </si>
  <si>
    <t xml:space="preserve">МБОУ М-Шиндыръяльская ООШ"                    </t>
  </si>
  <si>
    <t>Капитонова Лариса Ивановна</t>
  </si>
  <si>
    <t>д.Шиндыръялы,6-43-38        malos-shind@yandex.ru</t>
  </si>
  <si>
    <t>д.Шиндыръялы</t>
  </si>
  <si>
    <t xml:space="preserve">МБОУ "Октябрьская ООШ"  </t>
  </si>
  <si>
    <t>Зубкова Ирина Вячеславовна</t>
  </si>
  <si>
    <t xml:space="preserve">п.Октябрьский
ул.Красная,10б,6-47-52             octschool2008@yandex.ru  
</t>
  </si>
  <si>
    <t xml:space="preserve">п.Октябрьский
ул.Красная,10б
</t>
  </si>
  <si>
    <t xml:space="preserve">МБОУ "Сурская ООШ" </t>
  </si>
  <si>
    <t>Николаева Ольга Николаевна</t>
  </si>
  <si>
    <t xml:space="preserve">д.Новая Слобода
ул.Школьная,48 «а»,6-37-15       gornomari-surashkola@yandex.ru 
</t>
  </si>
  <si>
    <t xml:space="preserve">д.Новая Слобода
ул.Школьная,48 «а»
</t>
  </si>
  <si>
    <t xml:space="preserve">МБОУ "Т-Посадская ООШ" </t>
  </si>
  <si>
    <t>Никитин Олег Николаевич</t>
  </si>
  <si>
    <t xml:space="preserve">с.Троицкий Посад
ул.К.Маркса,45а,6-23-45       tpschool@yandex.ru 
</t>
  </si>
  <si>
    <t xml:space="preserve">с.Троицкий Посад
ул.К.Маркса,45а
</t>
  </si>
  <si>
    <t xml:space="preserve">МБОУ "Юлъяльская НОШ"  </t>
  </si>
  <si>
    <t>Эшмеева Наталия Анатольевна</t>
  </si>
  <si>
    <t xml:space="preserve">д.Юлъялы
ул.Вознесенская,25,6-24-31       scoolyul@yandex.ru
</t>
  </si>
  <si>
    <t xml:space="preserve">д.Юлъялы
ул.Вознесенская,25
</t>
  </si>
  <si>
    <t xml:space="preserve">МБОУ "Картуковская НОШ" </t>
  </si>
  <si>
    <t>Родионова Наталия Ананьевна</t>
  </si>
  <si>
    <t xml:space="preserve">с.Картуково
ул.Школьная,26,6-27-95     kartschool@yandex.ru   
</t>
  </si>
  <si>
    <t xml:space="preserve">с.Картуково
ул.Школьная,26
</t>
  </si>
  <si>
    <t>Сведения о предприятиях общественного питания по  МО Горномарийского муниципального района 
по состоянию на 1 января 2016 года</t>
  </si>
  <si>
    <t>МО Горномарийского муниципального района</t>
  </si>
  <si>
    <t>Сведения о предприятиях розничной торговли по МО Горномарийского муниципального района по состоянию на 1 января 2016 года</t>
  </si>
  <si>
    <t xml:space="preserve">Васкинова Любовь Олеговна  </t>
  </si>
  <si>
    <t>с.Виловатово, ул. Садовая, дом 1,    89093687327</t>
  </si>
  <si>
    <t>Предстваление услуг парихмахерскими и салонами красоты</t>
  </si>
  <si>
    <t>С. Виловатово,ул Садовая,1</t>
  </si>
  <si>
    <t>8.30-16.30</t>
  </si>
  <si>
    <t xml:space="preserve">Алыкова Алевтина Ананьевна </t>
  </si>
  <si>
    <t>д. Тушналы,ул Тушналы,41     89051824858</t>
  </si>
  <si>
    <t>С. Виловатово,ул Садовая, 9</t>
  </si>
  <si>
    <t>10.30-16.00</t>
  </si>
  <si>
    <t xml:space="preserve">Торуткин Петр Мефодьевич </t>
  </si>
  <si>
    <t>д. Нижнее Сарлайкино, ул Сарлайкино, 48, тел. 89033262112</t>
  </si>
  <si>
    <t>ремонт и обслуживание легковых автомашин</t>
  </si>
  <si>
    <t>примерно в 1000 м на север от жилого дома дер. Михаткино, ул. Михаткино, дом , Горномарийсого района, РМЭ</t>
  </si>
  <si>
    <t>71.1</t>
  </si>
  <si>
    <t xml:space="preserve">Виняшкин Николай Иванович </t>
  </si>
  <si>
    <t xml:space="preserve">с. Виловатово, ул. В. Смирнова, дом 1 </t>
  </si>
  <si>
    <t>техническое обслуживание и ремонт автомовилей</t>
  </si>
  <si>
    <t>примерно в 500 м на юго-восток от жилого дома с. Виловатово, ул 60 лет СССР ,дом 40</t>
  </si>
  <si>
    <t>ИП Колумбаев Е.В.</t>
  </si>
  <si>
    <t>Колумбаев Евгений Венедиктович</t>
  </si>
  <si>
    <t>РМЭ, Горномарийский район,  с. Кулаково,ул. Центральная,6</t>
  </si>
  <si>
    <t>вывоз ТБО, автосервис</t>
  </si>
  <si>
    <t>ИП Степанов Олег Витальевич</t>
  </si>
  <si>
    <t>Степанов Олег Витальевич</t>
  </si>
  <si>
    <t>с.Емешево, ул.Новая Линия, дом 75б, 6-28-44</t>
  </si>
  <si>
    <t>Мастерская по ремонту машин</t>
  </si>
  <si>
    <t>с.Емешево, ул.Новая Линия, дом 75б</t>
  </si>
  <si>
    <t>9.00.18.00</t>
  </si>
  <si>
    <t>ИП Денискин Илья Петрович</t>
  </si>
  <si>
    <t>Дениский Илья Петрович 89030501170</t>
  </si>
  <si>
    <t>425317, РМЭ, Горномарийский район, д. Барковка                      ул. Яблоневая ,41</t>
  </si>
  <si>
    <t>ремонт автомашин , шиномонтаж</t>
  </si>
  <si>
    <t>с. Микряково, ул. Центральная,61</t>
  </si>
  <si>
    <t>ИП Лукьянова Л.В.</t>
  </si>
  <si>
    <t>Лукьянова Любовь Всеволодовна  89093696231</t>
  </si>
  <si>
    <t>425317, РМЭ, Горномарийский район, с. Микряково, ул. Центральная,58</t>
  </si>
  <si>
    <t>ремонт  и пошив одежды</t>
  </si>
  <si>
    <t>Сведения о предприятиях бытового обслуживания по  МО Горномарийского муниципального района 
по состоянию на 1 января 2016 года</t>
  </si>
  <si>
    <t xml:space="preserve">Сведения о количестве предприятий общественного питания по типам и формам собственности </t>
  </si>
  <si>
    <t>Всего по району</t>
  </si>
  <si>
    <t>748</t>
  </si>
  <si>
    <t>232</t>
  </si>
  <si>
    <t>с. Картуково, Школьная,34</t>
  </si>
  <si>
    <t>с.Емелево, ул.Емелево ,д49 Б</t>
  </si>
  <si>
    <t>буфет при Виловатовской СОШ</t>
  </si>
  <si>
    <t xml:space="preserve"> киоск продукты</t>
  </si>
  <si>
    <t>37</t>
  </si>
  <si>
    <t>41</t>
  </si>
  <si>
    <t>51</t>
  </si>
  <si>
    <t>53</t>
  </si>
  <si>
    <t>55</t>
  </si>
  <si>
    <t>56</t>
  </si>
  <si>
    <t>57</t>
  </si>
  <si>
    <t>58</t>
  </si>
  <si>
    <t>60</t>
  </si>
  <si>
    <t>61</t>
  </si>
  <si>
    <t>62</t>
  </si>
  <si>
    <t>63</t>
  </si>
  <si>
    <t>65</t>
  </si>
  <si>
    <t>66</t>
  </si>
  <si>
    <t>67</t>
  </si>
  <si>
    <t>68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</si>
  <si>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</si>
  <si>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</si>
  <si>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</si>
  <si>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</si>
  <si>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</si>
  <si>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</si>
  <si>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</si>
  <si>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</si>
  <si>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</si>
  <si>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</si>
  <si>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</si>
  <si>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</si>
  <si>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</si>
  <si>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</si>
  <si>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</si>
  <si>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</si>
  <si>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</si>
  <si>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</si>
  <si>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</si>
  <si>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</si>
  <si>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</si>
  <si>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</si>
  <si>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</si>
  <si>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</si>
  <si>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</si>
  <si>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</si>
  <si>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</si>
  <si>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</si>
  <si>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</si>
  <si>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</si>
  <si>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</si>
  <si>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</si>
  <si>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</si>
  <si>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</si>
  <si>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</si>
  <si>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</si>
  <si>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</si>
  <si>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</si>
  <si>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</si>
  <si>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</si>
  <si>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</si>
  <si>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117</t>
  </si>
  <si>
    <t>118</t>
  </si>
  <si>
    <t>119</t>
  </si>
  <si>
    <t>120</t>
  </si>
  <si>
    <t>121</t>
  </si>
  <si>
    <t>122</t>
  </si>
  <si>
    <t>125</t>
  </si>
  <si>
    <t>126</t>
  </si>
  <si>
    <t>127</t>
  </si>
  <si>
    <t>128</t>
  </si>
  <si>
    <t>130</t>
  </si>
  <si>
    <t>132</t>
  </si>
  <si>
    <t>133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</si>
  <si>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</si>
  <si>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</si>
  <si>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</si>
  <si>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</si>
  <si>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</si>
  <si>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</si>
  <si>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</si>
  <si>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</si>
  <si>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</si>
  <si>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</si>
  <si>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</si>
  <si>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</si>
  <si>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</si>
  <si>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</si>
  <si>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</si>
  <si>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</si>
  <si>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</si>
  <si>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</si>
  <si>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</si>
  <si>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</si>
  <si>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</si>
  <si>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</si>
  <si>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</si>
  <si>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</si>
  <si>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</si>
  <si>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</si>
  <si>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</si>
  <si>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</si>
  <si>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</si>
  <si>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</si>
  <si>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</si>
  <si>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</si>
  <si>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</si>
  <si>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</si>
  <si>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</si>
  <si>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</si>
  <si>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</si>
  <si>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</si>
  <si>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</si>
  <si>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</si>
  <si>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</si>
  <si>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</si>
  <si>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</si>
  <si>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</si>
  <si>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</si>
  <si>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5486,5</t>
  </si>
  <si>
    <t>2912</t>
  </si>
  <si>
    <t>2574,5</t>
  </si>
  <si>
    <t>7037</t>
  </si>
  <si>
    <t>3586,4</t>
  </si>
  <si>
    <t>3450,6</t>
  </si>
  <si>
    <t>6712,8</t>
  </si>
  <si>
    <t>3361,5</t>
  </si>
  <si>
    <t>3351,3</t>
  </si>
  <si>
    <t>9</t>
  </si>
  <si>
    <t>227</t>
  </si>
  <si>
    <t>327</t>
  </si>
  <si>
    <t>295</t>
  </si>
  <si>
    <t>129</t>
  </si>
  <si>
    <t>Итого: кол-во субъектов - 57ед.
            кол-во объектов - 185ед.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</si>
</sst>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,###,##0.00_);\-##,###,###,##0.00_)"/>
    <numFmt numFmtId="173" formatCode="0.0"/>
    <numFmt numFmtId="174" formatCode="mm/yy"/>
    <numFmt numFmtId="175" formatCode="dd/mm/yy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SansSerif"/>
      <family val="0"/>
    </font>
    <font>
      <b/>
      <sz val="8"/>
      <name val="Tahoma"/>
      <family val="2"/>
    </font>
    <font>
      <sz val="10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b/>
      <sz val="8"/>
      <name val="SansSerif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 horizontal="left" vertical="center"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7" fontId="37" fillId="0" borderId="1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173" fontId="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172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75" fontId="37" fillId="0" borderId="15" xfId="0" applyNumberFormat="1" applyFont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rgb="FF808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Normal="9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375" style="9" customWidth="1"/>
    <col min="2" max="2" width="19.25390625" style="9" customWidth="1"/>
    <col min="3" max="3" width="17.75390625" style="9" customWidth="1"/>
    <col min="4" max="4" width="24.00390625" style="9" customWidth="1"/>
    <col min="5" max="5" width="15.00390625" style="9" customWidth="1"/>
    <col min="6" max="6" width="26.00390625" style="9" customWidth="1"/>
    <col min="7" max="7" width="11.625" style="9" customWidth="1"/>
    <col min="8" max="8" width="9.75390625" style="9" customWidth="1"/>
    <col min="9" max="9" width="10.25390625" style="9" customWidth="1"/>
    <col min="10" max="10" width="10.625" style="9" customWidth="1"/>
    <col min="11" max="16384" width="9.125" style="9" customWidth="1"/>
  </cols>
  <sheetData>
    <row r="1" spans="1:12" ht="36.75" customHeight="1">
      <c r="A1" s="119" t="s">
        <v>793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3" spans="1:12" ht="19.5" customHeight="1">
      <c r="A3" s="120" t="s">
        <v>3</v>
      </c>
      <c r="B3" s="120" t="s">
        <v>11</v>
      </c>
      <c r="C3" s="120" t="s">
        <v>13</v>
      </c>
      <c r="D3" s="121" t="s">
        <v>61</v>
      </c>
      <c r="E3" s="120" t="s">
        <v>12</v>
      </c>
      <c r="F3" s="120" t="s">
        <v>4</v>
      </c>
      <c r="G3" s="120" t="s">
        <v>17</v>
      </c>
      <c r="H3" s="120"/>
      <c r="I3" s="120"/>
      <c r="J3" s="120" t="s">
        <v>28</v>
      </c>
      <c r="K3" s="120" t="s">
        <v>5</v>
      </c>
      <c r="L3" s="120" t="s">
        <v>6</v>
      </c>
    </row>
    <row r="4" spans="1:12" ht="12.75">
      <c r="A4" s="120"/>
      <c r="B4" s="120"/>
      <c r="C4" s="120"/>
      <c r="D4" s="121"/>
      <c r="E4" s="120"/>
      <c r="F4" s="120"/>
      <c r="G4" s="120" t="s">
        <v>0</v>
      </c>
      <c r="H4" s="120" t="s">
        <v>18</v>
      </c>
      <c r="I4" s="120"/>
      <c r="J4" s="120"/>
      <c r="K4" s="120"/>
      <c r="L4" s="120"/>
    </row>
    <row r="5" spans="1:12" ht="36">
      <c r="A5" s="120"/>
      <c r="B5" s="120"/>
      <c r="C5" s="120"/>
      <c r="D5" s="121"/>
      <c r="E5" s="120"/>
      <c r="F5" s="120"/>
      <c r="G5" s="120"/>
      <c r="H5" s="10" t="s">
        <v>29</v>
      </c>
      <c r="I5" s="10" t="s">
        <v>2</v>
      </c>
      <c r="J5" s="120"/>
      <c r="K5" s="120"/>
      <c r="L5" s="120"/>
    </row>
    <row r="6" spans="1:12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12.75">
      <c r="A7" s="10"/>
      <c r="B7" s="64" t="s">
        <v>683</v>
      </c>
      <c r="C7" s="64"/>
      <c r="D7" s="64"/>
      <c r="E7" s="64"/>
      <c r="F7" s="64"/>
      <c r="G7" s="64">
        <f>G8+G9+G10</f>
        <v>525.4</v>
      </c>
      <c r="H7" s="64">
        <f>H8+H9+H10</f>
        <v>414.4</v>
      </c>
      <c r="I7" s="64">
        <f>I8+I9+I10</f>
        <v>111</v>
      </c>
      <c r="J7" s="64">
        <f>J8+J9+J10</f>
        <v>12</v>
      </c>
      <c r="K7" s="64">
        <f>K8+K9+K10</f>
        <v>180</v>
      </c>
      <c r="L7" s="64"/>
    </row>
    <row r="8" spans="1:12" ht="24">
      <c r="A8" s="10"/>
      <c r="B8" s="10" t="s">
        <v>124</v>
      </c>
      <c r="C8" s="10" t="s">
        <v>125</v>
      </c>
      <c r="D8" s="10" t="s">
        <v>126</v>
      </c>
      <c r="E8" s="10" t="s">
        <v>684</v>
      </c>
      <c r="F8" s="10" t="s">
        <v>685</v>
      </c>
      <c r="G8" s="10">
        <v>150</v>
      </c>
      <c r="H8" s="10">
        <v>150</v>
      </c>
      <c r="I8" s="10">
        <v>0</v>
      </c>
      <c r="J8" s="10">
        <v>4</v>
      </c>
      <c r="K8" s="10">
        <v>120</v>
      </c>
      <c r="L8" s="10" t="s">
        <v>686</v>
      </c>
    </row>
    <row r="9" spans="1:12" ht="36">
      <c r="A9" s="10"/>
      <c r="B9" s="32" t="s">
        <v>687</v>
      </c>
      <c r="C9" s="32" t="s">
        <v>688</v>
      </c>
      <c r="D9" s="32" t="s">
        <v>689</v>
      </c>
      <c r="E9" s="32" t="s">
        <v>39</v>
      </c>
      <c r="F9" s="32" t="s">
        <v>690</v>
      </c>
      <c r="G9" s="32">
        <v>111</v>
      </c>
      <c r="H9" s="32">
        <v>0</v>
      </c>
      <c r="I9" s="32">
        <v>111</v>
      </c>
      <c r="J9" s="32">
        <v>3</v>
      </c>
      <c r="K9" s="32">
        <v>16</v>
      </c>
      <c r="L9" s="32" t="s">
        <v>691</v>
      </c>
    </row>
    <row r="10" spans="1:12" ht="48">
      <c r="A10" s="10"/>
      <c r="B10" s="32" t="s">
        <v>692</v>
      </c>
      <c r="C10" s="100" t="s">
        <v>693</v>
      </c>
      <c r="D10" s="32" t="s">
        <v>694</v>
      </c>
      <c r="E10" s="32" t="s">
        <v>695</v>
      </c>
      <c r="F10" s="100" t="s">
        <v>696</v>
      </c>
      <c r="G10" s="100">
        <v>264.4</v>
      </c>
      <c r="H10" s="100">
        <v>264.4</v>
      </c>
      <c r="I10" s="32"/>
      <c r="J10" s="32">
        <v>5</v>
      </c>
      <c r="K10" s="32">
        <v>44</v>
      </c>
      <c r="L10" s="101" t="s">
        <v>697</v>
      </c>
    </row>
    <row r="11" spans="1:12" ht="12.75">
      <c r="A11" s="10"/>
      <c r="B11" s="64" t="s">
        <v>149</v>
      </c>
      <c r="C11" s="64"/>
      <c r="D11" s="64"/>
      <c r="E11" s="64"/>
      <c r="F11" s="64"/>
      <c r="G11" s="102">
        <v>60</v>
      </c>
      <c r="H11" s="102">
        <v>0</v>
      </c>
      <c r="I11" s="102">
        <v>60</v>
      </c>
      <c r="J11" s="102">
        <v>2</v>
      </c>
      <c r="K11" s="102">
        <v>48</v>
      </c>
      <c r="L11" s="64"/>
    </row>
    <row r="12" spans="1:12" ht="36">
      <c r="A12" s="10"/>
      <c r="B12" s="100" t="s">
        <v>150</v>
      </c>
      <c r="C12" s="100" t="s">
        <v>151</v>
      </c>
      <c r="D12" s="100" t="s">
        <v>154</v>
      </c>
      <c r="E12" s="100" t="s">
        <v>698</v>
      </c>
      <c r="F12" s="100" t="s">
        <v>699</v>
      </c>
      <c r="G12" s="100">
        <v>60</v>
      </c>
      <c r="H12" s="100">
        <v>0</v>
      </c>
      <c r="I12" s="100">
        <v>60</v>
      </c>
      <c r="J12" s="100">
        <v>2</v>
      </c>
      <c r="K12" s="100">
        <v>48</v>
      </c>
      <c r="L12" s="100" t="s">
        <v>700</v>
      </c>
    </row>
    <row r="13" spans="1:12" ht="12.75">
      <c r="A13" s="10"/>
      <c r="B13" s="64" t="s">
        <v>156</v>
      </c>
      <c r="C13" s="64"/>
      <c r="D13" s="64"/>
      <c r="E13" s="64"/>
      <c r="F13" s="64"/>
      <c r="G13" s="103">
        <v>46.3</v>
      </c>
      <c r="H13" s="103">
        <v>46.3</v>
      </c>
      <c r="I13" s="103"/>
      <c r="J13" s="103">
        <v>3</v>
      </c>
      <c r="K13" s="103">
        <v>16</v>
      </c>
      <c r="L13" s="64"/>
    </row>
    <row r="14" spans="1:12" ht="48">
      <c r="A14" s="10"/>
      <c r="B14" s="32" t="s">
        <v>692</v>
      </c>
      <c r="C14" s="100" t="s">
        <v>693</v>
      </c>
      <c r="D14" s="32" t="s">
        <v>694</v>
      </c>
      <c r="E14" s="32" t="s">
        <v>701</v>
      </c>
      <c r="F14" s="32" t="s">
        <v>702</v>
      </c>
      <c r="G14" s="32">
        <v>46.3</v>
      </c>
      <c r="H14" s="32">
        <v>46.3</v>
      </c>
      <c r="I14" s="32"/>
      <c r="J14" s="32">
        <v>3</v>
      </c>
      <c r="K14" s="32">
        <v>16</v>
      </c>
      <c r="L14" s="104" t="s">
        <v>703</v>
      </c>
    </row>
    <row r="15" spans="1:12" ht="12.75">
      <c r="A15" s="10"/>
      <c r="B15" s="64" t="s">
        <v>533</v>
      </c>
      <c r="C15" s="64"/>
      <c r="D15" s="64"/>
      <c r="E15" s="64"/>
      <c r="F15" s="64"/>
      <c r="G15" s="64">
        <f>G16+G17</f>
        <v>272.3</v>
      </c>
      <c r="H15" s="64">
        <f>H16+H17</f>
        <v>222.3</v>
      </c>
      <c r="I15" s="64">
        <f>I16+I17</f>
        <v>50</v>
      </c>
      <c r="J15" s="64">
        <f>J16+J17</f>
        <v>9</v>
      </c>
      <c r="K15" s="64">
        <f>K16+K17</f>
        <v>56</v>
      </c>
      <c r="L15" s="64"/>
    </row>
    <row r="16" spans="1:12" ht="48">
      <c r="A16" s="10"/>
      <c r="B16" s="32" t="s">
        <v>692</v>
      </c>
      <c r="C16" s="100" t="s">
        <v>693</v>
      </c>
      <c r="D16" s="32" t="s">
        <v>694</v>
      </c>
      <c r="E16" s="32" t="s">
        <v>695</v>
      </c>
      <c r="F16" s="32" t="s">
        <v>704</v>
      </c>
      <c r="G16" s="32">
        <v>222.3</v>
      </c>
      <c r="H16" s="32">
        <v>222.3</v>
      </c>
      <c r="I16" s="32"/>
      <c r="J16" s="32">
        <v>8</v>
      </c>
      <c r="K16" s="32">
        <v>24</v>
      </c>
      <c r="L16" s="104" t="s">
        <v>705</v>
      </c>
    </row>
    <row r="17" spans="1:12" ht="48">
      <c r="A17" s="10"/>
      <c r="B17" s="22" t="s">
        <v>706</v>
      </c>
      <c r="C17" s="22" t="s">
        <v>707</v>
      </c>
      <c r="D17" s="22" t="s">
        <v>708</v>
      </c>
      <c r="E17" s="22" t="s">
        <v>709</v>
      </c>
      <c r="F17" s="22" t="s">
        <v>710</v>
      </c>
      <c r="G17" s="22">
        <v>50</v>
      </c>
      <c r="H17" s="22">
        <v>0</v>
      </c>
      <c r="I17" s="22">
        <v>50</v>
      </c>
      <c r="J17" s="22">
        <v>1</v>
      </c>
      <c r="K17" s="22">
        <v>32</v>
      </c>
      <c r="L17" s="105" t="s">
        <v>711</v>
      </c>
    </row>
    <row r="18" spans="1:12" ht="12.75">
      <c r="A18" s="10"/>
      <c r="B18" s="64" t="s">
        <v>712</v>
      </c>
      <c r="C18" s="64"/>
      <c r="D18" s="64"/>
      <c r="E18" s="64"/>
      <c r="F18" s="64"/>
      <c r="G18" s="106">
        <v>2746.3</v>
      </c>
      <c r="H18" s="14"/>
      <c r="I18" s="14"/>
      <c r="J18" s="14">
        <v>51</v>
      </c>
      <c r="K18" s="14">
        <v>1382</v>
      </c>
      <c r="L18" s="107"/>
    </row>
    <row r="19" spans="1:12" ht="51">
      <c r="A19" s="10"/>
      <c r="B19" s="15" t="s">
        <v>713</v>
      </c>
      <c r="C19" s="15" t="s">
        <v>714</v>
      </c>
      <c r="D19" s="15" t="s">
        <v>715</v>
      </c>
      <c r="E19" s="15" t="s">
        <v>684</v>
      </c>
      <c r="F19" s="15" t="s">
        <v>716</v>
      </c>
      <c r="G19" s="108">
        <v>234</v>
      </c>
      <c r="H19" s="15" t="s">
        <v>717</v>
      </c>
      <c r="I19" s="15"/>
      <c r="J19" s="15">
        <v>5</v>
      </c>
      <c r="K19" s="15">
        <v>130</v>
      </c>
      <c r="L19" s="15" t="s">
        <v>718</v>
      </c>
    </row>
    <row r="20" spans="1:12" ht="51">
      <c r="A20" s="10"/>
      <c r="B20" s="15" t="s">
        <v>719</v>
      </c>
      <c r="C20" s="15" t="s">
        <v>720</v>
      </c>
      <c r="D20" s="15" t="s">
        <v>721</v>
      </c>
      <c r="E20" s="15" t="s">
        <v>684</v>
      </c>
      <c r="F20" s="15" t="s">
        <v>722</v>
      </c>
      <c r="G20" s="108">
        <v>205</v>
      </c>
      <c r="H20" s="15"/>
      <c r="I20" s="15"/>
      <c r="J20" s="15">
        <v>4</v>
      </c>
      <c r="K20" s="15">
        <v>100</v>
      </c>
      <c r="L20" s="15" t="s">
        <v>718</v>
      </c>
    </row>
    <row r="21" spans="1:12" ht="51">
      <c r="A21" s="10"/>
      <c r="B21" s="15" t="s">
        <v>723</v>
      </c>
      <c r="C21" s="15" t="s">
        <v>724</v>
      </c>
      <c r="D21" s="15" t="s">
        <v>725</v>
      </c>
      <c r="E21" s="15" t="s">
        <v>684</v>
      </c>
      <c r="F21" s="15" t="s">
        <v>726</v>
      </c>
      <c r="G21" s="108">
        <v>215.7</v>
      </c>
      <c r="H21" s="15"/>
      <c r="I21" s="15"/>
      <c r="J21" s="15">
        <v>4</v>
      </c>
      <c r="K21" s="15">
        <v>100</v>
      </c>
      <c r="L21" s="15" t="s">
        <v>727</v>
      </c>
    </row>
    <row r="22" spans="1:12" ht="51">
      <c r="A22" s="10"/>
      <c r="B22" s="15" t="s">
        <v>728</v>
      </c>
      <c r="C22" s="15" t="s">
        <v>729</v>
      </c>
      <c r="D22" s="15" t="s">
        <v>730</v>
      </c>
      <c r="E22" s="15" t="s">
        <v>684</v>
      </c>
      <c r="F22" s="15" t="s">
        <v>731</v>
      </c>
      <c r="G22" s="108">
        <v>160</v>
      </c>
      <c r="H22" s="15"/>
      <c r="I22" s="15"/>
      <c r="J22" s="15">
        <v>3</v>
      </c>
      <c r="K22" s="109">
        <v>70</v>
      </c>
      <c r="L22" s="15" t="s">
        <v>732</v>
      </c>
    </row>
    <row r="23" spans="1:12" ht="63.75">
      <c r="A23" s="10"/>
      <c r="B23" s="15" t="s">
        <v>733</v>
      </c>
      <c r="C23" s="15" t="s">
        <v>734</v>
      </c>
      <c r="D23" s="15" t="s">
        <v>735</v>
      </c>
      <c r="E23" s="15" t="s">
        <v>684</v>
      </c>
      <c r="F23" s="15" t="s">
        <v>736</v>
      </c>
      <c r="G23" s="108">
        <v>200</v>
      </c>
      <c r="H23" s="15"/>
      <c r="I23" s="15"/>
      <c r="J23" s="15">
        <v>5</v>
      </c>
      <c r="K23" s="15">
        <v>100</v>
      </c>
      <c r="L23" s="15" t="s">
        <v>718</v>
      </c>
    </row>
    <row r="24" spans="1:12" ht="51">
      <c r="A24" s="10"/>
      <c r="B24" s="15" t="s">
        <v>737</v>
      </c>
      <c r="C24" s="15" t="s">
        <v>738</v>
      </c>
      <c r="D24" s="15" t="s">
        <v>739</v>
      </c>
      <c r="E24" s="15" t="s">
        <v>684</v>
      </c>
      <c r="F24" s="15" t="s">
        <v>740</v>
      </c>
      <c r="G24" s="108">
        <v>221</v>
      </c>
      <c r="H24" s="15"/>
      <c r="I24" s="15"/>
      <c r="J24" s="15">
        <v>4</v>
      </c>
      <c r="K24" s="15">
        <v>120</v>
      </c>
      <c r="L24" s="15" t="s">
        <v>718</v>
      </c>
    </row>
    <row r="25" spans="1:12" ht="51">
      <c r="A25" s="10"/>
      <c r="B25" s="15" t="s">
        <v>741</v>
      </c>
      <c r="C25" s="15" t="s">
        <v>742</v>
      </c>
      <c r="D25" s="15" t="s">
        <v>743</v>
      </c>
      <c r="E25" s="15" t="s">
        <v>684</v>
      </c>
      <c r="F25" s="15" t="s">
        <v>744</v>
      </c>
      <c r="G25" s="108">
        <v>215.3</v>
      </c>
      <c r="H25" s="15"/>
      <c r="I25" s="15"/>
      <c r="J25" s="15">
        <v>5</v>
      </c>
      <c r="K25" s="15">
        <v>120</v>
      </c>
      <c r="L25" s="15" t="s">
        <v>718</v>
      </c>
    </row>
    <row r="26" spans="1:12" ht="63.75">
      <c r="A26" s="10"/>
      <c r="B26" s="15" t="s">
        <v>745</v>
      </c>
      <c r="C26" s="15" t="s">
        <v>746</v>
      </c>
      <c r="D26" s="15" t="s">
        <v>747</v>
      </c>
      <c r="E26" s="15" t="s">
        <v>684</v>
      </c>
      <c r="F26" s="15" t="s">
        <v>748</v>
      </c>
      <c r="G26" s="108">
        <v>101.6</v>
      </c>
      <c r="H26" s="15"/>
      <c r="I26" s="15"/>
      <c r="J26" s="15">
        <v>5</v>
      </c>
      <c r="K26" s="15">
        <v>80</v>
      </c>
      <c r="L26" s="15" t="s">
        <v>718</v>
      </c>
    </row>
    <row r="27" spans="1:12" ht="51">
      <c r="A27" s="10"/>
      <c r="B27" s="15" t="s">
        <v>749</v>
      </c>
      <c r="C27" s="15" t="s">
        <v>750</v>
      </c>
      <c r="D27" s="15" t="s">
        <v>751</v>
      </c>
      <c r="E27" s="15" t="s">
        <v>684</v>
      </c>
      <c r="F27" s="15" t="s">
        <v>752</v>
      </c>
      <c r="G27" s="108">
        <v>100</v>
      </c>
      <c r="H27" s="15"/>
      <c r="I27" s="15"/>
      <c r="J27" s="15">
        <v>2</v>
      </c>
      <c r="K27" s="15">
        <v>78</v>
      </c>
      <c r="L27" s="15" t="s">
        <v>718</v>
      </c>
    </row>
    <row r="28" spans="1:12" ht="51">
      <c r="A28" s="10"/>
      <c r="B28" s="15" t="s">
        <v>753</v>
      </c>
      <c r="C28" s="15" t="s">
        <v>754</v>
      </c>
      <c r="D28" s="15" t="s">
        <v>755</v>
      </c>
      <c r="E28" s="15" t="s">
        <v>684</v>
      </c>
      <c r="F28" s="15" t="s">
        <v>756</v>
      </c>
      <c r="G28" s="108">
        <v>63</v>
      </c>
      <c r="H28" s="15"/>
      <c r="I28" s="15"/>
      <c r="J28" s="15">
        <v>2</v>
      </c>
      <c r="K28" s="15">
        <v>60</v>
      </c>
      <c r="L28" s="15" t="s">
        <v>718</v>
      </c>
    </row>
    <row r="29" spans="1:12" ht="51">
      <c r="A29" s="10"/>
      <c r="B29" s="15" t="s">
        <v>757</v>
      </c>
      <c r="C29" s="15" t="s">
        <v>758</v>
      </c>
      <c r="D29" s="15" t="s">
        <v>759</v>
      </c>
      <c r="E29" s="15" t="s">
        <v>684</v>
      </c>
      <c r="F29" s="15" t="s">
        <v>760</v>
      </c>
      <c r="G29" s="108">
        <v>180</v>
      </c>
      <c r="H29" s="15"/>
      <c r="I29" s="15"/>
      <c r="J29" s="15">
        <v>2</v>
      </c>
      <c r="K29" s="15">
        <v>30</v>
      </c>
      <c r="L29" s="15" t="s">
        <v>718</v>
      </c>
    </row>
    <row r="30" spans="1:12" ht="51">
      <c r="A30" s="10"/>
      <c r="B30" s="15" t="s">
        <v>761</v>
      </c>
      <c r="C30" s="15" t="s">
        <v>762</v>
      </c>
      <c r="D30" s="15" t="s">
        <v>763</v>
      </c>
      <c r="E30" s="15" t="s">
        <v>684</v>
      </c>
      <c r="F30" s="15" t="s">
        <v>764</v>
      </c>
      <c r="G30" s="108">
        <v>66.6</v>
      </c>
      <c r="H30" s="15"/>
      <c r="I30" s="15"/>
      <c r="J30" s="15">
        <v>1</v>
      </c>
      <c r="K30" s="15">
        <v>32</v>
      </c>
      <c r="L30" s="15" t="s">
        <v>718</v>
      </c>
    </row>
    <row r="31" spans="1:12" s="11" customFormat="1" ht="51">
      <c r="A31" s="12"/>
      <c r="B31" s="15" t="s">
        <v>765</v>
      </c>
      <c r="C31" s="15" t="s">
        <v>766</v>
      </c>
      <c r="D31" s="15" t="s">
        <v>767</v>
      </c>
      <c r="E31" s="15" t="s">
        <v>684</v>
      </c>
      <c r="F31" s="15" t="s">
        <v>768</v>
      </c>
      <c r="G31" s="108">
        <v>81.4</v>
      </c>
      <c r="H31" s="15"/>
      <c r="I31" s="15"/>
      <c r="J31" s="15">
        <v>1</v>
      </c>
      <c r="K31" s="15">
        <v>34</v>
      </c>
      <c r="L31" s="15" t="s">
        <v>718</v>
      </c>
    </row>
    <row r="32" spans="1:12" s="11" customFormat="1" ht="38.25">
      <c r="A32" s="12"/>
      <c r="B32" s="15" t="s">
        <v>769</v>
      </c>
      <c r="C32" s="15" t="s">
        <v>770</v>
      </c>
      <c r="D32" s="15" t="s">
        <v>771</v>
      </c>
      <c r="E32" s="15" t="s">
        <v>684</v>
      </c>
      <c r="F32" s="15" t="s">
        <v>772</v>
      </c>
      <c r="G32" s="110">
        <v>140</v>
      </c>
      <c r="H32" s="57"/>
      <c r="I32" s="57"/>
      <c r="J32" s="57">
        <v>2</v>
      </c>
      <c r="K32" s="15">
        <v>50</v>
      </c>
      <c r="L32" s="15" t="s">
        <v>718</v>
      </c>
    </row>
    <row r="33" spans="1:12" s="11" customFormat="1" ht="51">
      <c r="A33" s="12"/>
      <c r="B33" s="15" t="s">
        <v>773</v>
      </c>
      <c r="C33" s="15" t="s">
        <v>774</v>
      </c>
      <c r="D33" s="15" t="s">
        <v>775</v>
      </c>
      <c r="E33" s="15" t="s">
        <v>684</v>
      </c>
      <c r="F33" s="15" t="s">
        <v>776</v>
      </c>
      <c r="G33" s="108">
        <v>53</v>
      </c>
      <c r="H33" s="15"/>
      <c r="I33" s="15"/>
      <c r="J33" s="15">
        <v>1</v>
      </c>
      <c r="K33" s="15">
        <v>48</v>
      </c>
      <c r="L33" s="15" t="s">
        <v>718</v>
      </c>
    </row>
    <row r="34" spans="1:12" s="11" customFormat="1" ht="63.75">
      <c r="A34" s="12"/>
      <c r="B34" s="15" t="s">
        <v>777</v>
      </c>
      <c r="C34" s="15" t="s">
        <v>778</v>
      </c>
      <c r="D34" s="15" t="s">
        <v>779</v>
      </c>
      <c r="E34" s="15" t="s">
        <v>684</v>
      </c>
      <c r="F34" s="15" t="s">
        <v>780</v>
      </c>
      <c r="G34" s="108">
        <v>54</v>
      </c>
      <c r="H34" s="15"/>
      <c r="I34" s="15"/>
      <c r="J34" s="15">
        <v>1</v>
      </c>
      <c r="K34" s="15">
        <v>30</v>
      </c>
      <c r="L34" s="15" t="s">
        <v>718</v>
      </c>
    </row>
    <row r="35" spans="1:12" s="11" customFormat="1" ht="51">
      <c r="A35" s="12"/>
      <c r="B35" s="15" t="s">
        <v>781</v>
      </c>
      <c r="C35" s="15" t="s">
        <v>782</v>
      </c>
      <c r="D35" s="15" t="s">
        <v>783</v>
      </c>
      <c r="E35" s="15" t="s">
        <v>684</v>
      </c>
      <c r="F35" s="15" t="s">
        <v>784</v>
      </c>
      <c r="G35" s="108">
        <v>250</v>
      </c>
      <c r="H35" s="15"/>
      <c r="I35" s="15"/>
      <c r="J35" s="15">
        <v>2</v>
      </c>
      <c r="K35" s="15">
        <v>120</v>
      </c>
      <c r="L35" s="15" t="s">
        <v>727</v>
      </c>
    </row>
    <row r="36" spans="1:12" s="11" customFormat="1" ht="51">
      <c r="A36" s="12"/>
      <c r="B36" s="15" t="s">
        <v>785</v>
      </c>
      <c r="C36" s="15" t="s">
        <v>786</v>
      </c>
      <c r="D36" s="15" t="s">
        <v>787</v>
      </c>
      <c r="E36" s="15" t="s">
        <v>684</v>
      </c>
      <c r="F36" s="15" t="s">
        <v>788</v>
      </c>
      <c r="G36" s="108">
        <v>111.7</v>
      </c>
      <c r="H36" s="15"/>
      <c r="I36" s="15"/>
      <c r="J36" s="15">
        <v>1</v>
      </c>
      <c r="K36" s="15">
        <v>40</v>
      </c>
      <c r="L36" s="15" t="s">
        <v>727</v>
      </c>
    </row>
    <row r="37" spans="1:12" s="11" customFormat="1" ht="51">
      <c r="A37" s="12"/>
      <c r="B37" s="15" t="s">
        <v>789</v>
      </c>
      <c r="C37" s="15" t="s">
        <v>790</v>
      </c>
      <c r="D37" s="15" t="s">
        <v>791</v>
      </c>
      <c r="E37" s="15" t="s">
        <v>684</v>
      </c>
      <c r="F37" s="15" t="s">
        <v>792</v>
      </c>
      <c r="G37" s="108">
        <v>94</v>
      </c>
      <c r="H37" s="15"/>
      <c r="I37" s="15"/>
      <c r="J37" s="15">
        <v>1</v>
      </c>
      <c r="K37" s="15">
        <v>40</v>
      </c>
      <c r="L37" s="15" t="s">
        <v>727</v>
      </c>
    </row>
    <row r="38" spans="1:12" s="11" customFormat="1" ht="12.75">
      <c r="A38" s="12"/>
      <c r="B38" s="15"/>
      <c r="C38" s="15"/>
      <c r="D38" s="15"/>
      <c r="E38" s="15"/>
      <c r="F38" s="14" t="s">
        <v>201</v>
      </c>
      <c r="G38" s="106">
        <f>G7+G11+G13+G15+G18</f>
        <v>3650.3</v>
      </c>
      <c r="H38" s="106">
        <f>H7+H11+H13+H15+H18</f>
        <v>683</v>
      </c>
      <c r="I38" s="106">
        <f>I7+I11+I13+I15+I18</f>
        <v>221</v>
      </c>
      <c r="J38" s="106">
        <f>J7+J11+J13+J15+J18</f>
        <v>77</v>
      </c>
      <c r="K38" s="106">
        <f>K7+K11+K13+K15+K18</f>
        <v>1682</v>
      </c>
      <c r="L38" s="15"/>
    </row>
    <row r="39" spans="1:12" s="11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>
      <c r="B86" s="11"/>
      <c r="C86" s="11"/>
      <c r="D86" s="11"/>
      <c r="E86" s="11"/>
      <c r="F86" s="11"/>
      <c r="G86" s="11"/>
      <c r="H86" s="11"/>
      <c r="I86" s="11"/>
      <c r="J86" s="11"/>
      <c r="K86" s="11"/>
    </row>
  </sheetData>
  <sheetProtection/>
  <mergeCells count="13">
    <mergeCell ref="D3:D5"/>
    <mergeCell ref="E3:E5"/>
    <mergeCell ref="F3:F5"/>
    <mergeCell ref="A1:L1"/>
    <mergeCell ref="J3:J5"/>
    <mergeCell ref="K3:K5"/>
    <mergeCell ref="L3:L5"/>
    <mergeCell ref="G3:I3"/>
    <mergeCell ref="G4:G5"/>
    <mergeCell ref="H4:I4"/>
    <mergeCell ref="A3:A5"/>
    <mergeCell ref="B3:B5"/>
    <mergeCell ref="C3:C5"/>
  </mergeCells>
  <printOptions/>
  <pageMargins left="0.43" right="0.19" top="0.19" bottom="0.2" header="0.19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3"/>
  <sheetViews>
    <sheetView zoomScale="89" zoomScaleNormal="89" zoomScalePageLayoutView="0" workbookViewId="0" topLeftCell="A1">
      <selection activeCell="O8" sqref="O8"/>
    </sheetView>
  </sheetViews>
  <sheetFormatPr defaultColWidth="9.00390625" defaultRowHeight="12.75"/>
  <cols>
    <col min="1" max="1" width="20.875" style="9" customWidth="1"/>
    <col min="2" max="2" width="5.25390625" style="9" customWidth="1"/>
    <col min="3" max="3" width="6.00390625" style="9" customWidth="1"/>
    <col min="4" max="5" width="4.75390625" style="9" customWidth="1"/>
    <col min="6" max="6" width="6.125" style="9" customWidth="1"/>
    <col min="7" max="7" width="5.125" style="9" customWidth="1"/>
    <col min="8" max="8" width="5.75390625" style="9" customWidth="1"/>
    <col min="9" max="9" width="6.00390625" style="9" customWidth="1"/>
    <col min="10" max="10" width="4.375" style="9" customWidth="1"/>
    <col min="11" max="11" width="5.625" style="9" customWidth="1"/>
    <col min="12" max="12" width="6.125" style="9" customWidth="1"/>
    <col min="13" max="13" width="5.25390625" style="9" customWidth="1"/>
    <col min="14" max="14" width="5.75390625" style="9" customWidth="1"/>
    <col min="15" max="15" width="6.625" style="9" customWidth="1"/>
    <col min="16" max="16" width="5.125" style="9" customWidth="1"/>
    <col min="17" max="18" width="5.75390625" style="9" customWidth="1"/>
    <col min="19" max="19" width="4.875" style="9" customWidth="1"/>
    <col min="20" max="20" width="5.25390625" style="9" customWidth="1"/>
    <col min="21" max="21" width="6.00390625" style="9" customWidth="1"/>
    <col min="22" max="22" width="4.75390625" style="9" customWidth="1"/>
    <col min="23" max="23" width="5.375" style="9" customWidth="1"/>
    <col min="24" max="24" width="6.25390625" style="9" customWidth="1"/>
    <col min="25" max="25" width="4.875" style="9" customWidth="1"/>
    <col min="26" max="26" width="5.375" style="9" customWidth="1"/>
    <col min="27" max="27" width="6.125" style="9" customWidth="1"/>
    <col min="28" max="28" width="5.625" style="9" customWidth="1"/>
    <col min="29" max="29" width="5.25390625" style="9" customWidth="1"/>
    <col min="30" max="30" width="4.875" style="9" customWidth="1"/>
    <col min="31" max="31" width="5.875" style="9" customWidth="1"/>
    <col min="32" max="32" width="5.25390625" style="9" customWidth="1"/>
    <col min="33" max="33" width="6.00390625" style="9" customWidth="1"/>
    <col min="34" max="34" width="5.375" style="9" customWidth="1"/>
    <col min="35" max="35" width="5.25390625" style="9" customWidth="1"/>
    <col min="36" max="16384" width="9.125" style="9" customWidth="1"/>
  </cols>
  <sheetData>
    <row r="2" spans="1:34" ht="28.5" customHeight="1">
      <c r="A2" s="126" t="s">
        <v>834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8:28" ht="19.5" customHeight="1">
      <c r="H3" s="127" t="s">
        <v>794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7"/>
    </row>
    <row r="5" spans="1:35" ht="37.5" customHeight="1">
      <c r="A5" s="125"/>
      <c r="B5" s="122" t="s">
        <v>38</v>
      </c>
      <c r="C5" s="123"/>
      <c r="D5" s="124"/>
      <c r="E5" s="122" t="s">
        <v>39</v>
      </c>
      <c r="F5" s="123"/>
      <c r="G5" s="124"/>
      <c r="H5" s="122" t="s">
        <v>40</v>
      </c>
      <c r="I5" s="123"/>
      <c r="J5" s="124"/>
      <c r="K5" s="122" t="s">
        <v>45</v>
      </c>
      <c r="L5" s="123"/>
      <c r="M5" s="124"/>
      <c r="N5" s="122" t="s">
        <v>44</v>
      </c>
      <c r="O5" s="123"/>
      <c r="P5" s="124"/>
      <c r="Q5" s="122" t="s">
        <v>42</v>
      </c>
      <c r="R5" s="123"/>
      <c r="S5" s="124"/>
      <c r="T5" s="122" t="s">
        <v>41</v>
      </c>
      <c r="U5" s="123"/>
      <c r="V5" s="124"/>
      <c r="W5" s="122" t="s">
        <v>43</v>
      </c>
      <c r="X5" s="123"/>
      <c r="Y5" s="124"/>
      <c r="Z5" s="122" t="s">
        <v>48</v>
      </c>
      <c r="AA5" s="123"/>
      <c r="AB5" s="124"/>
      <c r="AC5" s="122" t="s">
        <v>49</v>
      </c>
      <c r="AD5" s="124"/>
      <c r="AE5" s="122" t="s">
        <v>53</v>
      </c>
      <c r="AF5" s="124"/>
      <c r="AG5" s="128" t="s">
        <v>46</v>
      </c>
      <c r="AH5" s="128"/>
      <c r="AI5" s="128"/>
    </row>
    <row r="6" spans="1:35" ht="54.75" customHeight="1">
      <c r="A6" s="125"/>
      <c r="B6" s="18" t="s">
        <v>50</v>
      </c>
      <c r="C6" s="18" t="s">
        <v>56</v>
      </c>
      <c r="D6" s="18" t="s">
        <v>54</v>
      </c>
      <c r="E6" s="18" t="s">
        <v>50</v>
      </c>
      <c r="F6" s="18" t="s">
        <v>56</v>
      </c>
      <c r="G6" s="18" t="s">
        <v>54</v>
      </c>
      <c r="H6" s="18" t="s">
        <v>50</v>
      </c>
      <c r="I6" s="18" t="s">
        <v>56</v>
      </c>
      <c r="J6" s="18" t="s">
        <v>54</v>
      </c>
      <c r="K6" s="18" t="s">
        <v>50</v>
      </c>
      <c r="L6" s="18" t="s">
        <v>56</v>
      </c>
      <c r="M6" s="18" t="s">
        <v>54</v>
      </c>
      <c r="N6" s="18" t="s">
        <v>50</v>
      </c>
      <c r="O6" s="18" t="s">
        <v>56</v>
      </c>
      <c r="P6" s="18" t="s">
        <v>54</v>
      </c>
      <c r="Q6" s="18" t="s">
        <v>50</v>
      </c>
      <c r="R6" s="18" t="s">
        <v>56</v>
      </c>
      <c r="S6" s="18" t="s">
        <v>54</v>
      </c>
      <c r="T6" s="18" t="s">
        <v>50</v>
      </c>
      <c r="U6" s="18" t="s">
        <v>56</v>
      </c>
      <c r="V6" s="18" t="s">
        <v>54</v>
      </c>
      <c r="W6" s="18" t="s">
        <v>50</v>
      </c>
      <c r="X6" s="18" t="s">
        <v>56</v>
      </c>
      <c r="Y6" s="18" t="s">
        <v>54</v>
      </c>
      <c r="Z6" s="18" t="s">
        <v>50</v>
      </c>
      <c r="AA6" s="18" t="s">
        <v>56</v>
      </c>
      <c r="AB6" s="18" t="s">
        <v>54</v>
      </c>
      <c r="AC6" s="18" t="s">
        <v>50</v>
      </c>
      <c r="AD6" s="18" t="s">
        <v>54</v>
      </c>
      <c r="AE6" s="18" t="s">
        <v>50</v>
      </c>
      <c r="AF6" s="18" t="s">
        <v>54</v>
      </c>
      <c r="AG6" s="18" t="s">
        <v>50</v>
      </c>
      <c r="AH6" s="18" t="s">
        <v>56</v>
      </c>
      <c r="AI6" s="18" t="s">
        <v>54</v>
      </c>
    </row>
    <row r="7" spans="1:35" ht="25.5" customHeight="1">
      <c r="A7" s="13" t="s">
        <v>58</v>
      </c>
      <c r="B7" s="15"/>
      <c r="C7" s="15"/>
      <c r="D7" s="15"/>
      <c r="E7" s="15">
        <v>3</v>
      </c>
      <c r="F7" s="15">
        <v>80</v>
      </c>
      <c r="G7" s="15">
        <v>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2</v>
      </c>
      <c r="U7" s="15">
        <v>68</v>
      </c>
      <c r="V7" s="15">
        <v>13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>B7+E7+H7+K7+N7+Q7+T7+W7+Z7+AC7+AE7</f>
        <v>5</v>
      </c>
      <c r="AH7" s="15">
        <f>C7+F7+I7+L7+O7+R7+U7+X7+AA7</f>
        <v>148</v>
      </c>
      <c r="AI7" s="15">
        <f>D7+G7+J7+M7+P7+S7+V7+Y7+AB7+AD7+AF7</f>
        <v>21</v>
      </c>
    </row>
    <row r="8" spans="1:35" ht="26.25" customHeight="1">
      <c r="A8" s="13" t="s">
        <v>47</v>
      </c>
      <c r="B8" s="15"/>
      <c r="C8" s="15"/>
      <c r="D8" s="15"/>
      <c r="E8" s="15"/>
      <c r="F8" s="15"/>
      <c r="G8" s="15"/>
      <c r="H8" s="15">
        <v>1</v>
      </c>
      <c r="I8" s="15">
        <v>32</v>
      </c>
      <c r="J8" s="15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aca="true" t="shared" si="0" ref="AG8:AG13">B8+E8+H8+K8+N8+Q8+T8+W8+Z8+AC8+AE8</f>
        <v>1</v>
      </c>
      <c r="AH8" s="15">
        <f aca="true" t="shared" si="1" ref="AH8:AH13">C8+F8+I8+L8+O8+R8+U8+X8+AA8</f>
        <v>32</v>
      </c>
      <c r="AI8" s="15">
        <f aca="true" t="shared" si="2" ref="AI8:AI13">D8+G8+J8+M8+P8+S8+V8+Y8+AB8+AD8+AF8</f>
        <v>1</v>
      </c>
    </row>
    <row r="9" spans="1:35" ht="24.75" customHeight="1">
      <c r="A9" s="16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</row>
    <row r="10" spans="1:35" ht="25.5" customHeight="1">
      <c r="A10" s="16" t="s">
        <v>59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>
        <v>120</v>
      </c>
      <c r="V10" s="15">
        <v>4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>
        <f t="shared" si="0"/>
        <v>1</v>
      </c>
      <c r="AH10" s="15">
        <f t="shared" si="1"/>
        <v>120</v>
      </c>
      <c r="AI10" s="15">
        <f t="shared" si="2"/>
        <v>4</v>
      </c>
    </row>
    <row r="11" spans="1:35" ht="43.5" customHeight="1">
      <c r="A11" s="16" t="s">
        <v>57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>
        <f t="shared" si="0"/>
        <v>0</v>
      </c>
      <c r="AH11" s="15">
        <f t="shared" si="1"/>
        <v>0</v>
      </c>
      <c r="AI11" s="15">
        <f t="shared" si="2"/>
        <v>0</v>
      </c>
    </row>
    <row r="12" spans="1:35" ht="51">
      <c r="A12" s="16" t="s">
        <v>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19</v>
      </c>
      <c r="U12" s="15">
        <v>1382</v>
      </c>
      <c r="V12" s="15">
        <v>51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0"/>
        <v>19</v>
      </c>
      <c r="AH12" s="15">
        <f t="shared" si="1"/>
        <v>1382</v>
      </c>
      <c r="AI12" s="15">
        <f t="shared" si="2"/>
        <v>51</v>
      </c>
    </row>
    <row r="13" spans="1:35" ht="22.5" customHeight="1">
      <c r="A13" s="14" t="s">
        <v>55</v>
      </c>
      <c r="B13" s="15">
        <f>B7+B8+B9+B10+B11+B12</f>
        <v>0</v>
      </c>
      <c r="C13" s="15">
        <f aca="true" t="shared" si="3" ref="C13:AF13">C7+C8+C9+C10+C11+C12</f>
        <v>0</v>
      </c>
      <c r="D13" s="15">
        <f t="shared" si="3"/>
        <v>0</v>
      </c>
      <c r="E13" s="15">
        <f t="shared" si="3"/>
        <v>3</v>
      </c>
      <c r="F13" s="15">
        <f t="shared" si="3"/>
        <v>80</v>
      </c>
      <c r="G13" s="15">
        <f t="shared" si="3"/>
        <v>8</v>
      </c>
      <c r="H13" s="15">
        <f t="shared" si="3"/>
        <v>1</v>
      </c>
      <c r="I13" s="15">
        <f t="shared" si="3"/>
        <v>32</v>
      </c>
      <c r="J13" s="15">
        <f t="shared" si="3"/>
        <v>1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22</v>
      </c>
      <c r="U13" s="15">
        <f t="shared" si="3"/>
        <v>1570</v>
      </c>
      <c r="V13" s="15">
        <f t="shared" si="3"/>
        <v>68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f t="shared" si="3"/>
        <v>0</v>
      </c>
      <c r="AD13" s="15">
        <f t="shared" si="3"/>
        <v>0</v>
      </c>
      <c r="AE13" s="15">
        <f t="shared" si="3"/>
        <v>0</v>
      </c>
      <c r="AF13" s="15">
        <f t="shared" si="3"/>
        <v>0</v>
      </c>
      <c r="AG13" s="15">
        <f t="shared" si="0"/>
        <v>26</v>
      </c>
      <c r="AH13" s="15">
        <f t="shared" si="1"/>
        <v>1682</v>
      </c>
      <c r="AI13" s="15">
        <f t="shared" si="2"/>
        <v>77</v>
      </c>
    </row>
  </sheetData>
  <sheetProtection/>
  <mergeCells count="15">
    <mergeCell ref="A2:AH2"/>
    <mergeCell ref="H3:AA3"/>
    <mergeCell ref="B5:D5"/>
    <mergeCell ref="E5:G5"/>
    <mergeCell ref="H5:J5"/>
    <mergeCell ref="K5:M5"/>
    <mergeCell ref="N5:P5"/>
    <mergeCell ref="AC5:AD5"/>
    <mergeCell ref="AE5:AF5"/>
    <mergeCell ref="AG5:AI5"/>
    <mergeCell ref="Z5:AB5"/>
    <mergeCell ref="A5:A6"/>
    <mergeCell ref="Q5:S5"/>
    <mergeCell ref="T5:V5"/>
    <mergeCell ref="W5:Y5"/>
  </mergeCells>
  <printOptions/>
  <pageMargins left="0.2" right="0.19" top="0.26" bottom="0.23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1"/>
  <sheetViews>
    <sheetView tabSelected="1" view="pageBreakPreview" zoomScaleNormal="90" zoomScaleSheetLayoutView="100" zoomScalePageLayoutView="0" workbookViewId="0" topLeftCell="A221">
      <selection activeCell="D234" sqref="D234"/>
    </sheetView>
  </sheetViews>
  <sheetFormatPr defaultColWidth="9.00390625" defaultRowHeight="12.75"/>
  <cols>
    <col min="1" max="1" width="4.375" style="1" customWidth="1"/>
    <col min="2" max="3" width="19.25390625" style="1" customWidth="1"/>
    <col min="4" max="4" width="21.875" style="1" customWidth="1"/>
    <col min="5" max="5" width="15.00390625" style="1" customWidth="1"/>
    <col min="6" max="6" width="29.25390625" style="1" customWidth="1"/>
    <col min="7" max="7" width="11.625" style="1" customWidth="1"/>
    <col min="8" max="8" width="9.75390625" style="1" customWidth="1"/>
    <col min="9" max="9" width="10.25390625" style="1" customWidth="1"/>
    <col min="10" max="10" width="11.375" style="1" customWidth="1"/>
    <col min="11" max="11" width="9.125" style="1" customWidth="1"/>
    <col min="12" max="14" width="9.125" style="1" hidden="1" customWidth="1"/>
    <col min="15" max="16384" width="9.125" style="1" customWidth="1"/>
  </cols>
  <sheetData>
    <row r="1" spans="1:11" ht="38.25" customHeight="1">
      <c r="A1" s="129" t="s">
        <v>795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3" spans="1:11" ht="19.5" customHeight="1">
      <c r="A3" s="121" t="s">
        <v>3</v>
      </c>
      <c r="B3" s="121" t="s">
        <v>11</v>
      </c>
      <c r="C3" s="121" t="s">
        <v>10</v>
      </c>
      <c r="D3" s="121" t="s">
        <v>61</v>
      </c>
      <c r="E3" s="121" t="s">
        <v>60</v>
      </c>
      <c r="F3" s="121" t="s">
        <v>19</v>
      </c>
      <c r="G3" s="121" t="s">
        <v>17</v>
      </c>
      <c r="H3" s="121"/>
      <c r="I3" s="121"/>
      <c r="J3" s="121" t="s">
        <v>28</v>
      </c>
      <c r="K3" s="121" t="s">
        <v>6</v>
      </c>
    </row>
    <row r="4" spans="1:11" ht="12.75">
      <c r="A4" s="121"/>
      <c r="B4" s="121"/>
      <c r="C4" s="121"/>
      <c r="D4" s="121"/>
      <c r="E4" s="121"/>
      <c r="F4" s="121"/>
      <c r="G4" s="121" t="s">
        <v>0</v>
      </c>
      <c r="H4" s="121" t="s">
        <v>18</v>
      </c>
      <c r="I4" s="121"/>
      <c r="J4" s="121"/>
      <c r="K4" s="121"/>
    </row>
    <row r="5" spans="1:11" ht="43.5" customHeight="1">
      <c r="A5" s="121"/>
      <c r="B5" s="121"/>
      <c r="C5" s="121"/>
      <c r="D5" s="121"/>
      <c r="E5" s="121"/>
      <c r="F5" s="121"/>
      <c r="G5" s="121"/>
      <c r="H5" s="2" t="s">
        <v>29</v>
      </c>
      <c r="I5" s="2" t="s">
        <v>2</v>
      </c>
      <c r="J5" s="121"/>
      <c r="K5" s="121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 t="s">
        <v>21</v>
      </c>
      <c r="B8" s="131" t="s">
        <v>22</v>
      </c>
      <c r="C8" s="132"/>
      <c r="D8" s="132"/>
      <c r="E8" s="132"/>
      <c r="F8" s="132"/>
      <c r="G8" s="132"/>
      <c r="H8" s="132"/>
      <c r="I8" s="132"/>
      <c r="J8" s="132"/>
      <c r="K8" s="133"/>
    </row>
    <row r="9" spans="1:11" ht="12.75">
      <c r="A9" s="2"/>
      <c r="B9" s="37" t="s">
        <v>147</v>
      </c>
      <c r="C9" s="20"/>
      <c r="D9" s="20"/>
      <c r="E9" s="20"/>
      <c r="F9" s="20"/>
      <c r="G9" s="37" t="s">
        <v>148</v>
      </c>
      <c r="H9" s="37" t="s">
        <v>140</v>
      </c>
      <c r="I9" s="37" t="s">
        <v>148</v>
      </c>
      <c r="J9" s="37" t="s">
        <v>966</v>
      </c>
      <c r="K9" s="21"/>
    </row>
    <row r="10" spans="1:11" ht="60">
      <c r="A10" s="2" t="s">
        <v>72</v>
      </c>
      <c r="B10" s="30" t="s">
        <v>114</v>
      </c>
      <c r="C10" s="30" t="s">
        <v>115</v>
      </c>
      <c r="D10" s="30" t="s">
        <v>116</v>
      </c>
      <c r="E10" s="30" t="s">
        <v>117</v>
      </c>
      <c r="F10" s="30" t="s">
        <v>118</v>
      </c>
      <c r="G10" s="2" t="s">
        <v>139</v>
      </c>
      <c r="H10" s="2" t="s">
        <v>140</v>
      </c>
      <c r="I10" s="2" t="s">
        <v>139</v>
      </c>
      <c r="J10" s="8" t="s">
        <v>72</v>
      </c>
      <c r="K10" s="30" t="s">
        <v>141</v>
      </c>
    </row>
    <row r="11" spans="1:11" ht="24">
      <c r="A11" s="2" t="s">
        <v>119</v>
      </c>
      <c r="B11" s="10" t="s">
        <v>124</v>
      </c>
      <c r="C11" s="10" t="s">
        <v>125</v>
      </c>
      <c r="D11" s="10" t="s">
        <v>126</v>
      </c>
      <c r="E11" s="2" t="s">
        <v>123</v>
      </c>
      <c r="F11" s="2" t="s">
        <v>127</v>
      </c>
      <c r="G11" s="2" t="s">
        <v>133</v>
      </c>
      <c r="H11" s="2" t="s">
        <v>140</v>
      </c>
      <c r="I11" s="2" t="s">
        <v>133</v>
      </c>
      <c r="J11" s="2" t="s">
        <v>72</v>
      </c>
      <c r="K11" s="2" t="s">
        <v>143</v>
      </c>
    </row>
    <row r="12" spans="1:11" ht="48">
      <c r="A12" s="2" t="s">
        <v>27</v>
      </c>
      <c r="B12" s="31" t="s">
        <v>129</v>
      </c>
      <c r="C12" s="32" t="s">
        <v>130</v>
      </c>
      <c r="D12" s="32" t="s">
        <v>131</v>
      </c>
      <c r="E12" s="2" t="s">
        <v>840</v>
      </c>
      <c r="F12" s="2" t="s">
        <v>132</v>
      </c>
      <c r="G12" s="2" t="s">
        <v>144</v>
      </c>
      <c r="H12" s="2" t="s">
        <v>140</v>
      </c>
      <c r="I12" s="2" t="s">
        <v>144</v>
      </c>
      <c r="J12" s="2" t="s">
        <v>72</v>
      </c>
      <c r="K12" s="30" t="s">
        <v>145</v>
      </c>
    </row>
    <row r="13" spans="1:11" ht="38.25">
      <c r="A13" s="2" t="s">
        <v>128</v>
      </c>
      <c r="B13" s="32" t="s">
        <v>134</v>
      </c>
      <c r="C13" s="33" t="s">
        <v>135</v>
      </c>
      <c r="D13" s="32" t="s">
        <v>136</v>
      </c>
      <c r="E13" s="32" t="s">
        <v>137</v>
      </c>
      <c r="F13" s="32" t="s">
        <v>138</v>
      </c>
      <c r="G13" s="34">
        <v>90</v>
      </c>
      <c r="H13" s="34">
        <v>0</v>
      </c>
      <c r="I13" s="34">
        <v>90</v>
      </c>
      <c r="J13" s="35">
        <v>6</v>
      </c>
      <c r="K13" s="36" t="s">
        <v>146</v>
      </c>
    </row>
    <row r="14" spans="1:11" ht="12.75">
      <c r="A14" s="2"/>
      <c r="B14" s="37" t="s">
        <v>149</v>
      </c>
      <c r="C14" s="37"/>
      <c r="D14" s="37"/>
      <c r="E14" s="37"/>
      <c r="F14" s="37"/>
      <c r="G14" s="37" t="s">
        <v>163</v>
      </c>
      <c r="H14" s="37" t="s">
        <v>140</v>
      </c>
      <c r="I14" s="37" t="s">
        <v>163</v>
      </c>
      <c r="J14" s="37" t="s">
        <v>27</v>
      </c>
      <c r="K14" s="37"/>
    </row>
    <row r="15" spans="1:11" ht="48">
      <c r="A15" s="2" t="s">
        <v>133</v>
      </c>
      <c r="B15" s="31" t="s">
        <v>150</v>
      </c>
      <c r="C15" s="31" t="s">
        <v>151</v>
      </c>
      <c r="D15" s="31" t="s">
        <v>152</v>
      </c>
      <c r="E15" s="31" t="s">
        <v>153</v>
      </c>
      <c r="F15" s="31" t="s">
        <v>154</v>
      </c>
      <c r="G15" s="31" t="s">
        <v>164</v>
      </c>
      <c r="H15" s="31"/>
      <c r="I15" s="31" t="s">
        <v>164</v>
      </c>
      <c r="J15" s="31" t="s">
        <v>27</v>
      </c>
      <c r="K15" s="31" t="s">
        <v>165</v>
      </c>
    </row>
    <row r="16" spans="1:11" ht="12.75">
      <c r="A16" s="2"/>
      <c r="B16" s="37" t="s">
        <v>156</v>
      </c>
      <c r="C16" s="37"/>
      <c r="D16" s="40"/>
      <c r="E16" s="37"/>
      <c r="F16" s="37"/>
      <c r="G16" s="37" t="s">
        <v>166</v>
      </c>
      <c r="H16" s="37" t="s">
        <v>140</v>
      </c>
      <c r="I16" s="37" t="s">
        <v>166</v>
      </c>
      <c r="J16" s="44">
        <v>2</v>
      </c>
      <c r="K16" s="45" t="s">
        <v>167</v>
      </c>
    </row>
    <row r="17" spans="1:11" ht="48">
      <c r="A17" s="2" t="s">
        <v>144</v>
      </c>
      <c r="B17" s="41" t="s">
        <v>158</v>
      </c>
      <c r="C17" s="42" t="s">
        <v>159</v>
      </c>
      <c r="D17" s="41" t="s">
        <v>160</v>
      </c>
      <c r="E17" s="41" t="s">
        <v>161</v>
      </c>
      <c r="F17" s="43" t="s">
        <v>162</v>
      </c>
      <c r="G17" s="2" t="s">
        <v>166</v>
      </c>
      <c r="H17" s="2" t="s">
        <v>140</v>
      </c>
      <c r="I17" s="2" t="s">
        <v>166</v>
      </c>
      <c r="J17" s="46">
        <v>2</v>
      </c>
      <c r="K17" s="36" t="s">
        <v>167</v>
      </c>
    </row>
    <row r="18" spans="1:11" ht="12.75">
      <c r="A18" s="2"/>
      <c r="B18" s="47" t="s">
        <v>173</v>
      </c>
      <c r="C18" s="38"/>
      <c r="D18" s="39"/>
      <c r="E18" s="39"/>
      <c r="F18" s="48"/>
      <c r="G18" s="37" t="s">
        <v>204</v>
      </c>
      <c r="H18" s="37" t="s">
        <v>32</v>
      </c>
      <c r="I18" s="37" t="s">
        <v>166</v>
      </c>
      <c r="J18" s="37" t="s">
        <v>27</v>
      </c>
      <c r="K18" s="30"/>
    </row>
    <row r="19" spans="1:11" ht="48">
      <c r="A19" s="2" t="s">
        <v>155</v>
      </c>
      <c r="B19" s="31" t="s">
        <v>175</v>
      </c>
      <c r="C19" s="31" t="s">
        <v>176</v>
      </c>
      <c r="D19" s="31" t="s">
        <v>177</v>
      </c>
      <c r="E19" s="31" t="s">
        <v>178</v>
      </c>
      <c r="F19" s="31" t="s">
        <v>179</v>
      </c>
      <c r="G19" s="2" t="s">
        <v>166</v>
      </c>
      <c r="H19" s="2" t="s">
        <v>140</v>
      </c>
      <c r="I19" s="2" t="s">
        <v>166</v>
      </c>
      <c r="J19" s="2" t="s">
        <v>119</v>
      </c>
      <c r="K19" s="50">
        <v>43313</v>
      </c>
    </row>
    <row r="20" spans="1:11" ht="36">
      <c r="A20" s="2" t="s">
        <v>157</v>
      </c>
      <c r="B20" s="31" t="s">
        <v>181</v>
      </c>
      <c r="C20" s="31" t="s">
        <v>182</v>
      </c>
      <c r="D20" s="31" t="s">
        <v>183</v>
      </c>
      <c r="E20" s="31" t="s">
        <v>841</v>
      </c>
      <c r="F20" s="31" t="s">
        <v>184</v>
      </c>
      <c r="G20" s="51">
        <v>10</v>
      </c>
      <c r="H20" s="51">
        <v>10</v>
      </c>
      <c r="I20" s="51">
        <v>0</v>
      </c>
      <c r="J20" s="52">
        <v>1</v>
      </c>
      <c r="K20" s="53" t="s">
        <v>205</v>
      </c>
    </row>
    <row r="21" spans="1:11" ht="12.75">
      <c r="A21" s="2"/>
      <c r="B21" s="37" t="s">
        <v>185</v>
      </c>
      <c r="C21" s="2"/>
      <c r="D21" s="30"/>
      <c r="E21" s="30"/>
      <c r="F21" s="30"/>
      <c r="G21" s="37" t="s">
        <v>163</v>
      </c>
      <c r="H21" s="37" t="s">
        <v>140</v>
      </c>
      <c r="I21" s="37" t="s">
        <v>163</v>
      </c>
      <c r="J21" s="37" t="s">
        <v>133</v>
      </c>
      <c r="K21" s="40"/>
    </row>
    <row r="22" spans="1:11" ht="48">
      <c r="A22" s="2" t="s">
        <v>966</v>
      </c>
      <c r="B22" s="31" t="s">
        <v>187</v>
      </c>
      <c r="C22" s="32" t="s">
        <v>188</v>
      </c>
      <c r="D22" s="32" t="s">
        <v>189</v>
      </c>
      <c r="E22" s="31" t="s">
        <v>98</v>
      </c>
      <c r="F22" s="31" t="s">
        <v>190</v>
      </c>
      <c r="G22" s="54">
        <v>38</v>
      </c>
      <c r="H22" s="54">
        <v>0</v>
      </c>
      <c r="I22" s="54">
        <v>38</v>
      </c>
      <c r="J22" s="46">
        <v>4</v>
      </c>
      <c r="K22" s="36" t="s">
        <v>206</v>
      </c>
    </row>
    <row r="23" spans="1:11" ht="48">
      <c r="A23" s="2" t="s">
        <v>32</v>
      </c>
      <c r="B23" s="41" t="s">
        <v>158</v>
      </c>
      <c r="C23" s="42" t="s">
        <v>159</v>
      </c>
      <c r="D23" s="41" t="s">
        <v>160</v>
      </c>
      <c r="E23" s="41" t="s">
        <v>192</v>
      </c>
      <c r="F23" s="49" t="s">
        <v>193</v>
      </c>
      <c r="G23" s="56" t="s">
        <v>157</v>
      </c>
      <c r="H23" s="56" t="s">
        <v>140</v>
      </c>
      <c r="I23" s="57">
        <v>8</v>
      </c>
      <c r="J23" s="56" t="s">
        <v>72</v>
      </c>
      <c r="K23" s="36" t="s">
        <v>167</v>
      </c>
    </row>
    <row r="24" spans="1:11" ht="12.75">
      <c r="A24" s="2"/>
      <c r="B24" s="37" t="s">
        <v>194</v>
      </c>
      <c r="C24" s="37"/>
      <c r="D24" s="37"/>
      <c r="E24" s="37"/>
      <c r="F24" s="37"/>
      <c r="G24" s="37" t="s">
        <v>207</v>
      </c>
      <c r="H24" s="37" t="s">
        <v>140</v>
      </c>
      <c r="I24" s="37" t="s">
        <v>207</v>
      </c>
      <c r="J24" s="37" t="s">
        <v>119</v>
      </c>
      <c r="K24" s="37"/>
    </row>
    <row r="25" spans="1:11" ht="48">
      <c r="A25" s="2" t="s">
        <v>33</v>
      </c>
      <c r="B25" s="38" t="s">
        <v>197</v>
      </c>
      <c r="C25" s="38" t="s">
        <v>198</v>
      </c>
      <c r="D25" s="39" t="s">
        <v>199</v>
      </c>
      <c r="E25" s="39" t="s">
        <v>123</v>
      </c>
      <c r="F25" s="38" t="s">
        <v>200</v>
      </c>
      <c r="G25" s="2" t="s">
        <v>208</v>
      </c>
      <c r="H25" s="2" t="s">
        <v>140</v>
      </c>
      <c r="I25" s="2" t="s">
        <v>208</v>
      </c>
      <c r="J25" s="2" t="s">
        <v>119</v>
      </c>
      <c r="K25" s="30" t="s">
        <v>141</v>
      </c>
    </row>
    <row r="26" spans="1:11" ht="12.75">
      <c r="A26" s="2"/>
      <c r="B26" s="2"/>
      <c r="C26" s="2"/>
      <c r="D26" s="30"/>
      <c r="E26" s="30"/>
      <c r="F26" s="37" t="s">
        <v>201</v>
      </c>
      <c r="G26" s="37" t="s">
        <v>209</v>
      </c>
      <c r="H26" s="37" t="s">
        <v>32</v>
      </c>
      <c r="I26" s="37" t="s">
        <v>210</v>
      </c>
      <c r="J26" s="37" t="s">
        <v>456</v>
      </c>
      <c r="K26" s="40"/>
    </row>
    <row r="27" spans="1:11" ht="12.75">
      <c r="A27" s="2" t="s">
        <v>24</v>
      </c>
      <c r="B27" s="131" t="s">
        <v>23</v>
      </c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1" ht="24">
      <c r="A28" s="2" t="s">
        <v>25</v>
      </c>
      <c r="B28" s="37" t="s">
        <v>212</v>
      </c>
      <c r="C28" s="37"/>
      <c r="D28" s="37"/>
      <c r="E28" s="37"/>
      <c r="F28" s="37"/>
      <c r="G28" s="37" t="s">
        <v>259</v>
      </c>
      <c r="H28" s="37" t="s">
        <v>260</v>
      </c>
      <c r="I28" s="37" t="s">
        <v>261</v>
      </c>
      <c r="J28" s="37" t="s">
        <v>186</v>
      </c>
      <c r="K28" s="2"/>
    </row>
    <row r="29" spans="1:11" ht="72">
      <c r="A29" s="2" t="s">
        <v>166</v>
      </c>
      <c r="B29" s="2" t="s">
        <v>213</v>
      </c>
      <c r="C29" s="30" t="s">
        <v>214</v>
      </c>
      <c r="D29" s="30" t="s">
        <v>215</v>
      </c>
      <c r="E29" s="30" t="s">
        <v>216</v>
      </c>
      <c r="F29" s="30" t="s">
        <v>217</v>
      </c>
      <c r="G29" s="8" t="s">
        <v>155</v>
      </c>
      <c r="H29" s="2"/>
      <c r="I29" s="8" t="s">
        <v>155</v>
      </c>
      <c r="J29" s="8" t="s">
        <v>72</v>
      </c>
      <c r="K29" s="30" t="s">
        <v>142</v>
      </c>
    </row>
    <row r="30" spans="1:11" ht="60">
      <c r="A30" s="2" t="s">
        <v>174</v>
      </c>
      <c r="B30" s="30" t="s">
        <v>218</v>
      </c>
      <c r="C30" s="30" t="s">
        <v>218</v>
      </c>
      <c r="D30" s="30" t="s">
        <v>219</v>
      </c>
      <c r="E30" s="30" t="s">
        <v>220</v>
      </c>
      <c r="F30" s="30" t="s">
        <v>221</v>
      </c>
      <c r="G30" s="8" t="s">
        <v>262</v>
      </c>
      <c r="H30" s="2"/>
      <c r="I30" s="8" t="s">
        <v>262</v>
      </c>
      <c r="J30" s="8" t="s">
        <v>119</v>
      </c>
      <c r="K30" s="30" t="s">
        <v>141</v>
      </c>
    </row>
    <row r="31" spans="1:11" ht="60">
      <c r="A31" s="2" t="s">
        <v>180</v>
      </c>
      <c r="B31" s="30" t="s">
        <v>222</v>
      </c>
      <c r="C31" s="30" t="s">
        <v>222</v>
      </c>
      <c r="D31" s="30" t="s">
        <v>223</v>
      </c>
      <c r="E31" s="30" t="s">
        <v>224</v>
      </c>
      <c r="F31" s="30" t="s">
        <v>221</v>
      </c>
      <c r="G31" s="8" t="s">
        <v>191</v>
      </c>
      <c r="H31" s="2"/>
      <c r="I31" s="8" t="s">
        <v>191</v>
      </c>
      <c r="J31" s="8" t="s">
        <v>72</v>
      </c>
      <c r="K31" s="30" t="s">
        <v>141</v>
      </c>
    </row>
    <row r="32" spans="1:11" ht="60">
      <c r="A32" s="2" t="s">
        <v>186</v>
      </c>
      <c r="B32" s="30" t="s">
        <v>225</v>
      </c>
      <c r="C32" s="30" t="s">
        <v>226</v>
      </c>
      <c r="D32" s="30" t="s">
        <v>227</v>
      </c>
      <c r="E32" s="30" t="s">
        <v>228</v>
      </c>
      <c r="F32" s="30" t="s">
        <v>229</v>
      </c>
      <c r="G32" s="8" t="s">
        <v>263</v>
      </c>
      <c r="H32" s="2" t="s">
        <v>263</v>
      </c>
      <c r="I32" s="8" t="s">
        <v>140</v>
      </c>
      <c r="J32" s="8" t="s">
        <v>72</v>
      </c>
      <c r="K32" s="30" t="s">
        <v>264</v>
      </c>
    </row>
    <row r="33" spans="1:11" ht="60">
      <c r="A33" s="2" t="s">
        <v>191</v>
      </c>
      <c r="B33" s="30" t="s">
        <v>230</v>
      </c>
      <c r="C33" s="30" t="s">
        <v>230</v>
      </c>
      <c r="D33" s="30" t="s">
        <v>231</v>
      </c>
      <c r="E33" s="30" t="s">
        <v>232</v>
      </c>
      <c r="F33" s="30" t="s">
        <v>233</v>
      </c>
      <c r="G33" s="8" t="s">
        <v>265</v>
      </c>
      <c r="H33" s="2" t="s">
        <v>266</v>
      </c>
      <c r="I33" s="8"/>
      <c r="J33" s="8" t="s">
        <v>72</v>
      </c>
      <c r="K33" s="30" t="s">
        <v>145</v>
      </c>
    </row>
    <row r="34" spans="1:11" ht="48">
      <c r="A34" s="2" t="s">
        <v>195</v>
      </c>
      <c r="B34" s="2" t="s">
        <v>234</v>
      </c>
      <c r="C34" s="2" t="s">
        <v>235</v>
      </c>
      <c r="D34" s="2" t="s">
        <v>236</v>
      </c>
      <c r="E34" s="2" t="s">
        <v>237</v>
      </c>
      <c r="F34" s="2" t="s">
        <v>238</v>
      </c>
      <c r="G34" s="2" t="s">
        <v>267</v>
      </c>
      <c r="H34" s="2" t="s">
        <v>267</v>
      </c>
      <c r="I34" s="2" t="s">
        <v>140</v>
      </c>
      <c r="J34" s="2" t="s">
        <v>72</v>
      </c>
      <c r="K34" s="2" t="s">
        <v>268</v>
      </c>
    </row>
    <row r="35" spans="1:11" ht="38.25">
      <c r="A35" s="2" t="s">
        <v>196</v>
      </c>
      <c r="B35" s="30" t="s">
        <v>134</v>
      </c>
      <c r="C35" s="59" t="s">
        <v>135</v>
      </c>
      <c r="D35" s="30" t="s">
        <v>136</v>
      </c>
      <c r="E35" s="2" t="s">
        <v>239</v>
      </c>
      <c r="F35" s="2" t="s">
        <v>240</v>
      </c>
      <c r="G35" s="61">
        <v>71</v>
      </c>
      <c r="H35" s="61">
        <v>0</v>
      </c>
      <c r="I35" s="61">
        <v>71</v>
      </c>
      <c r="J35" s="62">
        <v>2</v>
      </c>
      <c r="K35" s="8" t="s">
        <v>146</v>
      </c>
    </row>
    <row r="36" spans="1:11" ht="63.75">
      <c r="A36" s="2" t="s">
        <v>532</v>
      </c>
      <c r="B36" s="60" t="s">
        <v>241</v>
      </c>
      <c r="C36" s="60" t="s">
        <v>242</v>
      </c>
      <c r="D36" s="60" t="s">
        <v>243</v>
      </c>
      <c r="E36" s="60" t="s">
        <v>244</v>
      </c>
      <c r="F36" s="60" t="s">
        <v>221</v>
      </c>
      <c r="G36" s="63">
        <v>47</v>
      </c>
      <c r="H36" s="63">
        <v>0</v>
      </c>
      <c r="I36" s="63">
        <v>47</v>
      </c>
      <c r="J36" s="62">
        <v>1</v>
      </c>
      <c r="K36" s="8" t="s">
        <v>268</v>
      </c>
    </row>
    <row r="37" spans="1:11" ht="63.75">
      <c r="A37" s="2" t="s">
        <v>262</v>
      </c>
      <c r="B37" s="60" t="s">
        <v>241</v>
      </c>
      <c r="C37" s="60" t="s">
        <v>242</v>
      </c>
      <c r="D37" s="60" t="s">
        <v>243</v>
      </c>
      <c r="E37" s="60" t="s">
        <v>245</v>
      </c>
      <c r="F37" s="60" t="s">
        <v>246</v>
      </c>
      <c r="G37" s="63">
        <v>70</v>
      </c>
      <c r="H37" s="63">
        <v>70</v>
      </c>
      <c r="I37" s="63">
        <v>0</v>
      </c>
      <c r="J37" s="62">
        <v>1</v>
      </c>
      <c r="K37" s="8" t="s">
        <v>268</v>
      </c>
    </row>
    <row r="38" spans="1:11" ht="36">
      <c r="A38" s="2" t="s">
        <v>458</v>
      </c>
      <c r="B38" s="60" t="s">
        <v>247</v>
      </c>
      <c r="C38" s="60" t="s">
        <v>248</v>
      </c>
      <c r="D38" s="30" t="s">
        <v>136</v>
      </c>
      <c r="E38" s="60" t="s">
        <v>249</v>
      </c>
      <c r="F38" s="60" t="s">
        <v>250</v>
      </c>
      <c r="G38" s="63">
        <v>8</v>
      </c>
      <c r="H38" s="63">
        <v>0</v>
      </c>
      <c r="I38" s="63">
        <v>8</v>
      </c>
      <c r="J38" s="62">
        <v>1</v>
      </c>
      <c r="K38" s="8" t="s">
        <v>205</v>
      </c>
    </row>
    <row r="39" spans="1:11" ht="36">
      <c r="A39" s="2" t="s">
        <v>204</v>
      </c>
      <c r="B39" s="60" t="s">
        <v>251</v>
      </c>
      <c r="C39" s="60" t="s">
        <v>252</v>
      </c>
      <c r="D39" s="30" t="s">
        <v>136</v>
      </c>
      <c r="E39" s="60" t="s">
        <v>253</v>
      </c>
      <c r="F39" s="60" t="s">
        <v>250</v>
      </c>
      <c r="G39" s="63">
        <v>10</v>
      </c>
      <c r="H39" s="63">
        <v>0</v>
      </c>
      <c r="I39" s="63">
        <v>10</v>
      </c>
      <c r="J39" s="62">
        <v>1</v>
      </c>
      <c r="K39" s="8" t="s">
        <v>205</v>
      </c>
    </row>
    <row r="40" spans="1:11" ht="36">
      <c r="A40" s="2" t="s">
        <v>459</v>
      </c>
      <c r="B40" s="60" t="s">
        <v>254</v>
      </c>
      <c r="C40" s="60" t="s">
        <v>255</v>
      </c>
      <c r="D40" s="30" t="s">
        <v>136</v>
      </c>
      <c r="E40" s="60" t="s">
        <v>256</v>
      </c>
      <c r="F40" s="60" t="s">
        <v>250</v>
      </c>
      <c r="G40" s="63">
        <v>14</v>
      </c>
      <c r="H40" s="63">
        <v>0</v>
      </c>
      <c r="I40" s="63">
        <v>14</v>
      </c>
      <c r="J40" s="62">
        <v>1</v>
      </c>
      <c r="K40" s="8" t="s">
        <v>205</v>
      </c>
    </row>
    <row r="41" spans="1:11" ht="36">
      <c r="A41" s="2" t="s">
        <v>456</v>
      </c>
      <c r="B41" s="60" t="s">
        <v>257</v>
      </c>
      <c r="C41" s="60" t="s">
        <v>258</v>
      </c>
      <c r="D41" s="30" t="s">
        <v>136</v>
      </c>
      <c r="E41" s="60" t="s">
        <v>249</v>
      </c>
      <c r="F41" s="60" t="s">
        <v>250</v>
      </c>
      <c r="G41" s="63">
        <v>15</v>
      </c>
      <c r="H41" s="63">
        <v>0</v>
      </c>
      <c r="I41" s="63">
        <v>15</v>
      </c>
      <c r="J41" s="62">
        <v>1</v>
      </c>
      <c r="K41" s="8" t="s">
        <v>205</v>
      </c>
    </row>
    <row r="42" spans="1:11" ht="24">
      <c r="A42" s="2"/>
      <c r="B42" s="64" t="s">
        <v>269</v>
      </c>
      <c r="C42" s="64"/>
      <c r="D42" s="65"/>
      <c r="E42" s="64"/>
      <c r="F42" s="66"/>
      <c r="G42" s="67">
        <v>139</v>
      </c>
      <c r="H42" s="67">
        <v>139</v>
      </c>
      <c r="I42" s="37" t="s">
        <v>140</v>
      </c>
      <c r="J42" s="64">
        <v>4</v>
      </c>
      <c r="K42" s="10"/>
    </row>
    <row r="43" spans="1:11" ht="36">
      <c r="A43" s="2" t="s">
        <v>203</v>
      </c>
      <c r="B43" s="2" t="s">
        <v>270</v>
      </c>
      <c r="C43" s="2" t="s">
        <v>271</v>
      </c>
      <c r="D43" s="2" t="s">
        <v>272</v>
      </c>
      <c r="E43" s="2" t="s">
        <v>273</v>
      </c>
      <c r="F43" s="2" t="s">
        <v>274</v>
      </c>
      <c r="G43" s="63">
        <v>41</v>
      </c>
      <c r="H43" s="63">
        <v>41</v>
      </c>
      <c r="I43" s="63">
        <v>0</v>
      </c>
      <c r="J43" s="62">
        <v>1</v>
      </c>
      <c r="K43" s="8" t="s">
        <v>268</v>
      </c>
    </row>
    <row r="44" spans="1:11" ht="36">
      <c r="A44" s="2" t="s">
        <v>487</v>
      </c>
      <c r="B44" s="2" t="s">
        <v>270</v>
      </c>
      <c r="C44" s="2" t="s">
        <v>271</v>
      </c>
      <c r="D44" s="2" t="s">
        <v>272</v>
      </c>
      <c r="E44" s="2" t="s">
        <v>275</v>
      </c>
      <c r="F44" s="2" t="s">
        <v>274</v>
      </c>
      <c r="G44" s="63">
        <v>41</v>
      </c>
      <c r="H44" s="63">
        <v>41</v>
      </c>
      <c r="I44" s="63">
        <v>0</v>
      </c>
      <c r="J44" s="62">
        <v>1</v>
      </c>
      <c r="K44" s="8" t="s">
        <v>268</v>
      </c>
    </row>
    <row r="45" spans="1:11" ht="36">
      <c r="A45" s="2" t="s">
        <v>418</v>
      </c>
      <c r="B45" s="2" t="s">
        <v>270</v>
      </c>
      <c r="C45" s="2" t="s">
        <v>271</v>
      </c>
      <c r="D45" s="2" t="s">
        <v>272</v>
      </c>
      <c r="E45" s="2" t="s">
        <v>276</v>
      </c>
      <c r="F45" s="2" t="s">
        <v>274</v>
      </c>
      <c r="G45" s="63">
        <v>25</v>
      </c>
      <c r="H45" s="63">
        <v>25</v>
      </c>
      <c r="I45" s="63">
        <v>0</v>
      </c>
      <c r="J45" s="62">
        <v>1</v>
      </c>
      <c r="K45" s="8" t="s">
        <v>268</v>
      </c>
    </row>
    <row r="46" spans="1:11" ht="24">
      <c r="A46" s="2" t="s">
        <v>505</v>
      </c>
      <c r="B46" s="30" t="s">
        <v>222</v>
      </c>
      <c r="C46" s="30" t="s">
        <v>222</v>
      </c>
      <c r="D46" s="30" t="s">
        <v>223</v>
      </c>
      <c r="E46" s="2" t="s">
        <v>277</v>
      </c>
      <c r="F46" s="2" t="s">
        <v>278</v>
      </c>
      <c r="G46" s="63">
        <v>32</v>
      </c>
      <c r="H46" s="63">
        <v>32</v>
      </c>
      <c r="I46" s="63">
        <v>0</v>
      </c>
      <c r="J46" s="62">
        <v>1</v>
      </c>
      <c r="K46" s="8" t="s">
        <v>268</v>
      </c>
    </row>
    <row r="47" spans="1:11" ht="12.75">
      <c r="A47" s="2"/>
      <c r="B47" s="64" t="s">
        <v>168</v>
      </c>
      <c r="C47" s="64"/>
      <c r="D47" s="65"/>
      <c r="E47" s="64"/>
      <c r="F47" s="66"/>
      <c r="G47" s="67">
        <v>40</v>
      </c>
      <c r="H47" s="67">
        <v>0</v>
      </c>
      <c r="I47" s="37" t="s">
        <v>202</v>
      </c>
      <c r="J47" s="64">
        <v>1</v>
      </c>
      <c r="K47" s="37" t="s">
        <v>268</v>
      </c>
    </row>
    <row r="48" spans="1:11" ht="48">
      <c r="A48" s="2" t="s">
        <v>368</v>
      </c>
      <c r="B48" s="2" t="s">
        <v>197</v>
      </c>
      <c r="C48" s="2" t="s">
        <v>198</v>
      </c>
      <c r="D48" s="30" t="s">
        <v>199</v>
      </c>
      <c r="E48" s="2" t="s">
        <v>279</v>
      </c>
      <c r="F48" s="2" t="s">
        <v>280</v>
      </c>
      <c r="G48" s="68">
        <v>40</v>
      </c>
      <c r="H48" s="68">
        <v>0</v>
      </c>
      <c r="I48" s="2" t="s">
        <v>202</v>
      </c>
      <c r="J48" s="10">
        <v>1</v>
      </c>
      <c r="K48" s="2" t="s">
        <v>268</v>
      </c>
    </row>
    <row r="49" spans="1:11" ht="24">
      <c r="A49" s="2"/>
      <c r="B49" s="64" t="s">
        <v>281</v>
      </c>
      <c r="C49" s="64"/>
      <c r="D49" s="65"/>
      <c r="E49" s="64"/>
      <c r="F49" s="66"/>
      <c r="G49" s="71">
        <f>G50+G51+G52+G53+G54+G55+G56</f>
        <v>174</v>
      </c>
      <c r="H49" s="71">
        <f>H50+H51+H52+H53+H54+H55+H56</f>
        <v>63</v>
      </c>
      <c r="I49" s="71">
        <f>I50+I51+I52+I53+I54+I55+I56</f>
        <v>111</v>
      </c>
      <c r="J49" s="72">
        <f>J50+J51+J52+J53+J54+J55+J56</f>
        <v>10</v>
      </c>
      <c r="K49" s="10"/>
    </row>
    <row r="50" spans="1:11" ht="72">
      <c r="A50" s="2" t="s">
        <v>576</v>
      </c>
      <c r="B50" s="2" t="s">
        <v>129</v>
      </c>
      <c r="C50" s="30" t="s">
        <v>130</v>
      </c>
      <c r="D50" s="30" t="s">
        <v>131</v>
      </c>
      <c r="E50" s="69" t="s">
        <v>282</v>
      </c>
      <c r="F50" s="69" t="s">
        <v>283</v>
      </c>
      <c r="G50" s="61">
        <v>45</v>
      </c>
      <c r="H50" s="61">
        <v>45</v>
      </c>
      <c r="I50" s="61">
        <v>0</v>
      </c>
      <c r="J50" s="62">
        <v>2</v>
      </c>
      <c r="K50" s="8" t="s">
        <v>167</v>
      </c>
    </row>
    <row r="51" spans="1:11" ht="36">
      <c r="A51" s="2" t="s">
        <v>211</v>
      </c>
      <c r="B51" s="2" t="s">
        <v>284</v>
      </c>
      <c r="C51" s="2" t="s">
        <v>285</v>
      </c>
      <c r="D51" s="2" t="s">
        <v>286</v>
      </c>
      <c r="E51" s="2" t="s">
        <v>287</v>
      </c>
      <c r="F51" s="2" t="s">
        <v>288</v>
      </c>
      <c r="G51" s="61">
        <v>23</v>
      </c>
      <c r="H51" s="61">
        <v>0</v>
      </c>
      <c r="I51" s="61">
        <v>23</v>
      </c>
      <c r="J51" s="62">
        <v>2</v>
      </c>
      <c r="K51" s="8" t="s">
        <v>268</v>
      </c>
    </row>
    <row r="52" spans="1:11" ht="36">
      <c r="A52" s="2" t="s">
        <v>422</v>
      </c>
      <c r="B52" s="2" t="s">
        <v>289</v>
      </c>
      <c r="C52" s="2" t="s">
        <v>290</v>
      </c>
      <c r="D52" s="2" t="s">
        <v>291</v>
      </c>
      <c r="E52" s="2" t="s">
        <v>275</v>
      </c>
      <c r="F52" s="2" t="s">
        <v>292</v>
      </c>
      <c r="G52" s="61">
        <v>18</v>
      </c>
      <c r="H52" s="61">
        <v>18</v>
      </c>
      <c r="I52" s="61">
        <v>0</v>
      </c>
      <c r="J52" s="62">
        <v>1</v>
      </c>
      <c r="K52" s="8" t="s">
        <v>319</v>
      </c>
    </row>
    <row r="53" spans="1:11" ht="25.5">
      <c r="A53" s="2" t="s">
        <v>530</v>
      </c>
      <c r="B53" s="30" t="s">
        <v>222</v>
      </c>
      <c r="C53" s="30" t="s">
        <v>222</v>
      </c>
      <c r="D53" s="30" t="s">
        <v>223</v>
      </c>
      <c r="E53" s="2" t="s">
        <v>277</v>
      </c>
      <c r="F53" s="60" t="s">
        <v>293</v>
      </c>
      <c r="G53" s="61">
        <v>13</v>
      </c>
      <c r="H53" s="61">
        <v>0</v>
      </c>
      <c r="I53" s="61">
        <v>13</v>
      </c>
      <c r="J53" s="62">
        <v>1</v>
      </c>
      <c r="K53" s="8" t="s">
        <v>320</v>
      </c>
    </row>
    <row r="54" spans="1:11" ht="24">
      <c r="A54" s="2" t="s">
        <v>419</v>
      </c>
      <c r="B54" s="2" t="s">
        <v>294</v>
      </c>
      <c r="C54" s="2" t="s">
        <v>295</v>
      </c>
      <c r="D54" s="2" t="s">
        <v>296</v>
      </c>
      <c r="E54" s="2" t="s">
        <v>297</v>
      </c>
      <c r="F54" s="2" t="s">
        <v>298</v>
      </c>
      <c r="G54" s="61">
        <v>48</v>
      </c>
      <c r="H54" s="61">
        <v>0</v>
      </c>
      <c r="I54" s="61">
        <v>48</v>
      </c>
      <c r="J54" s="62">
        <v>2</v>
      </c>
      <c r="K54" s="8" t="s">
        <v>167</v>
      </c>
    </row>
    <row r="55" spans="1:11" ht="24">
      <c r="A55" s="2" t="s">
        <v>208</v>
      </c>
      <c r="B55" s="2" t="s">
        <v>299</v>
      </c>
      <c r="C55" s="2" t="s">
        <v>300</v>
      </c>
      <c r="D55" s="2"/>
      <c r="E55" s="2" t="s">
        <v>301</v>
      </c>
      <c r="F55" s="2" t="s">
        <v>302</v>
      </c>
      <c r="G55" s="61">
        <v>17</v>
      </c>
      <c r="H55" s="61">
        <v>0</v>
      </c>
      <c r="I55" s="61">
        <v>17</v>
      </c>
      <c r="J55" s="62">
        <v>1</v>
      </c>
      <c r="K55" s="8" t="s">
        <v>268</v>
      </c>
    </row>
    <row r="56" spans="1:11" ht="24">
      <c r="A56" s="2" t="s">
        <v>164</v>
      </c>
      <c r="B56" s="2" t="s">
        <v>303</v>
      </c>
      <c r="C56" s="2" t="s">
        <v>304</v>
      </c>
      <c r="D56" s="2" t="s">
        <v>305</v>
      </c>
      <c r="E56" s="2" t="s">
        <v>249</v>
      </c>
      <c r="F56" s="2" t="s">
        <v>302</v>
      </c>
      <c r="G56" s="61">
        <v>10</v>
      </c>
      <c r="H56" s="61">
        <v>0</v>
      </c>
      <c r="I56" s="61">
        <v>10</v>
      </c>
      <c r="J56" s="62">
        <v>1</v>
      </c>
      <c r="K56" s="8" t="s">
        <v>268</v>
      </c>
    </row>
    <row r="57" spans="1:11" ht="12.75">
      <c r="A57" s="2"/>
      <c r="B57" s="64" t="s">
        <v>185</v>
      </c>
      <c r="C57" s="64"/>
      <c r="D57" s="65"/>
      <c r="E57" s="64"/>
      <c r="F57" s="66"/>
      <c r="G57" s="67">
        <v>52</v>
      </c>
      <c r="H57" s="67">
        <v>0</v>
      </c>
      <c r="I57" s="37" t="s">
        <v>321</v>
      </c>
      <c r="J57" s="73">
        <v>4</v>
      </c>
      <c r="K57" s="74" t="s">
        <v>206</v>
      </c>
    </row>
    <row r="58" spans="1:11" ht="48">
      <c r="A58" s="2" t="s">
        <v>842</v>
      </c>
      <c r="B58" s="2" t="s">
        <v>187</v>
      </c>
      <c r="C58" s="30" t="s">
        <v>306</v>
      </c>
      <c r="D58" s="30" t="s">
        <v>189</v>
      </c>
      <c r="E58" s="2" t="s">
        <v>307</v>
      </c>
      <c r="F58" s="2" t="s">
        <v>190</v>
      </c>
      <c r="G58" s="68">
        <v>52</v>
      </c>
      <c r="H58" s="68">
        <v>0</v>
      </c>
      <c r="I58" s="2" t="s">
        <v>321</v>
      </c>
      <c r="J58" s="62">
        <v>4</v>
      </c>
      <c r="K58" s="8" t="s">
        <v>206</v>
      </c>
    </row>
    <row r="59" spans="1:11" ht="24">
      <c r="A59" s="2"/>
      <c r="B59" s="64" t="s">
        <v>308</v>
      </c>
      <c r="C59" s="64"/>
      <c r="D59" s="65"/>
      <c r="E59" s="64"/>
      <c r="F59" s="66"/>
      <c r="G59" s="67">
        <v>78</v>
      </c>
      <c r="H59" s="67">
        <v>78</v>
      </c>
      <c r="I59" s="37" t="s">
        <v>140</v>
      </c>
      <c r="J59" s="64">
        <v>1</v>
      </c>
      <c r="K59" s="75" t="s">
        <v>322</v>
      </c>
    </row>
    <row r="60" spans="1:11" ht="36">
      <c r="A60" s="2" t="s">
        <v>416</v>
      </c>
      <c r="B60" s="2" t="s">
        <v>309</v>
      </c>
      <c r="C60" s="2" t="s">
        <v>310</v>
      </c>
      <c r="D60" s="2" t="s">
        <v>311</v>
      </c>
      <c r="E60" s="2" t="s">
        <v>312</v>
      </c>
      <c r="F60" s="30" t="s">
        <v>313</v>
      </c>
      <c r="G60" s="68">
        <v>78</v>
      </c>
      <c r="H60" s="68">
        <v>78</v>
      </c>
      <c r="I60" s="2" t="s">
        <v>140</v>
      </c>
      <c r="J60" s="10">
        <v>1</v>
      </c>
      <c r="K60" s="76" t="s">
        <v>322</v>
      </c>
    </row>
    <row r="61" spans="1:11" ht="12.75">
      <c r="A61" s="2"/>
      <c r="B61" s="64" t="s">
        <v>194</v>
      </c>
      <c r="C61" s="64"/>
      <c r="D61" s="65"/>
      <c r="E61" s="64"/>
      <c r="F61" s="70"/>
      <c r="G61" s="64">
        <f>G62+G63</f>
        <v>32</v>
      </c>
      <c r="H61" s="64">
        <f>H62+H63</f>
        <v>0</v>
      </c>
      <c r="I61" s="64">
        <f>I62+I63</f>
        <v>32</v>
      </c>
      <c r="J61" s="64">
        <f>J62+J63</f>
        <v>3</v>
      </c>
      <c r="K61" s="37" t="s">
        <v>268</v>
      </c>
    </row>
    <row r="62" spans="1:11" ht="48">
      <c r="A62" s="2" t="s">
        <v>267</v>
      </c>
      <c r="B62" s="2" t="s">
        <v>197</v>
      </c>
      <c r="C62" s="2" t="s">
        <v>198</v>
      </c>
      <c r="D62" s="30" t="s">
        <v>199</v>
      </c>
      <c r="E62" s="10" t="s">
        <v>314</v>
      </c>
      <c r="F62" s="10" t="s">
        <v>315</v>
      </c>
      <c r="G62" s="68">
        <v>16</v>
      </c>
      <c r="H62" s="68">
        <v>0</v>
      </c>
      <c r="I62" s="2" t="s">
        <v>191</v>
      </c>
      <c r="J62" s="10">
        <v>2</v>
      </c>
      <c r="K62" s="2" t="s">
        <v>268</v>
      </c>
    </row>
    <row r="63" spans="1:11" ht="24">
      <c r="A63" s="2" t="s">
        <v>202</v>
      </c>
      <c r="B63" s="2" t="s">
        <v>316</v>
      </c>
      <c r="C63" s="2" t="s">
        <v>317</v>
      </c>
      <c r="D63" s="30"/>
      <c r="E63" s="10" t="s">
        <v>277</v>
      </c>
      <c r="F63" s="10" t="s">
        <v>318</v>
      </c>
      <c r="G63" s="68">
        <v>16</v>
      </c>
      <c r="H63" s="68">
        <v>0</v>
      </c>
      <c r="I63" s="2" t="s">
        <v>191</v>
      </c>
      <c r="J63" s="10">
        <v>1</v>
      </c>
      <c r="K63" s="36" t="s">
        <v>320</v>
      </c>
    </row>
    <row r="64" spans="1:11" ht="12.75">
      <c r="A64" s="2"/>
      <c r="B64" s="2"/>
      <c r="C64" s="2"/>
      <c r="D64" s="30"/>
      <c r="E64" s="10"/>
      <c r="F64" s="64" t="s">
        <v>201</v>
      </c>
      <c r="G64" s="67">
        <v>882.5</v>
      </c>
      <c r="H64" s="67">
        <v>439.5</v>
      </c>
      <c r="I64" s="37" t="s">
        <v>323</v>
      </c>
      <c r="J64" s="64">
        <v>38</v>
      </c>
      <c r="K64" s="77"/>
    </row>
    <row r="65" spans="1:11" ht="12.75">
      <c r="A65" s="2"/>
      <c r="B65" s="58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64" t="s">
        <v>324</v>
      </c>
      <c r="C66" s="64"/>
      <c r="D66" s="65"/>
      <c r="E66" s="64"/>
      <c r="F66" s="70"/>
      <c r="G66" s="67">
        <v>220</v>
      </c>
      <c r="H66" s="67">
        <v>191</v>
      </c>
      <c r="I66" s="37" t="s">
        <v>368</v>
      </c>
      <c r="J66" s="64">
        <v>13</v>
      </c>
      <c r="K66" s="10"/>
    </row>
    <row r="67" spans="1:11" ht="36">
      <c r="A67" s="2" t="s">
        <v>843</v>
      </c>
      <c r="B67" s="10" t="s">
        <v>325</v>
      </c>
      <c r="C67" s="10" t="s">
        <v>326</v>
      </c>
      <c r="D67" s="78" t="s">
        <v>327</v>
      </c>
      <c r="E67" s="10" t="s">
        <v>328</v>
      </c>
      <c r="F67" s="10" t="s">
        <v>329</v>
      </c>
      <c r="G67" s="68">
        <v>44</v>
      </c>
      <c r="H67" s="68">
        <v>44</v>
      </c>
      <c r="I67" s="4"/>
      <c r="J67" s="10">
        <v>3</v>
      </c>
      <c r="K67" s="10" t="s">
        <v>369</v>
      </c>
    </row>
    <row r="68" spans="1:11" ht="36">
      <c r="A68" s="2" t="s">
        <v>570</v>
      </c>
      <c r="B68" s="10" t="s">
        <v>325</v>
      </c>
      <c r="C68" s="10" t="s">
        <v>326</v>
      </c>
      <c r="D68" s="78" t="s">
        <v>327</v>
      </c>
      <c r="E68" s="10" t="s">
        <v>330</v>
      </c>
      <c r="F68" s="10" t="s">
        <v>331</v>
      </c>
      <c r="G68" s="68">
        <v>32</v>
      </c>
      <c r="H68" s="68">
        <v>32</v>
      </c>
      <c r="I68" s="2"/>
      <c r="J68" s="10">
        <v>2</v>
      </c>
      <c r="K68" s="10" t="s">
        <v>369</v>
      </c>
    </row>
    <row r="69" spans="1:11" ht="36">
      <c r="A69" s="2" t="s">
        <v>665</v>
      </c>
      <c r="B69" s="10" t="s">
        <v>325</v>
      </c>
      <c r="C69" s="10" t="s">
        <v>326</v>
      </c>
      <c r="D69" s="78" t="s">
        <v>327</v>
      </c>
      <c r="E69" s="10" t="s">
        <v>332</v>
      </c>
      <c r="F69" s="10" t="s">
        <v>333</v>
      </c>
      <c r="G69" s="68">
        <v>35</v>
      </c>
      <c r="H69" s="68">
        <v>35</v>
      </c>
      <c r="I69" s="2"/>
      <c r="J69" s="10">
        <v>2</v>
      </c>
      <c r="K69" s="10" t="s">
        <v>370</v>
      </c>
    </row>
    <row r="70" spans="1:11" ht="36">
      <c r="A70" s="2" t="s">
        <v>263</v>
      </c>
      <c r="B70" s="10" t="s">
        <v>325</v>
      </c>
      <c r="C70" s="10" t="s">
        <v>326</v>
      </c>
      <c r="D70" s="78" t="s">
        <v>327</v>
      </c>
      <c r="E70" s="10" t="s">
        <v>334</v>
      </c>
      <c r="F70" s="10" t="s">
        <v>335</v>
      </c>
      <c r="G70" s="68">
        <v>43</v>
      </c>
      <c r="H70" s="68">
        <v>43</v>
      </c>
      <c r="I70" s="2"/>
      <c r="J70" s="10">
        <v>3</v>
      </c>
      <c r="K70" s="10" t="s">
        <v>371</v>
      </c>
    </row>
    <row r="71" spans="1:11" ht="36">
      <c r="A71" s="2" t="s">
        <v>207</v>
      </c>
      <c r="B71" s="10" t="s">
        <v>325</v>
      </c>
      <c r="C71" s="10" t="s">
        <v>326</v>
      </c>
      <c r="D71" s="78" t="s">
        <v>327</v>
      </c>
      <c r="E71" s="10" t="s">
        <v>336</v>
      </c>
      <c r="F71" s="10" t="s">
        <v>337</v>
      </c>
      <c r="G71" s="68">
        <v>18</v>
      </c>
      <c r="H71" s="68">
        <v>18</v>
      </c>
      <c r="I71" s="2"/>
      <c r="J71" s="10">
        <v>2</v>
      </c>
      <c r="K71" s="10" t="s">
        <v>369</v>
      </c>
    </row>
    <row r="72" spans="1:11" ht="24">
      <c r="A72" s="2" t="s">
        <v>163</v>
      </c>
      <c r="B72" s="2" t="s">
        <v>338</v>
      </c>
      <c r="C72" s="2" t="s">
        <v>339</v>
      </c>
      <c r="D72" s="2" t="s">
        <v>340</v>
      </c>
      <c r="E72" s="30" t="s">
        <v>341</v>
      </c>
      <c r="F72" s="30" t="s">
        <v>342</v>
      </c>
      <c r="G72" s="68">
        <v>29</v>
      </c>
      <c r="H72" s="68">
        <v>0</v>
      </c>
      <c r="I72" s="2" t="s">
        <v>368</v>
      </c>
      <c r="J72" s="10">
        <v>0</v>
      </c>
      <c r="K72" s="64" t="s">
        <v>372</v>
      </c>
    </row>
    <row r="73" spans="1:11" ht="24">
      <c r="A73" s="2" t="s">
        <v>663</v>
      </c>
      <c r="B73" s="2" t="s">
        <v>343</v>
      </c>
      <c r="C73" s="2" t="s">
        <v>344</v>
      </c>
      <c r="D73" s="2" t="s">
        <v>345</v>
      </c>
      <c r="E73" s="30" t="s">
        <v>341</v>
      </c>
      <c r="F73" s="30" t="s">
        <v>346</v>
      </c>
      <c r="G73" s="68">
        <v>19</v>
      </c>
      <c r="H73" s="68">
        <v>19</v>
      </c>
      <c r="I73" s="2" t="s">
        <v>140</v>
      </c>
      <c r="J73" s="10">
        <v>1</v>
      </c>
      <c r="K73" s="64"/>
    </row>
    <row r="74" spans="1:11" ht="12.75">
      <c r="A74" s="2"/>
      <c r="B74" s="64" t="s">
        <v>347</v>
      </c>
      <c r="C74" s="64"/>
      <c r="D74" s="65"/>
      <c r="E74" s="64"/>
      <c r="F74" s="66"/>
      <c r="G74" s="64">
        <v>104.2</v>
      </c>
      <c r="H74" s="64">
        <v>33.9</v>
      </c>
      <c r="I74" s="64">
        <v>70.3</v>
      </c>
      <c r="J74" s="64">
        <v>19</v>
      </c>
      <c r="K74" s="64"/>
    </row>
    <row r="75" spans="1:11" ht="24">
      <c r="A75" s="2" t="s">
        <v>632</v>
      </c>
      <c r="B75" s="10" t="s">
        <v>348</v>
      </c>
      <c r="C75" s="10" t="s">
        <v>349</v>
      </c>
      <c r="D75" s="78" t="s">
        <v>350</v>
      </c>
      <c r="E75" s="10" t="s">
        <v>347</v>
      </c>
      <c r="F75" s="79" t="s">
        <v>351</v>
      </c>
      <c r="G75" s="68">
        <v>10</v>
      </c>
      <c r="H75" s="68">
        <v>10</v>
      </c>
      <c r="I75" s="2" t="s">
        <v>140</v>
      </c>
      <c r="J75" s="10">
        <v>4</v>
      </c>
      <c r="K75" s="10" t="s">
        <v>373</v>
      </c>
    </row>
    <row r="76" spans="1:11" ht="48">
      <c r="A76" s="2" t="s">
        <v>488</v>
      </c>
      <c r="B76" s="10" t="s">
        <v>352</v>
      </c>
      <c r="C76" s="10" t="s">
        <v>353</v>
      </c>
      <c r="D76" s="78" t="s">
        <v>354</v>
      </c>
      <c r="E76" s="10" t="s">
        <v>355</v>
      </c>
      <c r="F76" s="10" t="s">
        <v>356</v>
      </c>
      <c r="G76" s="68">
        <v>23.9</v>
      </c>
      <c r="H76" s="68">
        <v>23.9</v>
      </c>
      <c r="I76" s="2" t="s">
        <v>140</v>
      </c>
      <c r="J76" s="10">
        <v>3</v>
      </c>
      <c r="K76" s="10" t="s">
        <v>373</v>
      </c>
    </row>
    <row r="77" spans="1:11" ht="36">
      <c r="A77" s="2" t="s">
        <v>506</v>
      </c>
      <c r="B77" s="10" t="s">
        <v>357</v>
      </c>
      <c r="C77" s="10" t="s">
        <v>358</v>
      </c>
      <c r="D77" s="78" t="s">
        <v>359</v>
      </c>
      <c r="E77" s="10" t="s">
        <v>360</v>
      </c>
      <c r="F77" s="10" t="s">
        <v>361</v>
      </c>
      <c r="G77" s="68">
        <v>41.2</v>
      </c>
      <c r="H77" s="68">
        <v>0</v>
      </c>
      <c r="I77" s="2" t="s">
        <v>374</v>
      </c>
      <c r="J77" s="10">
        <v>4</v>
      </c>
      <c r="K77" s="10" t="s">
        <v>373</v>
      </c>
    </row>
    <row r="78" spans="1:11" ht="36">
      <c r="A78" s="2" t="s">
        <v>844</v>
      </c>
      <c r="B78" s="10" t="s">
        <v>357</v>
      </c>
      <c r="C78" s="10" t="s">
        <v>358</v>
      </c>
      <c r="D78" s="78" t="s">
        <v>359</v>
      </c>
      <c r="E78" s="10" t="s">
        <v>362</v>
      </c>
      <c r="F78" s="10" t="s">
        <v>363</v>
      </c>
      <c r="G78" s="68">
        <v>16.2</v>
      </c>
      <c r="H78" s="68">
        <v>0</v>
      </c>
      <c r="I78" s="2" t="s">
        <v>375</v>
      </c>
      <c r="J78" s="10">
        <v>4</v>
      </c>
      <c r="K78" s="10" t="s">
        <v>373</v>
      </c>
    </row>
    <row r="79" spans="1:11" ht="48">
      <c r="A79" s="2" t="s">
        <v>321</v>
      </c>
      <c r="B79" s="10" t="s">
        <v>364</v>
      </c>
      <c r="C79" s="10" t="s">
        <v>365</v>
      </c>
      <c r="D79" s="10" t="s">
        <v>366</v>
      </c>
      <c r="E79" s="10" t="s">
        <v>347</v>
      </c>
      <c r="F79" s="10" t="s">
        <v>367</v>
      </c>
      <c r="G79" s="68">
        <v>12.9</v>
      </c>
      <c r="H79" s="68">
        <v>0</v>
      </c>
      <c r="I79" s="2" t="s">
        <v>376</v>
      </c>
      <c r="J79" s="10">
        <v>4</v>
      </c>
      <c r="K79" s="10" t="s">
        <v>373</v>
      </c>
    </row>
    <row r="80" spans="1:11" ht="12.75">
      <c r="A80" s="2"/>
      <c r="B80" s="58"/>
      <c r="C80" s="2"/>
      <c r="D80" s="2"/>
      <c r="E80" s="2"/>
      <c r="F80" s="2"/>
      <c r="G80" s="2"/>
      <c r="H80" s="2"/>
      <c r="I80" s="2"/>
      <c r="J80" s="2"/>
      <c r="K80" s="2"/>
    </row>
    <row r="81" spans="1:11" s="3" customFormat="1" ht="12.75">
      <c r="A81" s="2"/>
      <c r="B81" s="132" t="s">
        <v>26</v>
      </c>
      <c r="C81" s="132"/>
      <c r="D81" s="132"/>
      <c r="E81" s="132"/>
      <c r="F81" s="132"/>
      <c r="G81" s="132"/>
      <c r="H81" s="132"/>
      <c r="I81" s="132"/>
      <c r="J81" s="132"/>
      <c r="K81" s="133"/>
    </row>
    <row r="82" spans="1:20" ht="24">
      <c r="A82" s="2"/>
      <c r="B82" s="37" t="s">
        <v>212</v>
      </c>
      <c r="C82" s="2"/>
      <c r="D82" s="4"/>
      <c r="E82" s="4"/>
      <c r="F82" s="4"/>
      <c r="G82" s="37" t="s">
        <v>413</v>
      </c>
      <c r="H82" s="37" t="s">
        <v>414</v>
      </c>
      <c r="I82" s="37" t="s">
        <v>415</v>
      </c>
      <c r="J82" s="37" t="s">
        <v>842</v>
      </c>
      <c r="K82" s="37"/>
      <c r="L82" s="5"/>
      <c r="M82" s="5"/>
      <c r="N82" s="5"/>
      <c r="O82" s="5"/>
      <c r="P82" s="5"/>
      <c r="Q82" s="5"/>
      <c r="R82" s="5"/>
      <c r="S82" s="5"/>
      <c r="T82" s="6"/>
    </row>
    <row r="83" spans="1:11" ht="48">
      <c r="A83" s="2" t="s">
        <v>845</v>
      </c>
      <c r="B83" s="30" t="s">
        <v>158</v>
      </c>
      <c r="C83" s="2" t="s">
        <v>159</v>
      </c>
      <c r="D83" s="30" t="s">
        <v>160</v>
      </c>
      <c r="E83" s="30" t="s">
        <v>377</v>
      </c>
      <c r="F83" s="60" t="s">
        <v>378</v>
      </c>
      <c r="G83" s="61">
        <v>129</v>
      </c>
      <c r="H83" s="61">
        <v>129</v>
      </c>
      <c r="I83" s="61">
        <v>0</v>
      </c>
      <c r="J83" s="62">
        <v>4</v>
      </c>
      <c r="K83" s="8" t="s">
        <v>417</v>
      </c>
    </row>
    <row r="84" spans="1:11" ht="48">
      <c r="A84" s="8" t="s">
        <v>501</v>
      </c>
      <c r="B84" s="30" t="s">
        <v>158</v>
      </c>
      <c r="C84" s="2" t="s">
        <v>159</v>
      </c>
      <c r="D84" s="30" t="s">
        <v>160</v>
      </c>
      <c r="E84" s="30" t="s">
        <v>377</v>
      </c>
      <c r="F84" s="60" t="s">
        <v>379</v>
      </c>
      <c r="G84" s="2" t="s">
        <v>263</v>
      </c>
      <c r="H84" s="2" t="s">
        <v>263</v>
      </c>
      <c r="I84" s="2" t="s">
        <v>140</v>
      </c>
      <c r="J84" s="62">
        <v>1</v>
      </c>
      <c r="K84" s="8" t="s">
        <v>167</v>
      </c>
    </row>
    <row r="85" spans="1:11" ht="48">
      <c r="A85" s="2" t="s">
        <v>846</v>
      </c>
      <c r="B85" s="30" t="s">
        <v>158</v>
      </c>
      <c r="C85" s="2" t="s">
        <v>159</v>
      </c>
      <c r="D85" s="30" t="s">
        <v>160</v>
      </c>
      <c r="E85" s="30" t="s">
        <v>377</v>
      </c>
      <c r="F85" s="60" t="s">
        <v>380</v>
      </c>
      <c r="G85" s="2" t="s">
        <v>195</v>
      </c>
      <c r="H85" s="2" t="s">
        <v>195</v>
      </c>
      <c r="I85" s="2" t="s">
        <v>140</v>
      </c>
      <c r="J85" s="62">
        <v>1</v>
      </c>
      <c r="K85" s="8" t="s">
        <v>167</v>
      </c>
    </row>
    <row r="86" spans="1:11" ht="48">
      <c r="A86" s="2" t="s">
        <v>847</v>
      </c>
      <c r="B86" s="30" t="s">
        <v>158</v>
      </c>
      <c r="C86" s="2" t="s">
        <v>159</v>
      </c>
      <c r="D86" s="30" t="s">
        <v>160</v>
      </c>
      <c r="E86" s="30" t="s">
        <v>377</v>
      </c>
      <c r="F86" s="60" t="s">
        <v>381</v>
      </c>
      <c r="G86" s="2" t="s">
        <v>208</v>
      </c>
      <c r="H86" s="2" t="s">
        <v>208</v>
      </c>
      <c r="I86" s="2" t="s">
        <v>140</v>
      </c>
      <c r="J86" s="62">
        <v>1</v>
      </c>
      <c r="K86" s="8" t="s">
        <v>167</v>
      </c>
    </row>
    <row r="87" spans="1:11" ht="48">
      <c r="A87" s="2" t="s">
        <v>848</v>
      </c>
      <c r="B87" s="30" t="s">
        <v>158</v>
      </c>
      <c r="C87" s="2" t="s">
        <v>159</v>
      </c>
      <c r="D87" s="30" t="s">
        <v>160</v>
      </c>
      <c r="E87" s="30" t="s">
        <v>377</v>
      </c>
      <c r="F87" s="60" t="s">
        <v>382</v>
      </c>
      <c r="G87" s="2" t="s">
        <v>207</v>
      </c>
      <c r="H87" s="2" t="s">
        <v>207</v>
      </c>
      <c r="I87" s="2" t="s">
        <v>140</v>
      </c>
      <c r="J87" s="62">
        <v>1</v>
      </c>
      <c r="K87" s="8" t="s">
        <v>167</v>
      </c>
    </row>
    <row r="88" spans="1:11" ht="48">
      <c r="A88" s="2" t="s">
        <v>849</v>
      </c>
      <c r="B88" s="30" t="s">
        <v>158</v>
      </c>
      <c r="C88" s="2" t="s">
        <v>159</v>
      </c>
      <c r="D88" s="30" t="s">
        <v>160</v>
      </c>
      <c r="E88" s="30" t="s">
        <v>377</v>
      </c>
      <c r="F88" s="60" t="s">
        <v>383</v>
      </c>
      <c r="G88" s="2" t="s">
        <v>204</v>
      </c>
      <c r="H88" s="2" t="s">
        <v>204</v>
      </c>
      <c r="I88" s="2" t="s">
        <v>140</v>
      </c>
      <c r="J88" s="62">
        <v>1</v>
      </c>
      <c r="K88" s="8" t="s">
        <v>167</v>
      </c>
    </row>
    <row r="89" spans="1:11" ht="48">
      <c r="A89" s="2" t="s">
        <v>664</v>
      </c>
      <c r="B89" s="30" t="s">
        <v>158</v>
      </c>
      <c r="C89" s="2" t="s">
        <v>159</v>
      </c>
      <c r="D89" s="30" t="s">
        <v>160</v>
      </c>
      <c r="E89" s="30" t="s">
        <v>377</v>
      </c>
      <c r="F89" s="60" t="s">
        <v>384</v>
      </c>
      <c r="G89" s="2" t="s">
        <v>418</v>
      </c>
      <c r="H89" s="2" t="s">
        <v>418</v>
      </c>
      <c r="I89" s="2" t="s">
        <v>140</v>
      </c>
      <c r="J89" s="62">
        <v>2</v>
      </c>
      <c r="K89" s="8" t="s">
        <v>167</v>
      </c>
    </row>
    <row r="90" spans="1:11" ht="48">
      <c r="A90" s="2" t="s">
        <v>850</v>
      </c>
      <c r="B90" s="30" t="s">
        <v>385</v>
      </c>
      <c r="C90" s="30" t="s">
        <v>386</v>
      </c>
      <c r="D90" s="30" t="s">
        <v>387</v>
      </c>
      <c r="E90" s="30" t="s">
        <v>388</v>
      </c>
      <c r="F90" s="30" t="s">
        <v>389</v>
      </c>
      <c r="G90" s="80" t="s">
        <v>207</v>
      </c>
      <c r="H90" s="4"/>
      <c r="I90" s="8" t="s">
        <v>207</v>
      </c>
      <c r="J90" s="8" t="s">
        <v>72</v>
      </c>
      <c r="K90" s="30" t="s">
        <v>141</v>
      </c>
    </row>
    <row r="91" spans="1:11" ht="60">
      <c r="A91" s="2" t="s">
        <v>851</v>
      </c>
      <c r="B91" s="30" t="s">
        <v>390</v>
      </c>
      <c r="C91" s="30" t="s">
        <v>390</v>
      </c>
      <c r="D91" s="30" t="s">
        <v>391</v>
      </c>
      <c r="E91" s="30" t="s">
        <v>392</v>
      </c>
      <c r="F91" s="30" t="s">
        <v>221</v>
      </c>
      <c r="G91" s="8" t="s">
        <v>418</v>
      </c>
      <c r="H91" s="2"/>
      <c r="I91" s="8" t="s">
        <v>418</v>
      </c>
      <c r="J91" s="8" t="s">
        <v>72</v>
      </c>
      <c r="K91" s="30" t="s">
        <v>141</v>
      </c>
    </row>
    <row r="92" spans="1:11" ht="60">
      <c r="A92" s="2" t="s">
        <v>852</v>
      </c>
      <c r="B92" s="2" t="s">
        <v>120</v>
      </c>
      <c r="C92" s="2" t="s">
        <v>121</v>
      </c>
      <c r="D92" s="30" t="s">
        <v>122</v>
      </c>
      <c r="E92" s="30" t="s">
        <v>393</v>
      </c>
      <c r="F92" s="60" t="s">
        <v>394</v>
      </c>
      <c r="G92" s="63">
        <v>10</v>
      </c>
      <c r="H92" s="63">
        <v>0</v>
      </c>
      <c r="I92" s="63">
        <v>10</v>
      </c>
      <c r="J92" s="62">
        <v>1</v>
      </c>
      <c r="K92" s="8" t="s">
        <v>268</v>
      </c>
    </row>
    <row r="93" spans="1:11" ht="48">
      <c r="A93" s="2" t="s">
        <v>853</v>
      </c>
      <c r="B93" s="2" t="s">
        <v>395</v>
      </c>
      <c r="C93" s="2" t="s">
        <v>235</v>
      </c>
      <c r="D93" s="2" t="s">
        <v>236</v>
      </c>
      <c r="E93" s="2" t="s">
        <v>377</v>
      </c>
      <c r="F93" s="2" t="s">
        <v>238</v>
      </c>
      <c r="G93" s="2" t="s">
        <v>208</v>
      </c>
      <c r="H93" s="2" t="s">
        <v>208</v>
      </c>
      <c r="I93" s="2" t="s">
        <v>140</v>
      </c>
      <c r="J93" s="2" t="s">
        <v>72</v>
      </c>
      <c r="K93" s="2" t="s">
        <v>268</v>
      </c>
    </row>
    <row r="94" spans="1:11" ht="48">
      <c r="A94" s="2" t="s">
        <v>454</v>
      </c>
      <c r="B94" s="2" t="s">
        <v>395</v>
      </c>
      <c r="C94" s="2" t="s">
        <v>235</v>
      </c>
      <c r="D94" s="2" t="s">
        <v>236</v>
      </c>
      <c r="E94" s="2" t="s">
        <v>377</v>
      </c>
      <c r="F94" s="2" t="s">
        <v>396</v>
      </c>
      <c r="G94" s="2" t="s">
        <v>419</v>
      </c>
      <c r="H94" s="2" t="s">
        <v>419</v>
      </c>
      <c r="I94" s="2" t="s">
        <v>140</v>
      </c>
      <c r="J94" s="2" t="s">
        <v>72</v>
      </c>
      <c r="K94" s="2" t="s">
        <v>268</v>
      </c>
    </row>
    <row r="95" spans="1:11" ht="60">
      <c r="A95" s="2" t="s">
        <v>854</v>
      </c>
      <c r="B95" s="2" t="s">
        <v>397</v>
      </c>
      <c r="C95" s="2" t="s">
        <v>398</v>
      </c>
      <c r="D95" s="30" t="s">
        <v>122</v>
      </c>
      <c r="E95" s="30" t="s">
        <v>393</v>
      </c>
      <c r="F95" s="60" t="s">
        <v>399</v>
      </c>
      <c r="G95" s="2" t="s">
        <v>458</v>
      </c>
      <c r="H95" s="2" t="s">
        <v>140</v>
      </c>
      <c r="I95" s="2" t="s">
        <v>458</v>
      </c>
      <c r="J95" s="2" t="s">
        <v>72</v>
      </c>
      <c r="K95" s="8" t="s">
        <v>420</v>
      </c>
    </row>
    <row r="96" spans="1:11" ht="48">
      <c r="A96" s="2" t="s">
        <v>855</v>
      </c>
      <c r="B96" s="2" t="s">
        <v>197</v>
      </c>
      <c r="C96" s="2" t="s">
        <v>198</v>
      </c>
      <c r="D96" s="30" t="s">
        <v>199</v>
      </c>
      <c r="E96" s="30" t="s">
        <v>393</v>
      </c>
      <c r="F96" s="60" t="s">
        <v>400</v>
      </c>
      <c r="G96" s="2" t="s">
        <v>421</v>
      </c>
      <c r="H96" s="2" t="s">
        <v>140</v>
      </c>
      <c r="I96" s="2" t="s">
        <v>421</v>
      </c>
      <c r="J96" s="2" t="s">
        <v>128</v>
      </c>
      <c r="K96" s="30" t="s">
        <v>141</v>
      </c>
    </row>
    <row r="97" spans="1:11" ht="48">
      <c r="A97" s="2" t="s">
        <v>856</v>
      </c>
      <c r="B97" s="2" t="s">
        <v>197</v>
      </c>
      <c r="C97" s="2" t="s">
        <v>198</v>
      </c>
      <c r="D97" s="30" t="s">
        <v>199</v>
      </c>
      <c r="E97" s="30" t="s">
        <v>393</v>
      </c>
      <c r="F97" s="60" t="s">
        <v>401</v>
      </c>
      <c r="G97" s="2" t="s">
        <v>422</v>
      </c>
      <c r="H97" s="2" t="s">
        <v>140</v>
      </c>
      <c r="I97" s="2" t="s">
        <v>422</v>
      </c>
      <c r="J97" s="2" t="s">
        <v>119</v>
      </c>
      <c r="K97" s="30" t="s">
        <v>141</v>
      </c>
    </row>
    <row r="98" spans="1:11" ht="24">
      <c r="A98" s="2" t="s">
        <v>857</v>
      </c>
      <c r="B98" s="2" t="s">
        <v>338</v>
      </c>
      <c r="C98" s="2" t="s">
        <v>339</v>
      </c>
      <c r="D98" s="2" t="s">
        <v>340</v>
      </c>
      <c r="E98" s="30" t="s">
        <v>377</v>
      </c>
      <c r="F98" s="30" t="s">
        <v>342</v>
      </c>
      <c r="G98" s="2" t="s">
        <v>423</v>
      </c>
      <c r="H98" s="2" t="s">
        <v>140</v>
      </c>
      <c r="I98" s="2" t="s">
        <v>423</v>
      </c>
      <c r="J98" s="2" t="s">
        <v>119</v>
      </c>
      <c r="K98" s="30" t="s">
        <v>424</v>
      </c>
    </row>
    <row r="99" spans="1:11" ht="48">
      <c r="A99" s="2" t="s">
        <v>531</v>
      </c>
      <c r="B99" s="2" t="s">
        <v>187</v>
      </c>
      <c r="C99" s="30" t="s">
        <v>188</v>
      </c>
      <c r="D99" s="30" t="s">
        <v>189</v>
      </c>
      <c r="E99" s="2" t="s">
        <v>402</v>
      </c>
      <c r="F99" s="30" t="s">
        <v>403</v>
      </c>
      <c r="G99" s="63">
        <v>38</v>
      </c>
      <c r="H99" s="63">
        <v>0</v>
      </c>
      <c r="I99" s="63">
        <v>38</v>
      </c>
      <c r="J99" s="62">
        <v>2</v>
      </c>
      <c r="K99" s="8" t="s">
        <v>319</v>
      </c>
    </row>
    <row r="100" spans="1:11" ht="51">
      <c r="A100" s="2" t="s">
        <v>858</v>
      </c>
      <c r="B100" s="2" t="s">
        <v>404</v>
      </c>
      <c r="C100" s="2" t="s">
        <v>405</v>
      </c>
      <c r="D100" s="15" t="s">
        <v>406</v>
      </c>
      <c r="E100" s="15" t="s">
        <v>407</v>
      </c>
      <c r="F100" s="15" t="s">
        <v>408</v>
      </c>
      <c r="G100" s="63">
        <v>40</v>
      </c>
      <c r="H100" s="63"/>
      <c r="I100" s="63">
        <v>40</v>
      </c>
      <c r="J100" s="62">
        <v>1</v>
      </c>
      <c r="K100" s="8" t="s">
        <v>206</v>
      </c>
    </row>
    <row r="101" spans="1:11" ht="51">
      <c r="A101" s="2" t="s">
        <v>859</v>
      </c>
      <c r="B101" s="2" t="s">
        <v>404</v>
      </c>
      <c r="C101" s="2" t="s">
        <v>405</v>
      </c>
      <c r="D101" s="15" t="s">
        <v>406</v>
      </c>
      <c r="E101" s="15" t="s">
        <v>407</v>
      </c>
      <c r="F101" s="15" t="s">
        <v>409</v>
      </c>
      <c r="G101" s="63">
        <v>22</v>
      </c>
      <c r="H101" s="63">
        <v>0</v>
      </c>
      <c r="I101" s="63">
        <v>22</v>
      </c>
      <c r="J101" s="62">
        <v>1</v>
      </c>
      <c r="K101" s="8" t="s">
        <v>206</v>
      </c>
    </row>
    <row r="102" spans="1:11" ht="38.25">
      <c r="A102" s="2" t="s">
        <v>677</v>
      </c>
      <c r="B102" s="30" t="s">
        <v>134</v>
      </c>
      <c r="C102" s="59" t="s">
        <v>135</v>
      </c>
      <c r="D102" s="30" t="s">
        <v>136</v>
      </c>
      <c r="E102" s="2" t="s">
        <v>410</v>
      </c>
      <c r="F102" s="2" t="s">
        <v>411</v>
      </c>
      <c r="G102" s="81">
        <v>71</v>
      </c>
      <c r="H102" s="63">
        <v>0</v>
      </c>
      <c r="I102" s="81">
        <v>71</v>
      </c>
      <c r="J102" s="82">
        <v>5</v>
      </c>
      <c r="K102" s="8" t="s">
        <v>146</v>
      </c>
    </row>
    <row r="103" spans="1:11" ht="38.25">
      <c r="A103" s="2" t="s">
        <v>860</v>
      </c>
      <c r="B103" s="30" t="s">
        <v>134</v>
      </c>
      <c r="C103" s="59" t="s">
        <v>135</v>
      </c>
      <c r="D103" s="30" t="s">
        <v>136</v>
      </c>
      <c r="E103" s="2" t="s">
        <v>377</v>
      </c>
      <c r="F103" s="2" t="s">
        <v>412</v>
      </c>
      <c r="G103" s="81">
        <v>30</v>
      </c>
      <c r="H103" s="63">
        <v>0</v>
      </c>
      <c r="I103" s="81">
        <v>30</v>
      </c>
      <c r="J103" s="82">
        <v>3</v>
      </c>
      <c r="K103" s="8" t="s">
        <v>146</v>
      </c>
    </row>
    <row r="104" spans="1:11" ht="24">
      <c r="A104" s="2"/>
      <c r="B104" s="37" t="s">
        <v>269</v>
      </c>
      <c r="C104" s="2"/>
      <c r="D104" s="2"/>
      <c r="E104" s="2"/>
      <c r="F104" s="2"/>
      <c r="G104" s="37" t="s">
        <v>836</v>
      </c>
      <c r="H104" s="37" t="s">
        <v>451</v>
      </c>
      <c r="I104" s="37" t="s">
        <v>837</v>
      </c>
      <c r="J104" s="37" t="s">
        <v>211</v>
      </c>
      <c r="K104" s="37"/>
    </row>
    <row r="105" spans="1:11" ht="48">
      <c r="A105" s="2" t="s">
        <v>861</v>
      </c>
      <c r="B105" s="30" t="s">
        <v>158</v>
      </c>
      <c r="C105" s="2" t="s">
        <v>159</v>
      </c>
      <c r="D105" s="30" t="s">
        <v>160</v>
      </c>
      <c r="E105" s="30" t="s">
        <v>377</v>
      </c>
      <c r="F105" s="60" t="s">
        <v>425</v>
      </c>
      <c r="G105" s="2" t="s">
        <v>452</v>
      </c>
      <c r="H105" s="2" t="s">
        <v>452</v>
      </c>
      <c r="I105" s="2" t="s">
        <v>140</v>
      </c>
      <c r="J105" s="83">
        <v>4</v>
      </c>
      <c r="K105" s="84" t="s">
        <v>453</v>
      </c>
    </row>
    <row r="106" spans="1:11" ht="48">
      <c r="A106" s="2" t="s">
        <v>862</v>
      </c>
      <c r="B106" s="30" t="s">
        <v>158</v>
      </c>
      <c r="C106" s="2" t="s">
        <v>159</v>
      </c>
      <c r="D106" s="30" t="s">
        <v>160</v>
      </c>
      <c r="E106" s="30" t="s">
        <v>377</v>
      </c>
      <c r="F106" s="60" t="s">
        <v>426</v>
      </c>
      <c r="G106" s="2" t="s">
        <v>454</v>
      </c>
      <c r="H106" s="2" t="s">
        <v>454</v>
      </c>
      <c r="I106" s="2" t="s">
        <v>140</v>
      </c>
      <c r="J106" s="83">
        <v>2</v>
      </c>
      <c r="K106" s="84" t="s">
        <v>453</v>
      </c>
    </row>
    <row r="107" spans="1:11" ht="48">
      <c r="A107" s="2" t="s">
        <v>863</v>
      </c>
      <c r="B107" s="30" t="s">
        <v>158</v>
      </c>
      <c r="C107" s="2" t="s">
        <v>159</v>
      </c>
      <c r="D107" s="30" t="s">
        <v>160</v>
      </c>
      <c r="E107" s="30" t="s">
        <v>377</v>
      </c>
      <c r="F107" s="60" t="s">
        <v>427</v>
      </c>
      <c r="G107" s="2" t="s">
        <v>416</v>
      </c>
      <c r="H107" s="2" t="s">
        <v>416</v>
      </c>
      <c r="I107" s="2" t="s">
        <v>140</v>
      </c>
      <c r="J107" s="83">
        <v>1</v>
      </c>
      <c r="K107" s="84" t="s">
        <v>455</v>
      </c>
    </row>
    <row r="108" spans="1:11" ht="48">
      <c r="A108" s="2" t="s">
        <v>864</v>
      </c>
      <c r="B108" s="30" t="s">
        <v>158</v>
      </c>
      <c r="C108" s="2" t="s">
        <v>159</v>
      </c>
      <c r="D108" s="30" t="s">
        <v>160</v>
      </c>
      <c r="E108" s="30" t="s">
        <v>377</v>
      </c>
      <c r="F108" s="60" t="s">
        <v>428</v>
      </c>
      <c r="G108" s="2" t="s">
        <v>456</v>
      </c>
      <c r="H108" s="2" t="s">
        <v>456</v>
      </c>
      <c r="I108" s="2" t="s">
        <v>140</v>
      </c>
      <c r="J108" s="83">
        <v>2</v>
      </c>
      <c r="K108" s="84" t="s">
        <v>457</v>
      </c>
    </row>
    <row r="109" spans="1:11" ht="48">
      <c r="A109" s="2" t="s">
        <v>865</v>
      </c>
      <c r="B109" s="30" t="s">
        <v>158</v>
      </c>
      <c r="C109" s="2" t="s">
        <v>159</v>
      </c>
      <c r="D109" s="30" t="s">
        <v>160</v>
      </c>
      <c r="E109" s="30" t="s">
        <v>377</v>
      </c>
      <c r="F109" s="60" t="s">
        <v>429</v>
      </c>
      <c r="G109" s="2" t="s">
        <v>196</v>
      </c>
      <c r="H109" s="2" t="s">
        <v>196</v>
      </c>
      <c r="I109" s="2" t="s">
        <v>140</v>
      </c>
      <c r="J109" s="83">
        <v>1</v>
      </c>
      <c r="K109" s="84" t="s">
        <v>457</v>
      </c>
    </row>
    <row r="110" spans="1:11" ht="48">
      <c r="A110" s="2" t="s">
        <v>866</v>
      </c>
      <c r="B110" s="30" t="s">
        <v>158</v>
      </c>
      <c r="C110" s="2" t="s">
        <v>159</v>
      </c>
      <c r="D110" s="30" t="s">
        <v>160</v>
      </c>
      <c r="E110" s="30" t="s">
        <v>377</v>
      </c>
      <c r="F110" s="60" t="s">
        <v>430</v>
      </c>
      <c r="G110" s="2" t="s">
        <v>196</v>
      </c>
      <c r="H110" s="2" t="s">
        <v>196</v>
      </c>
      <c r="I110" s="2" t="s">
        <v>140</v>
      </c>
      <c r="J110" s="83">
        <v>1</v>
      </c>
      <c r="K110" s="84" t="s">
        <v>457</v>
      </c>
    </row>
    <row r="111" spans="1:11" ht="48">
      <c r="A111" s="2" t="s">
        <v>867</v>
      </c>
      <c r="B111" s="30" t="s">
        <v>158</v>
      </c>
      <c r="C111" s="2" t="s">
        <v>159</v>
      </c>
      <c r="D111" s="30" t="s">
        <v>160</v>
      </c>
      <c r="E111" s="30" t="s">
        <v>377</v>
      </c>
      <c r="F111" s="60" t="s">
        <v>431</v>
      </c>
      <c r="G111" s="2" t="s">
        <v>458</v>
      </c>
      <c r="H111" s="2" t="s">
        <v>458</v>
      </c>
      <c r="I111" s="2" t="s">
        <v>140</v>
      </c>
      <c r="J111" s="83">
        <v>1</v>
      </c>
      <c r="K111" s="84" t="s">
        <v>457</v>
      </c>
    </row>
    <row r="112" spans="1:11" ht="48">
      <c r="A112" s="2" t="s">
        <v>868</v>
      </c>
      <c r="B112" s="30" t="s">
        <v>158</v>
      </c>
      <c r="C112" s="2" t="s">
        <v>159</v>
      </c>
      <c r="D112" s="30" t="s">
        <v>160</v>
      </c>
      <c r="E112" s="30" t="s">
        <v>377</v>
      </c>
      <c r="F112" s="60" t="s">
        <v>432</v>
      </c>
      <c r="G112" s="2" t="s">
        <v>459</v>
      </c>
      <c r="H112" s="2" t="s">
        <v>459</v>
      </c>
      <c r="I112" s="2" t="s">
        <v>140</v>
      </c>
      <c r="J112" s="83">
        <v>1</v>
      </c>
      <c r="K112" s="84" t="s">
        <v>457</v>
      </c>
    </row>
    <row r="113" spans="1:11" ht="36">
      <c r="A113" s="2" t="s">
        <v>529</v>
      </c>
      <c r="B113" s="2" t="s">
        <v>433</v>
      </c>
      <c r="C113" s="2" t="s">
        <v>434</v>
      </c>
      <c r="D113" s="2" t="s">
        <v>435</v>
      </c>
      <c r="E113" s="2" t="s">
        <v>436</v>
      </c>
      <c r="F113" s="2" t="s">
        <v>437</v>
      </c>
      <c r="G113" s="63">
        <v>53</v>
      </c>
      <c r="H113" s="63">
        <v>53</v>
      </c>
      <c r="I113" s="63">
        <v>0</v>
      </c>
      <c r="J113" s="62">
        <v>4</v>
      </c>
      <c r="K113" s="8" t="s">
        <v>206</v>
      </c>
    </row>
    <row r="114" spans="1:11" ht="36">
      <c r="A114" s="2" t="s">
        <v>869</v>
      </c>
      <c r="B114" s="2" t="s">
        <v>433</v>
      </c>
      <c r="C114" s="2" t="s">
        <v>434</v>
      </c>
      <c r="D114" s="2" t="s">
        <v>435</v>
      </c>
      <c r="E114" s="2" t="s">
        <v>436</v>
      </c>
      <c r="F114" s="2" t="s">
        <v>438</v>
      </c>
      <c r="G114" s="63">
        <v>18</v>
      </c>
      <c r="H114" s="63">
        <v>18</v>
      </c>
      <c r="I114" s="63">
        <v>0</v>
      </c>
      <c r="J114" s="62">
        <v>1</v>
      </c>
      <c r="K114" s="8" t="s">
        <v>268</v>
      </c>
    </row>
    <row r="115" spans="1:11" ht="48">
      <c r="A115" s="2" t="s">
        <v>870</v>
      </c>
      <c r="B115" s="30" t="s">
        <v>439</v>
      </c>
      <c r="C115" s="60" t="s">
        <v>440</v>
      </c>
      <c r="D115" s="30" t="s">
        <v>441</v>
      </c>
      <c r="E115" s="30" t="s">
        <v>377</v>
      </c>
      <c r="F115" s="60" t="s">
        <v>442</v>
      </c>
      <c r="G115" s="63">
        <v>62</v>
      </c>
      <c r="H115" s="63">
        <v>62</v>
      </c>
      <c r="I115" s="63">
        <v>0</v>
      </c>
      <c r="J115" s="62">
        <v>2</v>
      </c>
      <c r="K115" s="8" t="s">
        <v>460</v>
      </c>
    </row>
    <row r="116" spans="1:11" ht="48">
      <c r="A116" s="2" t="s">
        <v>871</v>
      </c>
      <c r="B116" s="30" t="s">
        <v>439</v>
      </c>
      <c r="C116" s="60" t="s">
        <v>440</v>
      </c>
      <c r="D116" s="30" t="s">
        <v>441</v>
      </c>
      <c r="E116" s="30" t="s">
        <v>377</v>
      </c>
      <c r="F116" s="60" t="s">
        <v>839</v>
      </c>
      <c r="G116" s="63">
        <v>40</v>
      </c>
      <c r="H116" s="63">
        <v>40</v>
      </c>
      <c r="I116" s="63">
        <v>0</v>
      </c>
      <c r="J116" s="62">
        <v>1</v>
      </c>
      <c r="K116" s="8" t="s">
        <v>460</v>
      </c>
    </row>
    <row r="117" spans="1:11" ht="60">
      <c r="A117" s="2" t="s">
        <v>872</v>
      </c>
      <c r="B117" s="2" t="s">
        <v>120</v>
      </c>
      <c r="C117" s="2" t="s">
        <v>121</v>
      </c>
      <c r="D117" s="30" t="s">
        <v>443</v>
      </c>
      <c r="E117" s="30" t="s">
        <v>393</v>
      </c>
      <c r="F117" s="2" t="s">
        <v>838</v>
      </c>
      <c r="G117" s="63">
        <v>20</v>
      </c>
      <c r="H117" s="63">
        <v>0</v>
      </c>
      <c r="I117" s="63">
        <v>20</v>
      </c>
      <c r="J117" s="62">
        <v>1</v>
      </c>
      <c r="K117" s="8" t="s">
        <v>268</v>
      </c>
    </row>
    <row r="118" spans="1:11" ht="48">
      <c r="A118" s="2" t="s">
        <v>873</v>
      </c>
      <c r="B118" s="2" t="s">
        <v>197</v>
      </c>
      <c r="C118" s="2" t="s">
        <v>198</v>
      </c>
      <c r="D118" s="30" t="s">
        <v>199</v>
      </c>
      <c r="E118" s="30" t="s">
        <v>393</v>
      </c>
      <c r="F118" s="60" t="s">
        <v>444</v>
      </c>
      <c r="G118" s="61">
        <v>106</v>
      </c>
      <c r="H118" s="61">
        <v>0</v>
      </c>
      <c r="I118" s="63">
        <v>106</v>
      </c>
      <c r="J118" s="62">
        <v>4</v>
      </c>
      <c r="K118" s="30" t="s">
        <v>141</v>
      </c>
    </row>
    <row r="119" spans="1:11" ht="38.25">
      <c r="A119" s="2" t="s">
        <v>874</v>
      </c>
      <c r="B119" s="2" t="s">
        <v>445</v>
      </c>
      <c r="C119" s="59" t="s">
        <v>135</v>
      </c>
      <c r="D119" s="30" t="s">
        <v>136</v>
      </c>
      <c r="E119" s="2" t="s">
        <v>377</v>
      </c>
      <c r="F119" s="2" t="s">
        <v>446</v>
      </c>
      <c r="G119" s="63">
        <v>47</v>
      </c>
      <c r="H119" s="63">
        <v>0</v>
      </c>
      <c r="I119" s="63">
        <v>47</v>
      </c>
      <c r="J119" s="62">
        <v>2</v>
      </c>
      <c r="K119" s="8" t="s">
        <v>146</v>
      </c>
    </row>
    <row r="120" spans="1:11" ht="60">
      <c r="A120" s="2" t="s">
        <v>875</v>
      </c>
      <c r="B120" s="2" t="s">
        <v>397</v>
      </c>
      <c r="C120" s="2" t="s">
        <v>398</v>
      </c>
      <c r="D120" s="30" t="s">
        <v>443</v>
      </c>
      <c r="E120" s="30" t="s">
        <v>393</v>
      </c>
      <c r="F120" s="2" t="s">
        <v>838</v>
      </c>
      <c r="G120" s="63">
        <v>59</v>
      </c>
      <c r="H120" s="63">
        <v>0</v>
      </c>
      <c r="I120" s="63">
        <v>59</v>
      </c>
      <c r="J120" s="62">
        <v>2</v>
      </c>
      <c r="K120" s="8" t="s">
        <v>420</v>
      </c>
    </row>
    <row r="121" spans="1:11" ht="36">
      <c r="A121" s="2" t="s">
        <v>876</v>
      </c>
      <c r="B121" s="2" t="s">
        <v>447</v>
      </c>
      <c r="C121" s="2" t="s">
        <v>448</v>
      </c>
      <c r="D121" s="2" t="s">
        <v>449</v>
      </c>
      <c r="E121" s="2" t="s">
        <v>377</v>
      </c>
      <c r="F121" s="2" t="s">
        <v>450</v>
      </c>
      <c r="G121" s="63">
        <v>14</v>
      </c>
      <c r="H121" s="63">
        <v>14</v>
      </c>
      <c r="I121" s="63">
        <v>0</v>
      </c>
      <c r="J121" s="62">
        <v>1</v>
      </c>
      <c r="K121" s="8" t="s">
        <v>167</v>
      </c>
    </row>
    <row r="122" spans="1:11" ht="24">
      <c r="A122" s="2"/>
      <c r="B122" s="37" t="s">
        <v>461</v>
      </c>
      <c r="C122" s="2"/>
      <c r="D122" s="2"/>
      <c r="E122" s="2"/>
      <c r="F122" s="2"/>
      <c r="G122" s="37" t="s">
        <v>481</v>
      </c>
      <c r="H122" s="37" t="s">
        <v>482</v>
      </c>
      <c r="I122" s="37" t="s">
        <v>483</v>
      </c>
      <c r="J122" s="37" t="s">
        <v>196</v>
      </c>
      <c r="K122" s="37"/>
    </row>
    <row r="123" spans="1:11" ht="48">
      <c r="A123" s="2" t="s">
        <v>423</v>
      </c>
      <c r="B123" s="30" t="s">
        <v>158</v>
      </c>
      <c r="C123" s="2" t="s">
        <v>159</v>
      </c>
      <c r="D123" s="30" t="s">
        <v>160</v>
      </c>
      <c r="E123" s="30" t="s">
        <v>462</v>
      </c>
      <c r="F123" s="30" t="s">
        <v>463</v>
      </c>
      <c r="G123" s="2" t="s">
        <v>484</v>
      </c>
      <c r="H123" s="2" t="s">
        <v>484</v>
      </c>
      <c r="I123" s="2" t="s">
        <v>140</v>
      </c>
      <c r="J123" s="62">
        <v>5</v>
      </c>
      <c r="K123" s="8" t="s">
        <v>485</v>
      </c>
    </row>
    <row r="124" spans="1:11" ht="48">
      <c r="A124" s="2" t="s">
        <v>877</v>
      </c>
      <c r="B124" s="2" t="s">
        <v>464</v>
      </c>
      <c r="C124" s="2" t="s">
        <v>465</v>
      </c>
      <c r="D124" s="85" t="s">
        <v>466</v>
      </c>
      <c r="E124" s="2" t="s">
        <v>467</v>
      </c>
      <c r="F124" s="2" t="s">
        <v>468</v>
      </c>
      <c r="G124" s="61" t="s">
        <v>418</v>
      </c>
      <c r="H124" s="61" t="s">
        <v>418</v>
      </c>
      <c r="I124" s="86"/>
      <c r="J124" s="2" t="s">
        <v>72</v>
      </c>
      <c r="K124" s="2" t="s">
        <v>486</v>
      </c>
    </row>
    <row r="125" spans="1:11" ht="48">
      <c r="A125" s="2" t="s">
        <v>878</v>
      </c>
      <c r="B125" s="2" t="s">
        <v>464</v>
      </c>
      <c r="C125" s="2" t="s">
        <v>465</v>
      </c>
      <c r="D125" s="85" t="s">
        <v>466</v>
      </c>
      <c r="E125" s="2" t="s">
        <v>469</v>
      </c>
      <c r="F125" s="2" t="s">
        <v>470</v>
      </c>
      <c r="G125" s="61" t="s">
        <v>487</v>
      </c>
      <c r="H125" s="61" t="s">
        <v>487</v>
      </c>
      <c r="I125" s="86"/>
      <c r="J125" s="2" t="s">
        <v>72</v>
      </c>
      <c r="K125" s="2" t="s">
        <v>486</v>
      </c>
    </row>
    <row r="126" spans="1:11" ht="48">
      <c r="A126" s="2" t="s">
        <v>879</v>
      </c>
      <c r="B126" s="2" t="s">
        <v>464</v>
      </c>
      <c r="C126" s="2" t="s">
        <v>465</v>
      </c>
      <c r="D126" s="85" t="s">
        <v>466</v>
      </c>
      <c r="E126" s="2" t="s">
        <v>471</v>
      </c>
      <c r="F126" s="2" t="s">
        <v>472</v>
      </c>
      <c r="G126" s="61" t="s">
        <v>262</v>
      </c>
      <c r="H126" s="61" t="s">
        <v>262</v>
      </c>
      <c r="I126" s="86"/>
      <c r="J126" s="2" t="s">
        <v>72</v>
      </c>
      <c r="K126" s="2" t="s">
        <v>486</v>
      </c>
    </row>
    <row r="127" spans="1:11" ht="48">
      <c r="A127" s="2" t="s">
        <v>880</v>
      </c>
      <c r="B127" s="2" t="s">
        <v>464</v>
      </c>
      <c r="C127" s="2" t="s">
        <v>465</v>
      </c>
      <c r="D127" s="85" t="s">
        <v>466</v>
      </c>
      <c r="E127" s="2" t="s">
        <v>473</v>
      </c>
      <c r="F127" s="2" t="s">
        <v>474</v>
      </c>
      <c r="G127" s="61" t="s">
        <v>488</v>
      </c>
      <c r="H127" s="61" t="s">
        <v>488</v>
      </c>
      <c r="I127" s="86"/>
      <c r="J127" s="2" t="s">
        <v>72</v>
      </c>
      <c r="K127" s="2" t="s">
        <v>486</v>
      </c>
    </row>
    <row r="128" spans="1:11" ht="48">
      <c r="A128" s="2" t="s">
        <v>881</v>
      </c>
      <c r="B128" s="2" t="s">
        <v>464</v>
      </c>
      <c r="C128" s="2" t="s">
        <v>465</v>
      </c>
      <c r="D128" s="85" t="s">
        <v>466</v>
      </c>
      <c r="E128" s="2" t="s">
        <v>475</v>
      </c>
      <c r="F128" s="2" t="s">
        <v>476</v>
      </c>
      <c r="G128" s="61" t="s">
        <v>157</v>
      </c>
      <c r="H128" s="61" t="s">
        <v>157</v>
      </c>
      <c r="I128" s="86"/>
      <c r="J128" s="2" t="s">
        <v>72</v>
      </c>
      <c r="K128" s="2" t="s">
        <v>486</v>
      </c>
    </row>
    <row r="129" spans="1:11" ht="48">
      <c r="A129" s="2" t="s">
        <v>882</v>
      </c>
      <c r="B129" s="2" t="s">
        <v>197</v>
      </c>
      <c r="C129" s="2" t="s">
        <v>198</v>
      </c>
      <c r="D129" s="30" t="s">
        <v>199</v>
      </c>
      <c r="E129" s="30" t="s">
        <v>393</v>
      </c>
      <c r="F129" s="60" t="s">
        <v>477</v>
      </c>
      <c r="G129" s="61">
        <v>76</v>
      </c>
      <c r="H129" s="61">
        <v>0</v>
      </c>
      <c r="I129" s="86">
        <v>76</v>
      </c>
      <c r="J129" s="2" t="s">
        <v>128</v>
      </c>
      <c r="K129" s="30" t="s">
        <v>141</v>
      </c>
    </row>
    <row r="130" spans="1:11" ht="48">
      <c r="A130" s="2" t="s">
        <v>527</v>
      </c>
      <c r="B130" s="2" t="s">
        <v>197</v>
      </c>
      <c r="C130" s="2" t="s">
        <v>198</v>
      </c>
      <c r="D130" s="30" t="s">
        <v>199</v>
      </c>
      <c r="E130" s="30" t="s">
        <v>393</v>
      </c>
      <c r="F130" s="60" t="s">
        <v>478</v>
      </c>
      <c r="G130" s="61">
        <v>44</v>
      </c>
      <c r="H130" s="61">
        <v>0</v>
      </c>
      <c r="I130" s="86">
        <v>44</v>
      </c>
      <c r="J130" s="2" t="s">
        <v>119</v>
      </c>
      <c r="K130" s="30" t="s">
        <v>141</v>
      </c>
    </row>
    <row r="131" spans="1:11" ht="48">
      <c r="A131" s="2" t="s">
        <v>883</v>
      </c>
      <c r="B131" s="2" t="s">
        <v>187</v>
      </c>
      <c r="C131" s="30" t="s">
        <v>188</v>
      </c>
      <c r="D131" s="30" t="s">
        <v>189</v>
      </c>
      <c r="E131" s="30" t="s">
        <v>402</v>
      </c>
      <c r="F131" s="60" t="s">
        <v>479</v>
      </c>
      <c r="G131" s="61">
        <v>23</v>
      </c>
      <c r="H131" s="61">
        <v>0</v>
      </c>
      <c r="I131" s="63">
        <v>23</v>
      </c>
      <c r="J131" s="62">
        <v>1</v>
      </c>
      <c r="K131" s="8" t="s">
        <v>268</v>
      </c>
    </row>
    <row r="132" spans="1:11" ht="48">
      <c r="A132" s="2" t="s">
        <v>884</v>
      </c>
      <c r="B132" s="2" t="s">
        <v>187</v>
      </c>
      <c r="C132" s="30" t="s">
        <v>188</v>
      </c>
      <c r="D132" s="30" t="s">
        <v>189</v>
      </c>
      <c r="E132" s="30" t="s">
        <v>402</v>
      </c>
      <c r="F132" s="60" t="s">
        <v>480</v>
      </c>
      <c r="G132" s="61">
        <v>44</v>
      </c>
      <c r="H132" s="61">
        <v>0</v>
      </c>
      <c r="I132" s="61">
        <v>44</v>
      </c>
      <c r="J132" s="62">
        <v>1</v>
      </c>
      <c r="K132" s="8" t="s">
        <v>319</v>
      </c>
    </row>
    <row r="133" spans="1:11" ht="24">
      <c r="A133" s="2"/>
      <c r="B133" s="37" t="s">
        <v>489</v>
      </c>
      <c r="C133" s="2"/>
      <c r="D133" s="2"/>
      <c r="E133" s="2"/>
      <c r="F133" s="2"/>
      <c r="G133" s="37" t="s">
        <v>500</v>
      </c>
      <c r="H133" s="37" t="s">
        <v>501</v>
      </c>
      <c r="I133" s="37" t="s">
        <v>502</v>
      </c>
      <c r="J133" s="37" t="s">
        <v>532</v>
      </c>
      <c r="K133" s="37"/>
    </row>
    <row r="134" spans="1:11" ht="48">
      <c r="A134" s="2" t="s">
        <v>885</v>
      </c>
      <c r="B134" s="30" t="s">
        <v>158</v>
      </c>
      <c r="C134" s="2" t="s">
        <v>159</v>
      </c>
      <c r="D134" s="30" t="s">
        <v>160</v>
      </c>
      <c r="E134" s="30" t="s">
        <v>377</v>
      </c>
      <c r="F134" s="60" t="s">
        <v>490</v>
      </c>
      <c r="G134" s="63">
        <v>42</v>
      </c>
      <c r="H134" s="63">
        <v>42</v>
      </c>
      <c r="I134" s="63">
        <v>0</v>
      </c>
      <c r="J134" s="62">
        <v>4</v>
      </c>
      <c r="K134" s="8" t="s">
        <v>503</v>
      </c>
    </row>
    <row r="135" spans="1:11" ht="48">
      <c r="A135" s="2" t="s">
        <v>886</v>
      </c>
      <c r="B135" s="2" t="s">
        <v>197</v>
      </c>
      <c r="C135" s="2" t="s">
        <v>198</v>
      </c>
      <c r="D135" s="30" t="s">
        <v>199</v>
      </c>
      <c r="E135" s="30" t="s">
        <v>491</v>
      </c>
      <c r="F135" s="60" t="s">
        <v>492</v>
      </c>
      <c r="G135" s="2" t="s">
        <v>504</v>
      </c>
      <c r="H135" s="2" t="s">
        <v>140</v>
      </c>
      <c r="I135" s="2" t="s">
        <v>504</v>
      </c>
      <c r="J135" s="2" t="s">
        <v>128</v>
      </c>
      <c r="K135" s="30" t="s">
        <v>141</v>
      </c>
    </row>
    <row r="136" spans="1:11" ht="60">
      <c r="A136" s="2" t="s">
        <v>887</v>
      </c>
      <c r="B136" s="2" t="s">
        <v>120</v>
      </c>
      <c r="C136" s="2" t="s">
        <v>121</v>
      </c>
      <c r="D136" s="30" t="s">
        <v>122</v>
      </c>
      <c r="E136" s="30" t="s">
        <v>393</v>
      </c>
      <c r="F136" s="60" t="s">
        <v>169</v>
      </c>
      <c r="G136" s="8" t="s">
        <v>174</v>
      </c>
      <c r="H136" s="57">
        <v>0</v>
      </c>
      <c r="I136" s="8" t="s">
        <v>174</v>
      </c>
      <c r="J136" s="8">
        <v>1</v>
      </c>
      <c r="K136" s="8" t="s">
        <v>268</v>
      </c>
    </row>
    <row r="137" spans="1:11" ht="60">
      <c r="A137" s="2" t="s">
        <v>888</v>
      </c>
      <c r="B137" s="2" t="s">
        <v>120</v>
      </c>
      <c r="C137" s="2" t="s">
        <v>121</v>
      </c>
      <c r="D137" s="30" t="s">
        <v>122</v>
      </c>
      <c r="E137" s="30" t="s">
        <v>393</v>
      </c>
      <c r="F137" s="60" t="s">
        <v>170</v>
      </c>
      <c r="G137" s="8">
        <v>10</v>
      </c>
      <c r="H137" s="8">
        <v>0</v>
      </c>
      <c r="I137" s="8">
        <v>10</v>
      </c>
      <c r="J137" s="8">
        <v>1</v>
      </c>
      <c r="K137" s="8" t="s">
        <v>268</v>
      </c>
    </row>
    <row r="138" spans="1:11" ht="60">
      <c r="A138" s="2" t="s">
        <v>889</v>
      </c>
      <c r="B138" s="2" t="s">
        <v>120</v>
      </c>
      <c r="C138" s="2" t="s">
        <v>121</v>
      </c>
      <c r="D138" s="30" t="s">
        <v>122</v>
      </c>
      <c r="E138" s="30" t="s">
        <v>393</v>
      </c>
      <c r="F138" s="60" t="s">
        <v>171</v>
      </c>
      <c r="G138" s="8">
        <v>10</v>
      </c>
      <c r="H138" s="8">
        <v>0</v>
      </c>
      <c r="I138" s="8">
        <v>10</v>
      </c>
      <c r="J138" s="8">
        <v>1</v>
      </c>
      <c r="K138" s="8" t="s">
        <v>268</v>
      </c>
    </row>
    <row r="139" spans="1:11" ht="60">
      <c r="A139" s="2" t="s">
        <v>890</v>
      </c>
      <c r="B139" s="2" t="s">
        <v>120</v>
      </c>
      <c r="C139" s="2" t="s">
        <v>121</v>
      </c>
      <c r="D139" s="30" t="s">
        <v>122</v>
      </c>
      <c r="E139" s="30" t="s">
        <v>393</v>
      </c>
      <c r="F139" s="60" t="s">
        <v>172</v>
      </c>
      <c r="G139" s="8">
        <v>10</v>
      </c>
      <c r="H139" s="8">
        <v>0</v>
      </c>
      <c r="I139" s="8">
        <v>10</v>
      </c>
      <c r="J139" s="8">
        <v>1</v>
      </c>
      <c r="K139" s="8" t="s">
        <v>268</v>
      </c>
    </row>
    <row r="140" spans="1:11" ht="36">
      <c r="A140" s="2" t="s">
        <v>891</v>
      </c>
      <c r="B140" s="2" t="s">
        <v>493</v>
      </c>
      <c r="C140" s="2" t="s">
        <v>494</v>
      </c>
      <c r="D140" s="2" t="s">
        <v>495</v>
      </c>
      <c r="E140" s="2" t="s">
        <v>377</v>
      </c>
      <c r="F140" s="2" t="s">
        <v>496</v>
      </c>
      <c r="G140" s="2" t="s">
        <v>166</v>
      </c>
      <c r="H140" s="2" t="s">
        <v>166</v>
      </c>
      <c r="I140" s="2">
        <v>0</v>
      </c>
      <c r="J140" s="8">
        <v>1</v>
      </c>
      <c r="K140" s="8" t="s">
        <v>268</v>
      </c>
    </row>
    <row r="141" spans="1:11" ht="60">
      <c r="A141" s="2" t="s">
        <v>892</v>
      </c>
      <c r="B141" s="2" t="s">
        <v>397</v>
      </c>
      <c r="C141" s="2" t="s">
        <v>398</v>
      </c>
      <c r="D141" s="30" t="s">
        <v>122</v>
      </c>
      <c r="E141" s="30" t="s">
        <v>393</v>
      </c>
      <c r="F141" s="60" t="s">
        <v>171</v>
      </c>
      <c r="G141" s="8" t="s">
        <v>505</v>
      </c>
      <c r="H141" s="8">
        <v>0</v>
      </c>
      <c r="I141" s="8" t="s">
        <v>505</v>
      </c>
      <c r="J141" s="8" t="s">
        <v>72</v>
      </c>
      <c r="K141" s="8" t="s">
        <v>268</v>
      </c>
    </row>
    <row r="142" spans="1:11" ht="60">
      <c r="A142" s="2" t="s">
        <v>893</v>
      </c>
      <c r="B142" s="2" t="s">
        <v>397</v>
      </c>
      <c r="C142" s="2" t="s">
        <v>398</v>
      </c>
      <c r="D142" s="30" t="s">
        <v>122</v>
      </c>
      <c r="E142" s="30" t="s">
        <v>393</v>
      </c>
      <c r="F142" s="60" t="s">
        <v>497</v>
      </c>
      <c r="G142" s="2" t="s">
        <v>164</v>
      </c>
      <c r="H142" s="2" t="s">
        <v>140</v>
      </c>
      <c r="I142" s="8" t="s">
        <v>164</v>
      </c>
      <c r="J142" s="8" t="s">
        <v>72</v>
      </c>
      <c r="K142" s="8" t="s">
        <v>268</v>
      </c>
    </row>
    <row r="143" spans="1:11" ht="60">
      <c r="A143" s="2" t="s">
        <v>894</v>
      </c>
      <c r="B143" s="2" t="s">
        <v>397</v>
      </c>
      <c r="C143" s="2" t="s">
        <v>398</v>
      </c>
      <c r="D143" s="30" t="s">
        <v>122</v>
      </c>
      <c r="E143" s="30" t="s">
        <v>393</v>
      </c>
      <c r="F143" s="60" t="s">
        <v>169</v>
      </c>
      <c r="G143" s="8" t="s">
        <v>506</v>
      </c>
      <c r="H143" s="8" t="s">
        <v>140</v>
      </c>
      <c r="I143" s="8" t="s">
        <v>506</v>
      </c>
      <c r="J143" s="8">
        <v>2</v>
      </c>
      <c r="K143" s="8" t="s">
        <v>420</v>
      </c>
    </row>
    <row r="144" spans="1:11" ht="36">
      <c r="A144" s="2" t="s">
        <v>895</v>
      </c>
      <c r="B144" s="2" t="s">
        <v>447</v>
      </c>
      <c r="C144" s="2" t="s">
        <v>448</v>
      </c>
      <c r="D144" s="2" t="s">
        <v>449</v>
      </c>
      <c r="E144" s="2" t="s">
        <v>377</v>
      </c>
      <c r="F144" s="2" t="s">
        <v>498</v>
      </c>
      <c r="G144" s="8" t="s">
        <v>186</v>
      </c>
      <c r="H144" s="8">
        <v>0</v>
      </c>
      <c r="I144" s="8" t="s">
        <v>186</v>
      </c>
      <c r="J144" s="8">
        <v>1</v>
      </c>
      <c r="K144" s="8" t="s">
        <v>268</v>
      </c>
    </row>
    <row r="145" spans="1:11" ht="48">
      <c r="A145" s="2" t="s">
        <v>896</v>
      </c>
      <c r="B145" s="2" t="s">
        <v>187</v>
      </c>
      <c r="C145" s="30" t="s">
        <v>188</v>
      </c>
      <c r="D145" s="30" t="s">
        <v>189</v>
      </c>
      <c r="E145" s="2" t="s">
        <v>402</v>
      </c>
      <c r="F145" s="2" t="s">
        <v>499</v>
      </c>
      <c r="G145" s="8" t="s">
        <v>211</v>
      </c>
      <c r="H145" s="8">
        <v>0</v>
      </c>
      <c r="I145" s="8" t="s">
        <v>211</v>
      </c>
      <c r="J145" s="8">
        <v>1</v>
      </c>
      <c r="K145" s="8" t="s">
        <v>268</v>
      </c>
    </row>
    <row r="146" spans="1:11" ht="12.75">
      <c r="A146" s="2"/>
      <c r="B146" s="37" t="s">
        <v>507</v>
      </c>
      <c r="C146" s="2"/>
      <c r="D146" s="2"/>
      <c r="E146" s="2"/>
      <c r="F146" s="2"/>
      <c r="G146" s="37" t="s">
        <v>524</v>
      </c>
      <c r="H146" s="37" t="s">
        <v>525</v>
      </c>
      <c r="I146" s="37" t="s">
        <v>526</v>
      </c>
      <c r="J146" s="37" t="s">
        <v>191</v>
      </c>
      <c r="K146" s="37"/>
    </row>
    <row r="147" spans="1:11" ht="48">
      <c r="A147" s="2" t="s">
        <v>897</v>
      </c>
      <c r="B147" s="30" t="s">
        <v>158</v>
      </c>
      <c r="C147" s="2" t="s">
        <v>159</v>
      </c>
      <c r="D147" s="30" t="s">
        <v>160</v>
      </c>
      <c r="E147" s="2" t="s">
        <v>377</v>
      </c>
      <c r="F147" s="60" t="s">
        <v>508</v>
      </c>
      <c r="G147" s="8" t="s">
        <v>527</v>
      </c>
      <c r="H147" s="8" t="s">
        <v>527</v>
      </c>
      <c r="I147" s="8">
        <v>0</v>
      </c>
      <c r="J147" s="8" t="s">
        <v>119</v>
      </c>
      <c r="K147" s="8" t="s">
        <v>528</v>
      </c>
    </row>
    <row r="148" spans="1:11" ht="48">
      <c r="A148" s="2" t="s">
        <v>484</v>
      </c>
      <c r="B148" s="30" t="s">
        <v>158</v>
      </c>
      <c r="C148" s="2" t="s">
        <v>159</v>
      </c>
      <c r="D148" s="30" t="s">
        <v>160</v>
      </c>
      <c r="E148" s="2" t="s">
        <v>377</v>
      </c>
      <c r="F148" s="60" t="s">
        <v>509</v>
      </c>
      <c r="G148" s="8">
        <v>20</v>
      </c>
      <c r="H148" s="8">
        <v>20</v>
      </c>
      <c r="I148" s="8">
        <v>0</v>
      </c>
      <c r="J148" s="8">
        <v>1</v>
      </c>
      <c r="K148" s="8" t="s">
        <v>167</v>
      </c>
    </row>
    <row r="149" spans="1:11" ht="48">
      <c r="A149" s="2" t="s">
        <v>898</v>
      </c>
      <c r="B149" s="2" t="s">
        <v>197</v>
      </c>
      <c r="C149" s="2" t="s">
        <v>198</v>
      </c>
      <c r="D149" s="30" t="s">
        <v>199</v>
      </c>
      <c r="E149" s="2" t="s">
        <v>377</v>
      </c>
      <c r="F149" s="15" t="s">
        <v>510</v>
      </c>
      <c r="G149" s="2" t="s">
        <v>529</v>
      </c>
      <c r="H149" s="2" t="s">
        <v>140</v>
      </c>
      <c r="I149" s="2" t="s">
        <v>529</v>
      </c>
      <c r="J149" s="2" t="s">
        <v>119</v>
      </c>
      <c r="K149" s="30" t="s">
        <v>141</v>
      </c>
    </row>
    <row r="150" spans="1:11" ht="48">
      <c r="A150" s="2" t="s">
        <v>631</v>
      </c>
      <c r="B150" s="2" t="s">
        <v>187</v>
      </c>
      <c r="C150" s="30" t="s">
        <v>188</v>
      </c>
      <c r="D150" s="30" t="s">
        <v>189</v>
      </c>
      <c r="E150" s="2" t="s">
        <v>402</v>
      </c>
      <c r="F150" s="60" t="s">
        <v>511</v>
      </c>
      <c r="G150" s="57">
        <v>41</v>
      </c>
      <c r="H150" s="57">
        <v>0</v>
      </c>
      <c r="I150" s="57">
        <v>41</v>
      </c>
      <c r="J150" s="57">
        <v>1</v>
      </c>
      <c r="K150" s="8" t="s">
        <v>268</v>
      </c>
    </row>
    <row r="151" spans="1:11" ht="38.25">
      <c r="A151" s="2" t="s">
        <v>899</v>
      </c>
      <c r="B151" s="2" t="s">
        <v>512</v>
      </c>
      <c r="C151" s="2" t="s">
        <v>513</v>
      </c>
      <c r="D151" s="15" t="s">
        <v>514</v>
      </c>
      <c r="E151" s="15" t="s">
        <v>377</v>
      </c>
      <c r="F151" s="15" t="s">
        <v>515</v>
      </c>
      <c r="G151" s="2" t="s">
        <v>530</v>
      </c>
      <c r="H151" s="2" t="s">
        <v>530</v>
      </c>
      <c r="I151" s="57">
        <v>0</v>
      </c>
      <c r="J151" s="2" t="s">
        <v>72</v>
      </c>
      <c r="K151" s="2" t="s">
        <v>268</v>
      </c>
    </row>
    <row r="152" spans="1:11" ht="51">
      <c r="A152" s="2" t="s">
        <v>900</v>
      </c>
      <c r="B152" s="2" t="s">
        <v>404</v>
      </c>
      <c r="C152" s="2" t="s">
        <v>405</v>
      </c>
      <c r="D152" s="15" t="s">
        <v>406</v>
      </c>
      <c r="E152" s="15" t="s">
        <v>407</v>
      </c>
      <c r="F152" s="15" t="s">
        <v>516</v>
      </c>
      <c r="G152" s="57">
        <v>58</v>
      </c>
      <c r="H152" s="57">
        <v>0</v>
      </c>
      <c r="I152" s="57">
        <v>58</v>
      </c>
      <c r="J152" s="57">
        <v>1</v>
      </c>
      <c r="K152" s="8" t="s">
        <v>206</v>
      </c>
    </row>
    <row r="153" spans="1:11" ht="51">
      <c r="A153" s="2" t="s">
        <v>901</v>
      </c>
      <c r="B153" s="2" t="s">
        <v>404</v>
      </c>
      <c r="C153" s="2" t="s">
        <v>405</v>
      </c>
      <c r="D153" s="15" t="s">
        <v>406</v>
      </c>
      <c r="E153" s="15" t="s">
        <v>407</v>
      </c>
      <c r="F153" s="15" t="s">
        <v>517</v>
      </c>
      <c r="G153" s="57">
        <v>75</v>
      </c>
      <c r="H153" s="57"/>
      <c r="I153" s="57">
        <v>75</v>
      </c>
      <c r="J153" s="57">
        <v>1</v>
      </c>
      <c r="K153" s="8" t="s">
        <v>206</v>
      </c>
    </row>
    <row r="154" spans="1:11" ht="38.25">
      <c r="A154" s="2" t="s">
        <v>902</v>
      </c>
      <c r="B154" s="2" t="s">
        <v>445</v>
      </c>
      <c r="C154" s="59" t="s">
        <v>135</v>
      </c>
      <c r="D154" s="30" t="s">
        <v>136</v>
      </c>
      <c r="E154" s="2" t="s">
        <v>410</v>
      </c>
      <c r="F154" s="2" t="s">
        <v>518</v>
      </c>
      <c r="G154" s="2">
        <v>117</v>
      </c>
      <c r="H154" s="61">
        <v>0</v>
      </c>
      <c r="I154" s="2">
        <v>117</v>
      </c>
      <c r="J154" s="8">
        <v>4</v>
      </c>
      <c r="K154" s="8" t="s">
        <v>146</v>
      </c>
    </row>
    <row r="155" spans="1:11" ht="38.25">
      <c r="A155" s="2" t="s">
        <v>903</v>
      </c>
      <c r="B155" s="2" t="s">
        <v>445</v>
      </c>
      <c r="C155" s="59" t="s">
        <v>135</v>
      </c>
      <c r="D155" s="30" t="s">
        <v>136</v>
      </c>
      <c r="E155" s="2" t="s">
        <v>377</v>
      </c>
      <c r="F155" s="2" t="s">
        <v>519</v>
      </c>
      <c r="G155" s="2" t="s">
        <v>531</v>
      </c>
      <c r="H155" s="61">
        <v>0</v>
      </c>
      <c r="I155" s="2" t="s">
        <v>531</v>
      </c>
      <c r="J155" s="8" t="s">
        <v>119</v>
      </c>
      <c r="K155" s="8" t="s">
        <v>146</v>
      </c>
    </row>
    <row r="156" spans="1:11" ht="48">
      <c r="A156" s="2" t="s">
        <v>904</v>
      </c>
      <c r="B156" s="2" t="s">
        <v>520</v>
      </c>
      <c r="C156" s="87" t="s">
        <v>521</v>
      </c>
      <c r="D156" s="30" t="s">
        <v>522</v>
      </c>
      <c r="E156" s="2" t="s">
        <v>377</v>
      </c>
      <c r="F156" s="2" t="s">
        <v>523</v>
      </c>
      <c r="G156" s="2" t="s">
        <v>532</v>
      </c>
      <c r="H156" s="61">
        <v>0</v>
      </c>
      <c r="I156" s="2" t="s">
        <v>532</v>
      </c>
      <c r="J156" s="8" t="s">
        <v>72</v>
      </c>
      <c r="K156" s="8" t="s">
        <v>268</v>
      </c>
    </row>
    <row r="157" spans="1:11" ht="12.75">
      <c r="A157" s="2"/>
      <c r="B157" s="37" t="s">
        <v>533</v>
      </c>
      <c r="C157" s="2"/>
      <c r="D157" s="2"/>
      <c r="E157" s="2"/>
      <c r="F157" s="2"/>
      <c r="G157" s="37" t="s">
        <v>567</v>
      </c>
      <c r="H157" s="37" t="s">
        <v>568</v>
      </c>
      <c r="I157" s="37" t="s">
        <v>569</v>
      </c>
      <c r="J157" s="37" t="s">
        <v>570</v>
      </c>
      <c r="K157" s="37"/>
    </row>
    <row r="158" spans="1:11" ht="48">
      <c r="A158" s="2" t="s">
        <v>452</v>
      </c>
      <c r="B158" s="30" t="s">
        <v>158</v>
      </c>
      <c r="C158" s="2" t="s">
        <v>159</v>
      </c>
      <c r="D158" s="30" t="s">
        <v>160</v>
      </c>
      <c r="E158" s="30" t="s">
        <v>534</v>
      </c>
      <c r="F158" s="60" t="s">
        <v>535</v>
      </c>
      <c r="G158" s="81">
        <v>145</v>
      </c>
      <c r="H158" s="81">
        <v>145</v>
      </c>
      <c r="I158" s="57">
        <v>0</v>
      </c>
      <c r="J158" s="83">
        <v>6</v>
      </c>
      <c r="K158" s="56" t="s">
        <v>571</v>
      </c>
    </row>
    <row r="159" spans="1:11" ht="48">
      <c r="A159" s="2" t="s">
        <v>662</v>
      </c>
      <c r="B159" s="30" t="s">
        <v>158</v>
      </c>
      <c r="C159" s="2" t="s">
        <v>159</v>
      </c>
      <c r="D159" s="30" t="s">
        <v>536</v>
      </c>
      <c r="E159" s="30" t="s">
        <v>537</v>
      </c>
      <c r="F159" s="60" t="s">
        <v>538</v>
      </c>
      <c r="G159" s="63">
        <v>31</v>
      </c>
      <c r="H159" s="63">
        <v>31</v>
      </c>
      <c r="I159" s="63">
        <v>0</v>
      </c>
      <c r="J159" s="62">
        <v>5</v>
      </c>
      <c r="K159" s="84" t="s">
        <v>572</v>
      </c>
    </row>
    <row r="160" spans="1:11" ht="48">
      <c r="A160" s="2" t="s">
        <v>905</v>
      </c>
      <c r="B160" s="30" t="s">
        <v>158</v>
      </c>
      <c r="C160" s="2" t="s">
        <v>159</v>
      </c>
      <c r="D160" s="30" t="s">
        <v>160</v>
      </c>
      <c r="E160" s="30" t="s">
        <v>537</v>
      </c>
      <c r="F160" s="60" t="s">
        <v>539</v>
      </c>
      <c r="G160" s="81">
        <v>53</v>
      </c>
      <c r="H160" s="81">
        <v>53</v>
      </c>
      <c r="I160" s="57">
        <v>0</v>
      </c>
      <c r="J160" s="83">
        <v>2</v>
      </c>
      <c r="K160" s="56" t="s">
        <v>453</v>
      </c>
    </row>
    <row r="161" spans="1:11" ht="48">
      <c r="A161" s="2" t="s">
        <v>906</v>
      </c>
      <c r="B161" s="30" t="s">
        <v>158</v>
      </c>
      <c r="C161" s="2" t="s">
        <v>159</v>
      </c>
      <c r="D161" s="30" t="s">
        <v>160</v>
      </c>
      <c r="E161" s="30" t="s">
        <v>393</v>
      </c>
      <c r="F161" s="60" t="s">
        <v>540</v>
      </c>
      <c r="G161" s="81">
        <v>46</v>
      </c>
      <c r="H161" s="81">
        <v>46</v>
      </c>
      <c r="I161" s="57">
        <v>0</v>
      </c>
      <c r="J161" s="83">
        <v>1</v>
      </c>
      <c r="K161" s="56" t="s">
        <v>455</v>
      </c>
    </row>
    <row r="162" spans="1:11" ht="48">
      <c r="A162" s="2" t="s">
        <v>907</v>
      </c>
      <c r="B162" s="30" t="s">
        <v>158</v>
      </c>
      <c r="C162" s="2" t="s">
        <v>159</v>
      </c>
      <c r="D162" s="30" t="s">
        <v>160</v>
      </c>
      <c r="E162" s="30" t="s">
        <v>541</v>
      </c>
      <c r="F162" s="60" t="s">
        <v>542</v>
      </c>
      <c r="G162" s="81">
        <v>50</v>
      </c>
      <c r="H162" s="81">
        <v>50</v>
      </c>
      <c r="I162" s="57">
        <v>0</v>
      </c>
      <c r="J162" s="83">
        <v>1</v>
      </c>
      <c r="K162" s="56" t="s">
        <v>167</v>
      </c>
    </row>
    <row r="163" spans="1:11" ht="48">
      <c r="A163" s="2" t="s">
        <v>908</v>
      </c>
      <c r="B163" s="30" t="s">
        <v>158</v>
      </c>
      <c r="C163" s="2" t="s">
        <v>159</v>
      </c>
      <c r="D163" s="30" t="s">
        <v>160</v>
      </c>
      <c r="E163" s="30" t="s">
        <v>541</v>
      </c>
      <c r="F163" s="60" t="s">
        <v>543</v>
      </c>
      <c r="G163" s="81">
        <v>25</v>
      </c>
      <c r="H163" s="81">
        <v>25</v>
      </c>
      <c r="I163" s="57">
        <v>0</v>
      </c>
      <c r="J163" s="83">
        <v>1</v>
      </c>
      <c r="K163" s="56" t="s">
        <v>457</v>
      </c>
    </row>
    <row r="164" spans="1:11" ht="48">
      <c r="A164" s="2" t="s">
        <v>970</v>
      </c>
      <c r="B164" s="30" t="s">
        <v>158</v>
      </c>
      <c r="C164" s="2" t="s">
        <v>159</v>
      </c>
      <c r="D164" s="30" t="s">
        <v>160</v>
      </c>
      <c r="E164" s="30" t="s">
        <v>541</v>
      </c>
      <c r="F164" s="60" t="s">
        <v>544</v>
      </c>
      <c r="G164" s="81">
        <v>22</v>
      </c>
      <c r="H164" s="81">
        <v>22</v>
      </c>
      <c r="I164" s="57">
        <v>0</v>
      </c>
      <c r="J164" s="83">
        <v>1</v>
      </c>
      <c r="K164" s="56" t="s">
        <v>457</v>
      </c>
    </row>
    <row r="165" spans="1:11" ht="48">
      <c r="A165" s="2" t="s">
        <v>909</v>
      </c>
      <c r="B165" s="30" t="s">
        <v>158</v>
      </c>
      <c r="C165" s="2" t="s">
        <v>159</v>
      </c>
      <c r="D165" s="30" t="s">
        <v>160</v>
      </c>
      <c r="E165" s="30" t="s">
        <v>541</v>
      </c>
      <c r="F165" s="60" t="s">
        <v>545</v>
      </c>
      <c r="G165" s="56">
        <v>40</v>
      </c>
      <c r="H165" s="56">
        <v>40</v>
      </c>
      <c r="I165" s="57">
        <v>0</v>
      </c>
      <c r="J165" s="56">
        <v>2</v>
      </c>
      <c r="K165" s="56" t="s">
        <v>573</v>
      </c>
    </row>
    <row r="166" spans="1:11" ht="36">
      <c r="A166" s="2" t="s">
        <v>504</v>
      </c>
      <c r="B166" s="2" t="s">
        <v>546</v>
      </c>
      <c r="C166" s="2" t="s">
        <v>547</v>
      </c>
      <c r="D166" s="2" t="s">
        <v>548</v>
      </c>
      <c r="E166" s="2" t="s">
        <v>436</v>
      </c>
      <c r="F166" s="2" t="s">
        <v>549</v>
      </c>
      <c r="G166" s="81">
        <v>28</v>
      </c>
      <c r="H166" s="88">
        <v>0</v>
      </c>
      <c r="I166" s="81">
        <v>28</v>
      </c>
      <c r="J166" s="83">
        <v>1</v>
      </c>
      <c r="K166" s="2" t="s">
        <v>424</v>
      </c>
    </row>
    <row r="167" spans="1:11" ht="36">
      <c r="A167" s="2" t="s">
        <v>910</v>
      </c>
      <c r="B167" s="2" t="s">
        <v>546</v>
      </c>
      <c r="C167" s="2" t="s">
        <v>547</v>
      </c>
      <c r="D167" s="2" t="s">
        <v>548</v>
      </c>
      <c r="E167" s="2" t="s">
        <v>436</v>
      </c>
      <c r="F167" s="2" t="s">
        <v>550</v>
      </c>
      <c r="G167" s="81">
        <v>54</v>
      </c>
      <c r="H167" s="88">
        <v>0</v>
      </c>
      <c r="I167" s="81">
        <v>54</v>
      </c>
      <c r="J167" s="83">
        <v>1</v>
      </c>
      <c r="K167" s="2" t="s">
        <v>424</v>
      </c>
    </row>
    <row r="168" spans="1:11" ht="36">
      <c r="A168" s="2" t="s">
        <v>911</v>
      </c>
      <c r="B168" s="2" t="s">
        <v>546</v>
      </c>
      <c r="C168" s="2" t="s">
        <v>547</v>
      </c>
      <c r="D168" s="2" t="s">
        <v>548</v>
      </c>
      <c r="E168" s="2" t="s">
        <v>436</v>
      </c>
      <c r="F168" s="2" t="s">
        <v>551</v>
      </c>
      <c r="G168" s="81">
        <v>42</v>
      </c>
      <c r="H168" s="88">
        <v>0</v>
      </c>
      <c r="I168" s="81">
        <v>42</v>
      </c>
      <c r="J168" s="83">
        <v>2</v>
      </c>
      <c r="K168" s="2" t="s">
        <v>574</v>
      </c>
    </row>
    <row r="169" spans="1:11" ht="36">
      <c r="A169" s="2" t="s">
        <v>561</v>
      </c>
      <c r="B169" s="2" t="s">
        <v>552</v>
      </c>
      <c r="C169" s="2" t="s">
        <v>553</v>
      </c>
      <c r="D169" s="2" t="s">
        <v>554</v>
      </c>
      <c r="E169" s="2" t="s">
        <v>436</v>
      </c>
      <c r="F169" s="2" t="s">
        <v>555</v>
      </c>
      <c r="G169" s="2" t="s">
        <v>530</v>
      </c>
      <c r="H169" s="2" t="s">
        <v>530</v>
      </c>
      <c r="I169" s="2" t="s">
        <v>140</v>
      </c>
      <c r="J169" s="82">
        <v>5</v>
      </c>
      <c r="K169" s="2" t="s">
        <v>575</v>
      </c>
    </row>
    <row r="170" spans="1:11" ht="36">
      <c r="A170" s="2" t="s">
        <v>912</v>
      </c>
      <c r="B170" s="2" t="s">
        <v>552</v>
      </c>
      <c r="C170" s="2" t="s">
        <v>553</v>
      </c>
      <c r="D170" s="2" t="s">
        <v>554</v>
      </c>
      <c r="E170" s="2" t="s">
        <v>436</v>
      </c>
      <c r="F170" s="2" t="s">
        <v>556</v>
      </c>
      <c r="G170" s="2" t="s">
        <v>203</v>
      </c>
      <c r="H170" s="2" t="s">
        <v>203</v>
      </c>
      <c r="I170" s="2" t="s">
        <v>140</v>
      </c>
      <c r="J170" s="82">
        <v>1</v>
      </c>
      <c r="K170" s="2" t="s">
        <v>142</v>
      </c>
    </row>
    <row r="171" spans="1:11" ht="36">
      <c r="A171" s="2" t="s">
        <v>913</v>
      </c>
      <c r="B171" s="2" t="s">
        <v>552</v>
      </c>
      <c r="C171" s="2" t="s">
        <v>553</v>
      </c>
      <c r="D171" s="2" t="s">
        <v>554</v>
      </c>
      <c r="E171" s="2" t="s">
        <v>436</v>
      </c>
      <c r="F171" s="2" t="s">
        <v>557</v>
      </c>
      <c r="G171" s="2" t="s">
        <v>262</v>
      </c>
      <c r="H171" s="2" t="s">
        <v>262</v>
      </c>
      <c r="I171" s="2" t="s">
        <v>140</v>
      </c>
      <c r="J171" s="82">
        <v>1</v>
      </c>
      <c r="K171" s="2" t="s">
        <v>142</v>
      </c>
    </row>
    <row r="172" spans="1:11" ht="36">
      <c r="A172" s="2" t="s">
        <v>914</v>
      </c>
      <c r="B172" s="2" t="s">
        <v>552</v>
      </c>
      <c r="C172" s="2" t="s">
        <v>553</v>
      </c>
      <c r="D172" s="2" t="s">
        <v>554</v>
      </c>
      <c r="E172" s="2" t="s">
        <v>436</v>
      </c>
      <c r="F172" s="2" t="s">
        <v>558</v>
      </c>
      <c r="G172" s="2" t="s">
        <v>576</v>
      </c>
      <c r="H172" s="2" t="s">
        <v>576</v>
      </c>
      <c r="I172" s="2" t="s">
        <v>140</v>
      </c>
      <c r="J172" s="82">
        <v>1</v>
      </c>
      <c r="K172" s="2" t="s">
        <v>268</v>
      </c>
    </row>
    <row r="173" spans="1:11" ht="36">
      <c r="A173" s="2" t="s">
        <v>915</v>
      </c>
      <c r="B173" s="2" t="s">
        <v>552</v>
      </c>
      <c r="C173" s="2" t="s">
        <v>553</v>
      </c>
      <c r="D173" s="2" t="s">
        <v>554</v>
      </c>
      <c r="E173" s="2" t="s">
        <v>436</v>
      </c>
      <c r="F173" s="2" t="s">
        <v>559</v>
      </c>
      <c r="G173" s="61">
        <v>27</v>
      </c>
      <c r="H173" s="61">
        <v>27</v>
      </c>
      <c r="I173" s="61">
        <v>0</v>
      </c>
      <c r="J173" s="82">
        <v>1</v>
      </c>
      <c r="K173" s="2" t="s">
        <v>268</v>
      </c>
    </row>
    <row r="174" spans="1:11" ht="48">
      <c r="A174" s="2" t="s">
        <v>916</v>
      </c>
      <c r="B174" s="2" t="s">
        <v>197</v>
      </c>
      <c r="C174" s="2" t="s">
        <v>198</v>
      </c>
      <c r="D174" s="30" t="s">
        <v>199</v>
      </c>
      <c r="E174" s="2" t="s">
        <v>377</v>
      </c>
      <c r="F174" s="2" t="s">
        <v>560</v>
      </c>
      <c r="G174" s="2" t="s">
        <v>561</v>
      </c>
      <c r="H174" s="2" t="s">
        <v>140</v>
      </c>
      <c r="I174" s="2" t="s">
        <v>561</v>
      </c>
      <c r="J174" s="2" t="s">
        <v>128</v>
      </c>
      <c r="K174" s="30" t="s">
        <v>141</v>
      </c>
    </row>
    <row r="175" spans="1:11" ht="48">
      <c r="A175" s="2" t="s">
        <v>917</v>
      </c>
      <c r="B175" s="2" t="s">
        <v>187</v>
      </c>
      <c r="C175" s="30" t="s">
        <v>188</v>
      </c>
      <c r="D175" s="30" t="s">
        <v>189</v>
      </c>
      <c r="E175" s="2" t="s">
        <v>402</v>
      </c>
      <c r="F175" s="2" t="s">
        <v>562</v>
      </c>
      <c r="G175" s="61">
        <v>88</v>
      </c>
      <c r="H175" s="61">
        <v>0</v>
      </c>
      <c r="I175" s="57">
        <v>88</v>
      </c>
      <c r="J175" s="2" t="s">
        <v>128</v>
      </c>
      <c r="K175" s="8" t="s">
        <v>577</v>
      </c>
    </row>
    <row r="176" spans="1:11" ht="48">
      <c r="A176" s="2" t="s">
        <v>918</v>
      </c>
      <c r="B176" s="2" t="s">
        <v>563</v>
      </c>
      <c r="C176" s="2" t="s">
        <v>564</v>
      </c>
      <c r="D176" s="2" t="s">
        <v>565</v>
      </c>
      <c r="E176" s="2" t="s">
        <v>436</v>
      </c>
      <c r="F176" s="2" t="s">
        <v>566</v>
      </c>
      <c r="G176" s="61">
        <v>20</v>
      </c>
      <c r="H176" s="61">
        <v>0</v>
      </c>
      <c r="I176" s="57">
        <v>20</v>
      </c>
      <c r="J176" s="57">
        <v>2</v>
      </c>
      <c r="K176" s="8" t="s">
        <v>268</v>
      </c>
    </row>
    <row r="177" spans="1:11" ht="12.75">
      <c r="A177" s="2"/>
      <c r="B177" s="37" t="s">
        <v>173</v>
      </c>
      <c r="C177" s="2"/>
      <c r="D177" s="2"/>
      <c r="E177" s="2"/>
      <c r="F177" s="2"/>
      <c r="G177" s="37" t="s">
        <v>608</v>
      </c>
      <c r="H177" s="37" t="s">
        <v>609</v>
      </c>
      <c r="I177" s="37" t="s">
        <v>610</v>
      </c>
      <c r="J177" s="37" t="s">
        <v>203</v>
      </c>
      <c r="K177" s="37"/>
    </row>
    <row r="178" spans="1:11" ht="36">
      <c r="A178" s="2" t="s">
        <v>421</v>
      </c>
      <c r="B178" s="2" t="s">
        <v>309</v>
      </c>
      <c r="C178" s="2" t="s">
        <v>310</v>
      </c>
      <c r="D178" s="2" t="s">
        <v>311</v>
      </c>
      <c r="E178" s="30" t="s">
        <v>578</v>
      </c>
      <c r="F178" s="30" t="s">
        <v>313</v>
      </c>
      <c r="G178" s="2" t="s">
        <v>611</v>
      </c>
      <c r="H178" s="2" t="s">
        <v>611</v>
      </c>
      <c r="I178" s="2" t="s">
        <v>140</v>
      </c>
      <c r="J178" s="2" t="s">
        <v>155</v>
      </c>
      <c r="K178" s="2" t="s">
        <v>574</v>
      </c>
    </row>
    <row r="179" spans="1:11" ht="36">
      <c r="A179" s="2" t="s">
        <v>919</v>
      </c>
      <c r="B179" s="2" t="s">
        <v>309</v>
      </c>
      <c r="C179" s="2" t="s">
        <v>310</v>
      </c>
      <c r="D179" s="2" t="s">
        <v>311</v>
      </c>
      <c r="E179" s="30" t="s">
        <v>579</v>
      </c>
      <c r="F179" s="30" t="s">
        <v>580</v>
      </c>
      <c r="G179" s="2" t="s">
        <v>505</v>
      </c>
      <c r="H179" s="2" t="s">
        <v>505</v>
      </c>
      <c r="I179" s="2" t="s">
        <v>140</v>
      </c>
      <c r="J179" s="2" t="s">
        <v>119</v>
      </c>
      <c r="K179" s="2" t="s">
        <v>612</v>
      </c>
    </row>
    <row r="180" spans="1:11" ht="36">
      <c r="A180" s="2" t="s">
        <v>920</v>
      </c>
      <c r="B180" s="2" t="s">
        <v>309</v>
      </c>
      <c r="C180" s="2" t="s">
        <v>310</v>
      </c>
      <c r="D180" s="2" t="s">
        <v>311</v>
      </c>
      <c r="E180" s="30" t="s">
        <v>581</v>
      </c>
      <c r="F180" s="30" t="s">
        <v>582</v>
      </c>
      <c r="G180" s="2" t="s">
        <v>191</v>
      </c>
      <c r="H180" s="2" t="s">
        <v>191</v>
      </c>
      <c r="I180" s="2" t="s">
        <v>140</v>
      </c>
      <c r="J180" s="2" t="s">
        <v>72</v>
      </c>
      <c r="K180" s="2" t="s">
        <v>142</v>
      </c>
    </row>
    <row r="181" spans="1:11" ht="36">
      <c r="A181" s="2" t="s">
        <v>921</v>
      </c>
      <c r="B181" s="2" t="s">
        <v>583</v>
      </c>
      <c r="C181" s="2" t="s">
        <v>584</v>
      </c>
      <c r="D181" s="2" t="s">
        <v>585</v>
      </c>
      <c r="E181" s="30" t="s">
        <v>402</v>
      </c>
      <c r="F181" s="60" t="s">
        <v>184</v>
      </c>
      <c r="G181" s="2" t="s">
        <v>32</v>
      </c>
      <c r="H181" s="2" t="s">
        <v>32</v>
      </c>
      <c r="I181" s="57"/>
      <c r="J181" s="57">
        <v>1</v>
      </c>
      <c r="K181" s="8" t="s">
        <v>268</v>
      </c>
    </row>
    <row r="182" spans="1:11" ht="36">
      <c r="A182" s="2" t="s">
        <v>922</v>
      </c>
      <c r="B182" s="2" t="s">
        <v>586</v>
      </c>
      <c r="C182" s="2" t="s">
        <v>587</v>
      </c>
      <c r="D182" s="2" t="s">
        <v>588</v>
      </c>
      <c r="E182" s="2" t="s">
        <v>436</v>
      </c>
      <c r="F182" s="2" t="s">
        <v>589</v>
      </c>
      <c r="G182" s="57">
        <v>33</v>
      </c>
      <c r="H182" s="57">
        <v>0</v>
      </c>
      <c r="I182" s="57">
        <v>33</v>
      </c>
      <c r="J182" s="57">
        <v>2</v>
      </c>
      <c r="K182" s="8" t="s">
        <v>420</v>
      </c>
    </row>
    <row r="183" spans="1:11" ht="36">
      <c r="A183" s="2" t="s">
        <v>923</v>
      </c>
      <c r="B183" s="2" t="s">
        <v>586</v>
      </c>
      <c r="C183" s="2" t="s">
        <v>587</v>
      </c>
      <c r="D183" s="2" t="s">
        <v>588</v>
      </c>
      <c r="E183" s="2" t="s">
        <v>436</v>
      </c>
      <c r="F183" s="2" t="s">
        <v>590</v>
      </c>
      <c r="G183" s="57">
        <v>24</v>
      </c>
      <c r="H183" s="57">
        <v>0</v>
      </c>
      <c r="I183" s="57">
        <v>24</v>
      </c>
      <c r="J183" s="57">
        <v>1</v>
      </c>
      <c r="K183" s="8" t="s">
        <v>486</v>
      </c>
    </row>
    <row r="184" spans="1:11" ht="36">
      <c r="A184" s="2" t="s">
        <v>610</v>
      </c>
      <c r="B184" s="2" t="s">
        <v>586</v>
      </c>
      <c r="C184" s="2" t="s">
        <v>587</v>
      </c>
      <c r="D184" s="2" t="s">
        <v>588</v>
      </c>
      <c r="E184" s="2" t="s">
        <v>436</v>
      </c>
      <c r="F184" s="2" t="s">
        <v>591</v>
      </c>
      <c r="G184" s="57">
        <v>39</v>
      </c>
      <c r="H184" s="57">
        <v>0</v>
      </c>
      <c r="I184" s="57">
        <v>39</v>
      </c>
      <c r="J184" s="57">
        <v>1</v>
      </c>
      <c r="K184" s="8" t="s">
        <v>486</v>
      </c>
    </row>
    <row r="185" spans="1:11" ht="36">
      <c r="A185" s="2" t="s">
        <v>611</v>
      </c>
      <c r="B185" s="2" t="s">
        <v>586</v>
      </c>
      <c r="C185" s="2" t="s">
        <v>587</v>
      </c>
      <c r="D185" s="2" t="s">
        <v>588</v>
      </c>
      <c r="E185" s="2" t="s">
        <v>436</v>
      </c>
      <c r="F185" s="2" t="s">
        <v>592</v>
      </c>
      <c r="G185" s="57">
        <v>20</v>
      </c>
      <c r="H185" s="57">
        <v>0</v>
      </c>
      <c r="I185" s="57">
        <v>20</v>
      </c>
      <c r="J185" s="57">
        <v>1</v>
      </c>
      <c r="K185" s="8" t="s">
        <v>486</v>
      </c>
    </row>
    <row r="186" spans="1:11" ht="36">
      <c r="A186" s="2" t="s">
        <v>924</v>
      </c>
      <c r="B186" s="2" t="s">
        <v>586</v>
      </c>
      <c r="C186" s="2" t="s">
        <v>587</v>
      </c>
      <c r="D186" s="2" t="s">
        <v>588</v>
      </c>
      <c r="E186" s="2" t="s">
        <v>436</v>
      </c>
      <c r="F186" s="2" t="s">
        <v>593</v>
      </c>
      <c r="G186" s="57">
        <v>18</v>
      </c>
      <c r="H186" s="57">
        <v>0</v>
      </c>
      <c r="I186" s="57">
        <v>18</v>
      </c>
      <c r="J186" s="57">
        <v>1</v>
      </c>
      <c r="K186" s="8" t="s">
        <v>486</v>
      </c>
    </row>
    <row r="187" spans="1:11" ht="36">
      <c r="A187" s="2" t="s">
        <v>525</v>
      </c>
      <c r="B187" s="2" t="s">
        <v>594</v>
      </c>
      <c r="C187" s="2" t="s">
        <v>595</v>
      </c>
      <c r="D187" s="2" t="s">
        <v>596</v>
      </c>
      <c r="E187" s="30" t="s">
        <v>402</v>
      </c>
      <c r="F187" s="60" t="s">
        <v>597</v>
      </c>
      <c r="G187" s="57">
        <v>17</v>
      </c>
      <c r="H187" s="57">
        <v>17</v>
      </c>
      <c r="I187" s="57">
        <v>0</v>
      </c>
      <c r="J187" s="57">
        <v>1</v>
      </c>
      <c r="K187" s="8" t="s">
        <v>486</v>
      </c>
    </row>
    <row r="188" spans="1:11" ht="36">
      <c r="A188" s="2" t="s">
        <v>925</v>
      </c>
      <c r="B188" s="2" t="s">
        <v>598</v>
      </c>
      <c r="C188" s="2" t="s">
        <v>599</v>
      </c>
      <c r="D188" s="2" t="s">
        <v>600</v>
      </c>
      <c r="E188" s="2" t="s">
        <v>402</v>
      </c>
      <c r="F188" s="2" t="s">
        <v>601</v>
      </c>
      <c r="G188" s="57">
        <v>14</v>
      </c>
      <c r="H188" s="57">
        <v>0</v>
      </c>
      <c r="I188" s="57">
        <v>14</v>
      </c>
      <c r="J188" s="57">
        <v>1</v>
      </c>
      <c r="K188" s="8" t="s">
        <v>613</v>
      </c>
    </row>
    <row r="189" spans="1:11" ht="36">
      <c r="A189" s="2" t="s">
        <v>926</v>
      </c>
      <c r="B189" s="30" t="s">
        <v>602</v>
      </c>
      <c r="C189" s="30" t="s">
        <v>603</v>
      </c>
      <c r="D189" s="30" t="s">
        <v>604</v>
      </c>
      <c r="E189" s="30" t="s">
        <v>541</v>
      </c>
      <c r="F189" s="60" t="s">
        <v>605</v>
      </c>
      <c r="G189" s="57">
        <v>61</v>
      </c>
      <c r="H189" s="57">
        <v>61</v>
      </c>
      <c r="I189" s="57">
        <v>0</v>
      </c>
      <c r="J189" s="57">
        <v>4</v>
      </c>
      <c r="K189" s="8" t="s">
        <v>420</v>
      </c>
    </row>
    <row r="190" spans="1:11" ht="36">
      <c r="A190" s="2" t="s">
        <v>927</v>
      </c>
      <c r="B190" s="30" t="s">
        <v>602</v>
      </c>
      <c r="C190" s="30" t="s">
        <v>603</v>
      </c>
      <c r="D190" s="30" t="s">
        <v>604</v>
      </c>
      <c r="E190" s="30" t="s">
        <v>541</v>
      </c>
      <c r="F190" s="60" t="s">
        <v>606</v>
      </c>
      <c r="G190" s="57">
        <v>16</v>
      </c>
      <c r="H190" s="57">
        <v>16</v>
      </c>
      <c r="I190" s="57">
        <v>0</v>
      </c>
      <c r="J190" s="57">
        <v>1</v>
      </c>
      <c r="K190" s="8" t="s">
        <v>205</v>
      </c>
    </row>
    <row r="191" spans="1:11" ht="36">
      <c r="A191" s="2" t="s">
        <v>928</v>
      </c>
      <c r="B191" s="30" t="s">
        <v>602</v>
      </c>
      <c r="C191" s="30" t="s">
        <v>603</v>
      </c>
      <c r="D191" s="30" t="s">
        <v>604</v>
      </c>
      <c r="E191" s="30" t="s">
        <v>541</v>
      </c>
      <c r="F191" s="60" t="s">
        <v>607</v>
      </c>
      <c r="G191" s="57">
        <v>18</v>
      </c>
      <c r="H191" s="57">
        <v>18</v>
      </c>
      <c r="I191" s="57">
        <v>0</v>
      </c>
      <c r="J191" s="57">
        <v>1</v>
      </c>
      <c r="K191" s="8" t="s">
        <v>614</v>
      </c>
    </row>
    <row r="192" spans="1:11" ht="12.75">
      <c r="A192" s="2"/>
      <c r="B192" s="37" t="s">
        <v>185</v>
      </c>
      <c r="C192" s="2"/>
      <c r="D192" s="2"/>
      <c r="E192" s="2"/>
      <c r="F192" s="2"/>
      <c r="G192" s="37" t="s">
        <v>629</v>
      </c>
      <c r="H192" s="37" t="s">
        <v>630</v>
      </c>
      <c r="I192" s="37" t="s">
        <v>631</v>
      </c>
      <c r="J192" s="37" t="s">
        <v>180</v>
      </c>
      <c r="K192" s="37"/>
    </row>
    <row r="193" spans="1:11" ht="48">
      <c r="A193" s="2" t="s">
        <v>929</v>
      </c>
      <c r="B193" s="30" t="s">
        <v>158</v>
      </c>
      <c r="C193" s="2" t="s">
        <v>159</v>
      </c>
      <c r="D193" s="30" t="s">
        <v>160</v>
      </c>
      <c r="E193" s="30" t="s">
        <v>541</v>
      </c>
      <c r="F193" s="60" t="s">
        <v>615</v>
      </c>
      <c r="G193" s="56" t="s">
        <v>576</v>
      </c>
      <c r="H193" s="56" t="s">
        <v>576</v>
      </c>
      <c r="I193" s="57">
        <v>0</v>
      </c>
      <c r="J193" s="56">
        <v>1</v>
      </c>
      <c r="K193" s="56" t="s">
        <v>455</v>
      </c>
    </row>
    <row r="194" spans="1:11" ht="48">
      <c r="A194" s="2" t="s">
        <v>930</v>
      </c>
      <c r="B194" s="30" t="s">
        <v>158</v>
      </c>
      <c r="C194" s="2" t="s">
        <v>159</v>
      </c>
      <c r="D194" s="30" t="s">
        <v>160</v>
      </c>
      <c r="E194" s="30" t="s">
        <v>541</v>
      </c>
      <c r="F194" s="60" t="s">
        <v>616</v>
      </c>
      <c r="G194" s="56" t="s">
        <v>204</v>
      </c>
      <c r="H194" s="56" t="s">
        <v>204</v>
      </c>
      <c r="I194" s="57">
        <v>0</v>
      </c>
      <c r="J194" s="56" t="s">
        <v>72</v>
      </c>
      <c r="K194" s="56" t="s">
        <v>455</v>
      </c>
    </row>
    <row r="195" spans="1:11" ht="48">
      <c r="A195" s="2" t="s">
        <v>931</v>
      </c>
      <c r="B195" s="30" t="s">
        <v>158</v>
      </c>
      <c r="C195" s="2" t="s">
        <v>159</v>
      </c>
      <c r="D195" s="30" t="s">
        <v>160</v>
      </c>
      <c r="E195" s="30" t="s">
        <v>541</v>
      </c>
      <c r="F195" s="60" t="s">
        <v>617</v>
      </c>
      <c r="G195" s="56" t="s">
        <v>418</v>
      </c>
      <c r="H195" s="56" t="s">
        <v>418</v>
      </c>
      <c r="I195" s="57">
        <v>0</v>
      </c>
      <c r="J195" s="56">
        <v>2</v>
      </c>
      <c r="K195" s="56" t="s">
        <v>453</v>
      </c>
    </row>
    <row r="196" spans="1:11" ht="48">
      <c r="A196" s="2" t="s">
        <v>932</v>
      </c>
      <c r="B196" s="30" t="s">
        <v>158</v>
      </c>
      <c r="C196" s="2" t="s">
        <v>159</v>
      </c>
      <c r="D196" s="30" t="s">
        <v>160</v>
      </c>
      <c r="E196" s="30" t="s">
        <v>541</v>
      </c>
      <c r="F196" s="60" t="s">
        <v>618</v>
      </c>
      <c r="G196" s="56" t="s">
        <v>576</v>
      </c>
      <c r="H196" s="56" t="s">
        <v>576</v>
      </c>
      <c r="I196" s="57">
        <v>0</v>
      </c>
      <c r="J196" s="56">
        <v>1</v>
      </c>
      <c r="K196" s="56" t="s">
        <v>455</v>
      </c>
    </row>
    <row r="197" spans="1:11" ht="48">
      <c r="A197" s="2" t="s">
        <v>933</v>
      </c>
      <c r="B197" s="30" t="s">
        <v>158</v>
      </c>
      <c r="C197" s="2" t="s">
        <v>159</v>
      </c>
      <c r="D197" s="30" t="s">
        <v>160</v>
      </c>
      <c r="E197" s="30" t="s">
        <v>541</v>
      </c>
      <c r="F197" s="60" t="s">
        <v>619</v>
      </c>
      <c r="G197" s="56">
        <v>38</v>
      </c>
      <c r="H197" s="56">
        <v>38</v>
      </c>
      <c r="I197" s="57">
        <v>0</v>
      </c>
      <c r="J197" s="56">
        <v>2</v>
      </c>
      <c r="K197" s="56" t="s">
        <v>453</v>
      </c>
    </row>
    <row r="198" spans="1:11" ht="48">
      <c r="A198" s="2" t="s">
        <v>934</v>
      </c>
      <c r="B198" s="30" t="s">
        <v>158</v>
      </c>
      <c r="C198" s="2" t="s">
        <v>159</v>
      </c>
      <c r="D198" s="30" t="s">
        <v>160</v>
      </c>
      <c r="E198" s="30" t="s">
        <v>541</v>
      </c>
      <c r="F198" s="60" t="s">
        <v>620</v>
      </c>
      <c r="G198" s="56" t="s">
        <v>456</v>
      </c>
      <c r="H198" s="56" t="s">
        <v>456</v>
      </c>
      <c r="I198" s="57">
        <v>0</v>
      </c>
      <c r="J198" s="56">
        <v>2</v>
      </c>
      <c r="K198" s="56" t="s">
        <v>453</v>
      </c>
    </row>
    <row r="199" spans="1:11" ht="48">
      <c r="A199" s="2" t="s">
        <v>935</v>
      </c>
      <c r="B199" s="89" t="s">
        <v>158</v>
      </c>
      <c r="C199" s="85" t="s">
        <v>159</v>
      </c>
      <c r="D199" s="89" t="s">
        <v>160</v>
      </c>
      <c r="E199" s="89" t="s">
        <v>541</v>
      </c>
      <c r="F199" s="60" t="s">
        <v>621</v>
      </c>
      <c r="G199" s="56" t="s">
        <v>196</v>
      </c>
      <c r="H199" s="56" t="s">
        <v>196</v>
      </c>
      <c r="I199" s="57">
        <v>0</v>
      </c>
      <c r="J199" s="56">
        <v>2</v>
      </c>
      <c r="K199" s="56" t="s">
        <v>453</v>
      </c>
    </row>
    <row r="200" spans="1:11" ht="60">
      <c r="A200" s="2" t="s">
        <v>936</v>
      </c>
      <c r="B200" s="2" t="s">
        <v>187</v>
      </c>
      <c r="C200" s="30" t="s">
        <v>188</v>
      </c>
      <c r="D200" s="30" t="s">
        <v>622</v>
      </c>
      <c r="E200" s="30" t="s">
        <v>377</v>
      </c>
      <c r="F200" s="2" t="s">
        <v>623</v>
      </c>
      <c r="G200" s="2" t="s">
        <v>632</v>
      </c>
      <c r="H200" s="2" t="s">
        <v>140</v>
      </c>
      <c r="I200" s="2" t="s">
        <v>632</v>
      </c>
      <c r="J200" s="2" t="s">
        <v>72</v>
      </c>
      <c r="K200" s="8" t="s">
        <v>268</v>
      </c>
    </row>
    <row r="201" spans="1:11" ht="36">
      <c r="A201" s="2" t="s">
        <v>937</v>
      </c>
      <c r="B201" s="10" t="s">
        <v>624</v>
      </c>
      <c r="C201" s="2" t="s">
        <v>625</v>
      </c>
      <c r="D201" s="10" t="s">
        <v>626</v>
      </c>
      <c r="E201" s="10" t="s">
        <v>377</v>
      </c>
      <c r="F201" s="10" t="s">
        <v>627</v>
      </c>
      <c r="G201" s="2" t="s">
        <v>208</v>
      </c>
      <c r="H201" s="2" t="s">
        <v>208</v>
      </c>
      <c r="I201" s="55">
        <v>0</v>
      </c>
      <c r="J201" s="55">
        <v>1</v>
      </c>
      <c r="K201" s="8" t="s">
        <v>268</v>
      </c>
    </row>
    <row r="202" spans="1:11" ht="45">
      <c r="A202" s="2" t="s">
        <v>938</v>
      </c>
      <c r="B202" s="90" t="s">
        <v>439</v>
      </c>
      <c r="C202" s="90" t="s">
        <v>440</v>
      </c>
      <c r="D202" s="90" t="s">
        <v>441</v>
      </c>
      <c r="E202" s="90" t="s">
        <v>377</v>
      </c>
      <c r="F202" s="90" t="s">
        <v>628</v>
      </c>
      <c r="G202" s="91" t="s">
        <v>203</v>
      </c>
      <c r="H202" s="91" t="s">
        <v>203</v>
      </c>
      <c r="I202" s="92">
        <v>0</v>
      </c>
      <c r="J202" s="30">
        <v>1</v>
      </c>
      <c r="K202" s="30" t="s">
        <v>141</v>
      </c>
    </row>
    <row r="203" spans="1:11" ht="12.75">
      <c r="A203" s="2"/>
      <c r="B203" s="37" t="s">
        <v>633</v>
      </c>
      <c r="C203" s="2"/>
      <c r="D203" s="2"/>
      <c r="E203" s="2"/>
      <c r="F203" s="2"/>
      <c r="G203" s="37" t="s">
        <v>659</v>
      </c>
      <c r="H203" s="37" t="s">
        <v>660</v>
      </c>
      <c r="I203" s="37" t="s">
        <v>661</v>
      </c>
      <c r="J203" s="37" t="s">
        <v>195</v>
      </c>
      <c r="K203" s="37"/>
    </row>
    <row r="204" spans="1:11" ht="36">
      <c r="A204" s="2" t="s">
        <v>939</v>
      </c>
      <c r="B204" s="2" t="s">
        <v>634</v>
      </c>
      <c r="C204" s="2" t="s">
        <v>635</v>
      </c>
      <c r="D204" s="2" t="s">
        <v>636</v>
      </c>
      <c r="E204" s="2" t="s">
        <v>377</v>
      </c>
      <c r="F204" s="2" t="s">
        <v>637</v>
      </c>
      <c r="G204" s="2" t="s">
        <v>262</v>
      </c>
      <c r="H204" s="2" t="s">
        <v>140</v>
      </c>
      <c r="I204" s="57">
        <v>20</v>
      </c>
      <c r="J204" s="57">
        <v>1</v>
      </c>
      <c r="K204" s="8" t="s">
        <v>205</v>
      </c>
    </row>
    <row r="205" spans="1:11" ht="48">
      <c r="A205" s="2" t="s">
        <v>940</v>
      </c>
      <c r="B205" s="2" t="s">
        <v>638</v>
      </c>
      <c r="C205" s="2" t="s">
        <v>494</v>
      </c>
      <c r="D205" s="2" t="s">
        <v>639</v>
      </c>
      <c r="E205" s="2" t="s">
        <v>377</v>
      </c>
      <c r="F205" s="2" t="s">
        <v>640</v>
      </c>
      <c r="G205" s="2" t="s">
        <v>180</v>
      </c>
      <c r="H205" s="2" t="s">
        <v>180</v>
      </c>
      <c r="I205" s="57">
        <v>0</v>
      </c>
      <c r="J205" s="57">
        <v>1</v>
      </c>
      <c r="K205" s="8" t="s">
        <v>268</v>
      </c>
    </row>
    <row r="206" spans="1:11" ht="48">
      <c r="A206" s="2" t="s">
        <v>941</v>
      </c>
      <c r="B206" s="2" t="s">
        <v>464</v>
      </c>
      <c r="C206" s="2" t="s">
        <v>465</v>
      </c>
      <c r="D206" s="85" t="s">
        <v>466</v>
      </c>
      <c r="E206" s="2" t="s">
        <v>641</v>
      </c>
      <c r="F206" s="85" t="s">
        <v>642</v>
      </c>
      <c r="G206" s="61" t="s">
        <v>662</v>
      </c>
      <c r="H206" s="61" t="s">
        <v>662</v>
      </c>
      <c r="I206" s="93"/>
      <c r="J206" s="2">
        <v>4</v>
      </c>
      <c r="K206" s="2" t="s">
        <v>146</v>
      </c>
    </row>
    <row r="207" spans="1:11" ht="48">
      <c r="A207" s="2" t="s">
        <v>942</v>
      </c>
      <c r="B207" s="2" t="s">
        <v>464</v>
      </c>
      <c r="C207" s="2" t="s">
        <v>465</v>
      </c>
      <c r="D207" s="85" t="s">
        <v>466</v>
      </c>
      <c r="E207" s="2" t="s">
        <v>643</v>
      </c>
      <c r="F207" s="2" t="s">
        <v>644</v>
      </c>
      <c r="G207" s="61" t="s">
        <v>456</v>
      </c>
      <c r="H207" s="61" t="s">
        <v>456</v>
      </c>
      <c r="I207" s="86"/>
      <c r="J207" s="2">
        <v>2</v>
      </c>
      <c r="K207" s="2" t="s">
        <v>577</v>
      </c>
    </row>
    <row r="208" spans="1:11" ht="48">
      <c r="A208" s="2" t="s">
        <v>943</v>
      </c>
      <c r="B208" s="2" t="s">
        <v>464</v>
      </c>
      <c r="C208" s="2" t="s">
        <v>465</v>
      </c>
      <c r="D208" s="85" t="s">
        <v>466</v>
      </c>
      <c r="E208" s="2" t="s">
        <v>645</v>
      </c>
      <c r="F208" s="2" t="s">
        <v>646</v>
      </c>
      <c r="G208" s="61" t="s">
        <v>506</v>
      </c>
      <c r="H208" s="61" t="s">
        <v>506</v>
      </c>
      <c r="I208" s="86"/>
      <c r="J208" s="2" t="s">
        <v>72</v>
      </c>
      <c r="K208" s="2" t="s">
        <v>486</v>
      </c>
    </row>
    <row r="209" spans="1:11" ht="48">
      <c r="A209" s="2" t="s">
        <v>944</v>
      </c>
      <c r="B209" s="2" t="s">
        <v>464</v>
      </c>
      <c r="C209" s="2" t="s">
        <v>465</v>
      </c>
      <c r="D209" s="85" t="s">
        <v>466</v>
      </c>
      <c r="E209" s="2" t="s">
        <v>647</v>
      </c>
      <c r="F209" s="85" t="s">
        <v>648</v>
      </c>
      <c r="G209" s="61" t="s">
        <v>663</v>
      </c>
      <c r="H209" s="61" t="s">
        <v>663</v>
      </c>
      <c r="I209" s="86"/>
      <c r="J209" s="2" t="s">
        <v>72</v>
      </c>
      <c r="K209" s="2" t="s">
        <v>319</v>
      </c>
    </row>
    <row r="210" spans="1:11" ht="48">
      <c r="A210" s="2" t="s">
        <v>945</v>
      </c>
      <c r="B210" s="2" t="s">
        <v>464</v>
      </c>
      <c r="C210" s="2" t="s">
        <v>465</v>
      </c>
      <c r="D210" s="85" t="s">
        <v>466</v>
      </c>
      <c r="E210" s="2" t="s">
        <v>649</v>
      </c>
      <c r="F210" s="2" t="s">
        <v>650</v>
      </c>
      <c r="G210" s="61" t="s">
        <v>368</v>
      </c>
      <c r="H210" s="61" t="s">
        <v>368</v>
      </c>
      <c r="I210" s="86"/>
      <c r="J210" s="2" t="s">
        <v>72</v>
      </c>
      <c r="K210" s="2" t="s">
        <v>486</v>
      </c>
    </row>
    <row r="211" spans="1:11" ht="48">
      <c r="A211" s="2" t="s">
        <v>946</v>
      </c>
      <c r="B211" s="2" t="s">
        <v>464</v>
      </c>
      <c r="C211" s="2" t="s">
        <v>465</v>
      </c>
      <c r="D211" s="85" t="s">
        <v>466</v>
      </c>
      <c r="E211" s="2" t="s">
        <v>651</v>
      </c>
      <c r="F211" s="2" t="s">
        <v>652</v>
      </c>
      <c r="G211" s="61" t="s">
        <v>664</v>
      </c>
      <c r="H211" s="61" t="s">
        <v>664</v>
      </c>
      <c r="I211" s="86"/>
      <c r="J211" s="2" t="s">
        <v>119</v>
      </c>
      <c r="K211" s="2" t="s">
        <v>420</v>
      </c>
    </row>
    <row r="212" spans="1:11" ht="48">
      <c r="A212" s="2" t="s">
        <v>947</v>
      </c>
      <c r="B212" s="2" t="s">
        <v>464</v>
      </c>
      <c r="C212" s="2" t="s">
        <v>465</v>
      </c>
      <c r="D212" s="85" t="s">
        <v>466</v>
      </c>
      <c r="E212" s="2" t="s">
        <v>653</v>
      </c>
      <c r="F212" s="2" t="s">
        <v>654</v>
      </c>
      <c r="G212" s="61" t="s">
        <v>665</v>
      </c>
      <c r="H212" s="61" t="s">
        <v>665</v>
      </c>
      <c r="I212" s="86"/>
      <c r="J212" s="2" t="s">
        <v>72</v>
      </c>
      <c r="K212" s="2" t="s">
        <v>486</v>
      </c>
    </row>
    <row r="213" spans="1:11" ht="48">
      <c r="A213" s="2" t="s">
        <v>948</v>
      </c>
      <c r="B213" s="2" t="s">
        <v>464</v>
      </c>
      <c r="C213" s="2" t="s">
        <v>465</v>
      </c>
      <c r="D213" s="85" t="s">
        <v>466</v>
      </c>
      <c r="E213" s="2" t="s">
        <v>655</v>
      </c>
      <c r="F213" s="2" t="s">
        <v>656</v>
      </c>
      <c r="G213" s="86">
        <v>2.25</v>
      </c>
      <c r="H213" s="61"/>
      <c r="I213" s="86">
        <v>2.25</v>
      </c>
      <c r="J213" s="2" t="s">
        <v>72</v>
      </c>
      <c r="K213" s="2" t="s">
        <v>666</v>
      </c>
    </row>
    <row r="214" spans="1:11" ht="48">
      <c r="A214" s="2" t="s">
        <v>949</v>
      </c>
      <c r="B214" s="2" t="s">
        <v>464</v>
      </c>
      <c r="C214" s="2" t="s">
        <v>465</v>
      </c>
      <c r="D214" s="85" t="s">
        <v>466</v>
      </c>
      <c r="E214" s="2" t="s">
        <v>655</v>
      </c>
      <c r="F214" s="2" t="s">
        <v>657</v>
      </c>
      <c r="G214" s="86">
        <v>2.25</v>
      </c>
      <c r="H214" s="61"/>
      <c r="I214" s="86">
        <v>2.25</v>
      </c>
      <c r="J214" s="2" t="s">
        <v>72</v>
      </c>
      <c r="K214" s="2" t="s">
        <v>666</v>
      </c>
    </row>
    <row r="215" spans="1:11" ht="48">
      <c r="A215" s="2" t="s">
        <v>950</v>
      </c>
      <c r="B215" s="2" t="s">
        <v>187</v>
      </c>
      <c r="C215" s="30" t="s">
        <v>188</v>
      </c>
      <c r="D215" s="30" t="s">
        <v>189</v>
      </c>
      <c r="E215" s="2" t="s">
        <v>402</v>
      </c>
      <c r="F215" s="2" t="s">
        <v>658</v>
      </c>
      <c r="G215" s="86">
        <v>40</v>
      </c>
      <c r="H215" s="61">
        <v>0</v>
      </c>
      <c r="I215" s="86">
        <v>40</v>
      </c>
      <c r="J215" s="2" t="s">
        <v>72</v>
      </c>
      <c r="K215" s="8" t="s">
        <v>268</v>
      </c>
    </row>
    <row r="216" spans="1:11" ht="24">
      <c r="A216" s="2"/>
      <c r="B216" s="37" t="s">
        <v>667</v>
      </c>
      <c r="C216" s="2"/>
      <c r="D216" s="2"/>
      <c r="E216" s="2"/>
      <c r="F216" s="2"/>
      <c r="G216" s="37" t="s">
        <v>676</v>
      </c>
      <c r="H216" s="37" t="s">
        <v>677</v>
      </c>
      <c r="I216" s="37" t="s">
        <v>678</v>
      </c>
      <c r="J216" s="37" t="s">
        <v>157</v>
      </c>
      <c r="K216" s="37"/>
    </row>
    <row r="217" spans="1:11" ht="48">
      <c r="A217" s="2" t="s">
        <v>951</v>
      </c>
      <c r="B217" s="30" t="s">
        <v>158</v>
      </c>
      <c r="C217" s="2" t="s">
        <v>159</v>
      </c>
      <c r="D217" s="30" t="s">
        <v>160</v>
      </c>
      <c r="E217" s="30" t="s">
        <v>541</v>
      </c>
      <c r="F217" s="60" t="s">
        <v>668</v>
      </c>
      <c r="G217" s="57">
        <v>48</v>
      </c>
      <c r="H217" s="57">
        <v>48</v>
      </c>
      <c r="I217" s="57">
        <v>0</v>
      </c>
      <c r="J217" s="57">
        <v>1</v>
      </c>
      <c r="K217" s="8" t="s">
        <v>528</v>
      </c>
    </row>
    <row r="218" spans="1:11" ht="60">
      <c r="A218" s="2" t="s">
        <v>952</v>
      </c>
      <c r="B218" s="2" t="s">
        <v>397</v>
      </c>
      <c r="C218" s="2" t="s">
        <v>398</v>
      </c>
      <c r="D218" s="30" t="s">
        <v>122</v>
      </c>
      <c r="E218" s="30" t="s">
        <v>393</v>
      </c>
      <c r="F218" s="60" t="s">
        <v>669</v>
      </c>
      <c r="G218" s="57">
        <v>27</v>
      </c>
      <c r="H218" s="57">
        <v>0</v>
      </c>
      <c r="I218" s="57">
        <v>27</v>
      </c>
      <c r="J218" s="2" t="s">
        <v>72</v>
      </c>
      <c r="K218" s="2" t="s">
        <v>420</v>
      </c>
    </row>
    <row r="219" spans="1:11" ht="60">
      <c r="A219" s="2" t="s">
        <v>678</v>
      </c>
      <c r="B219" s="2" t="s">
        <v>397</v>
      </c>
      <c r="C219" s="2" t="s">
        <v>398</v>
      </c>
      <c r="D219" s="30" t="s">
        <v>122</v>
      </c>
      <c r="E219" s="30" t="s">
        <v>393</v>
      </c>
      <c r="F219" s="60" t="s">
        <v>670</v>
      </c>
      <c r="G219" s="57">
        <v>13</v>
      </c>
      <c r="H219" s="57">
        <v>0</v>
      </c>
      <c r="I219" s="57">
        <v>13</v>
      </c>
      <c r="J219" s="57">
        <v>1</v>
      </c>
      <c r="K219" s="8" t="s">
        <v>486</v>
      </c>
    </row>
    <row r="220" spans="1:11" ht="48">
      <c r="A220" s="2" t="s">
        <v>953</v>
      </c>
      <c r="B220" s="2" t="s">
        <v>187</v>
      </c>
      <c r="C220" s="30" t="s">
        <v>188</v>
      </c>
      <c r="D220" s="30" t="s">
        <v>189</v>
      </c>
      <c r="E220" s="2" t="s">
        <v>402</v>
      </c>
      <c r="F220" s="60" t="s">
        <v>671</v>
      </c>
      <c r="G220" s="2" t="s">
        <v>202</v>
      </c>
      <c r="H220" s="37"/>
      <c r="I220" s="57">
        <v>40</v>
      </c>
      <c r="J220" s="57">
        <v>1</v>
      </c>
      <c r="K220" s="8" t="s">
        <v>486</v>
      </c>
    </row>
    <row r="221" spans="1:11" ht="60">
      <c r="A221" s="2" t="s">
        <v>166</v>
      </c>
      <c r="B221" s="2" t="s">
        <v>120</v>
      </c>
      <c r="C221" s="2" t="s">
        <v>121</v>
      </c>
      <c r="D221" s="30" t="s">
        <v>443</v>
      </c>
      <c r="E221" s="30" t="s">
        <v>393</v>
      </c>
      <c r="F221" s="60" t="s">
        <v>672</v>
      </c>
      <c r="G221" s="57">
        <v>10</v>
      </c>
      <c r="H221" s="57">
        <v>0</v>
      </c>
      <c r="I221" s="57">
        <v>10</v>
      </c>
      <c r="J221" s="57">
        <v>1</v>
      </c>
      <c r="K221" s="8" t="s">
        <v>486</v>
      </c>
    </row>
    <row r="222" spans="1:11" ht="48">
      <c r="A222" s="2" t="s">
        <v>954</v>
      </c>
      <c r="B222" s="2" t="s">
        <v>395</v>
      </c>
      <c r="C222" s="2" t="s">
        <v>235</v>
      </c>
      <c r="D222" s="2" t="s">
        <v>236</v>
      </c>
      <c r="E222" s="2" t="s">
        <v>377</v>
      </c>
      <c r="F222" s="2" t="s">
        <v>673</v>
      </c>
      <c r="G222" s="2" t="s">
        <v>456</v>
      </c>
      <c r="H222" s="2" t="s">
        <v>456</v>
      </c>
      <c r="I222" s="2" t="s">
        <v>140</v>
      </c>
      <c r="J222" s="2" t="s">
        <v>72</v>
      </c>
      <c r="K222" s="2" t="s">
        <v>268</v>
      </c>
    </row>
    <row r="223" spans="1:11" ht="48">
      <c r="A223" s="2" t="s">
        <v>955</v>
      </c>
      <c r="B223" s="2" t="s">
        <v>445</v>
      </c>
      <c r="C223" s="59" t="s">
        <v>135</v>
      </c>
      <c r="D223" s="30" t="s">
        <v>674</v>
      </c>
      <c r="E223" s="2" t="s">
        <v>377</v>
      </c>
      <c r="F223" s="2" t="s">
        <v>675</v>
      </c>
      <c r="G223" s="57">
        <v>51</v>
      </c>
      <c r="H223" s="57">
        <v>0</v>
      </c>
      <c r="I223" s="57">
        <v>51</v>
      </c>
      <c r="J223" s="57">
        <v>1</v>
      </c>
      <c r="K223" s="8" t="s">
        <v>268</v>
      </c>
    </row>
    <row r="224" spans="1:11" ht="48">
      <c r="A224" s="2" t="s">
        <v>956</v>
      </c>
      <c r="B224" s="2" t="s">
        <v>197</v>
      </c>
      <c r="C224" s="2" t="s">
        <v>198</v>
      </c>
      <c r="D224" s="30" t="s">
        <v>199</v>
      </c>
      <c r="E224" s="30" t="s">
        <v>393</v>
      </c>
      <c r="F224" s="2" t="s">
        <v>200</v>
      </c>
      <c r="G224" s="61">
        <v>39</v>
      </c>
      <c r="H224" s="55">
        <v>0</v>
      </c>
      <c r="I224" s="61">
        <v>39</v>
      </c>
      <c r="J224" s="57">
        <v>1</v>
      </c>
      <c r="K224" s="8" t="s">
        <v>420</v>
      </c>
    </row>
    <row r="225" spans="1:11" ht="12.75">
      <c r="A225" s="2"/>
      <c r="B225" s="58"/>
      <c r="C225" s="2"/>
      <c r="D225" s="2"/>
      <c r="E225" s="2"/>
      <c r="F225" s="37" t="s">
        <v>679</v>
      </c>
      <c r="G225" s="37" t="s">
        <v>957</v>
      </c>
      <c r="H225" s="37" t="s">
        <v>958</v>
      </c>
      <c r="I225" s="37" t="s">
        <v>959</v>
      </c>
      <c r="J225" s="37" t="s">
        <v>967</v>
      </c>
      <c r="K225" s="2"/>
    </row>
    <row r="226" spans="1:11" ht="12.75">
      <c r="A226" s="2"/>
      <c r="B226" s="58"/>
      <c r="C226" s="2"/>
      <c r="D226" s="2"/>
      <c r="E226" s="2"/>
      <c r="F226" s="37" t="s">
        <v>680</v>
      </c>
      <c r="G226" s="37" t="s">
        <v>963</v>
      </c>
      <c r="H226" s="37" t="s">
        <v>964</v>
      </c>
      <c r="I226" s="37" t="s">
        <v>965</v>
      </c>
      <c r="J226" s="37" t="s">
        <v>969</v>
      </c>
      <c r="K226" s="2"/>
    </row>
    <row r="227" spans="1:11" ht="12.75">
      <c r="A227" s="2"/>
      <c r="B227" s="58"/>
      <c r="C227" s="2"/>
      <c r="D227" s="2"/>
      <c r="E227" s="2"/>
      <c r="F227" s="37" t="s">
        <v>681</v>
      </c>
      <c r="G227" s="67">
        <v>220</v>
      </c>
      <c r="H227" s="67">
        <v>191</v>
      </c>
      <c r="I227" s="37" t="s">
        <v>368</v>
      </c>
      <c r="J227" s="64">
        <v>13</v>
      </c>
      <c r="K227" s="2"/>
    </row>
    <row r="228" spans="1:11" ht="12.75">
      <c r="A228" s="2"/>
      <c r="B228" s="58"/>
      <c r="C228" s="2"/>
      <c r="D228" s="2"/>
      <c r="E228" s="2"/>
      <c r="F228" s="37" t="s">
        <v>347</v>
      </c>
      <c r="G228" s="64">
        <v>104.2</v>
      </c>
      <c r="H228" s="64">
        <v>33.9</v>
      </c>
      <c r="I228" s="64">
        <v>70.3</v>
      </c>
      <c r="J228" s="64">
        <v>19</v>
      </c>
      <c r="K228" s="2"/>
    </row>
    <row r="229" spans="1:11" ht="12.75">
      <c r="A229" s="2"/>
      <c r="B229" s="58"/>
      <c r="C229" s="2"/>
      <c r="D229" s="2"/>
      <c r="E229" s="2"/>
      <c r="F229" s="37" t="s">
        <v>835</v>
      </c>
      <c r="G229" s="37" t="s">
        <v>960</v>
      </c>
      <c r="H229" s="37" t="s">
        <v>961</v>
      </c>
      <c r="I229" s="37" t="s">
        <v>962</v>
      </c>
      <c r="J229" s="37" t="s">
        <v>968</v>
      </c>
      <c r="K229" s="2"/>
    </row>
    <row r="230" spans="1:11" ht="12.75">
      <c r="A230" s="2"/>
      <c r="B230" s="58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2"/>
      <c r="B231" s="58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>
      <c r="A232" s="2"/>
      <c r="B232" s="58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2"/>
      <c r="B233" s="58"/>
      <c r="C233" s="2"/>
      <c r="D233" s="2"/>
      <c r="E233" s="2"/>
      <c r="F233" s="2"/>
      <c r="G233" s="2"/>
      <c r="H233" s="2"/>
      <c r="I233" s="2"/>
      <c r="J233" s="2"/>
      <c r="K233" s="2"/>
    </row>
    <row r="234" spans="1:11" s="3" customFormat="1" ht="12.7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s="3" customFormat="1" ht="12.7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s="3" customFormat="1" ht="12.7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s="3" customFormat="1" ht="27" customHeight="1">
      <c r="A237" s="7"/>
      <c r="B237" s="130" t="s">
        <v>971</v>
      </c>
      <c r="C237" s="130"/>
      <c r="D237" s="19"/>
      <c r="E237" s="7"/>
      <c r="F237" s="7"/>
      <c r="G237" s="7"/>
      <c r="H237" s="7"/>
      <c r="I237" s="7"/>
      <c r="J237" s="7"/>
      <c r="K237" s="7"/>
    </row>
    <row r="238" spans="1:11" s="3" customFormat="1" ht="41.25" customHeight="1">
      <c r="A238" s="7"/>
      <c r="B238" s="7"/>
      <c r="C238" s="7"/>
      <c r="D238" s="7"/>
      <c r="E238" s="7"/>
      <c r="F238" s="7" t="s">
        <v>14</v>
      </c>
      <c r="G238" s="7"/>
      <c r="H238" s="7"/>
      <c r="I238" s="7"/>
      <c r="J238" s="7"/>
      <c r="K238" s="7"/>
    </row>
    <row r="239" spans="1:11" s="3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s="3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s="3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s="3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3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s="3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68" spans="2:11" ht="12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</sheetData>
  <sheetProtection/>
  <mergeCells count="16">
    <mergeCell ref="B237:C237"/>
    <mergeCell ref="C3:C5"/>
    <mergeCell ref="B8:K8"/>
    <mergeCell ref="B27:K27"/>
    <mergeCell ref="D3:D5"/>
    <mergeCell ref="E3:E5"/>
    <mergeCell ref="F3:F5"/>
    <mergeCell ref="B81:K81"/>
    <mergeCell ref="A1:K1"/>
    <mergeCell ref="J3:J5"/>
    <mergeCell ref="K3:K5"/>
    <mergeCell ref="G3:I3"/>
    <mergeCell ref="G4:G5"/>
    <mergeCell ref="H4:I4"/>
    <mergeCell ref="A3:A5"/>
    <mergeCell ref="B3:B5"/>
  </mergeCells>
  <printOptions/>
  <pageMargins left="0.46" right="0.2" top="0.19" bottom="0.2" header="0.19" footer="0.18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3">
      <selection activeCell="E57" sqref="E57"/>
    </sheetView>
  </sheetViews>
  <sheetFormatPr defaultColWidth="9.00390625" defaultRowHeight="12.75"/>
  <cols>
    <col min="1" max="1" width="36.25390625" style="27" customWidth="1"/>
    <col min="2" max="2" width="12.375" style="27" customWidth="1"/>
    <col min="3" max="3" width="13.375" style="27" customWidth="1"/>
    <col min="4" max="4" width="10.875" style="27" customWidth="1"/>
    <col min="5" max="5" width="10.75390625" style="27" customWidth="1"/>
    <col min="6" max="6" width="10.875" style="27" customWidth="1"/>
    <col min="7" max="7" width="11.00390625" style="27" customWidth="1"/>
    <col min="8" max="16384" width="9.125" style="27" customWidth="1"/>
  </cols>
  <sheetData>
    <row r="1" spans="1:7" ht="48.75" customHeight="1">
      <c r="A1" s="134" t="s">
        <v>682</v>
      </c>
      <c r="B1" s="134"/>
      <c r="C1" s="134"/>
      <c r="D1" s="134"/>
      <c r="E1" s="134"/>
      <c r="F1" s="134"/>
      <c r="G1" s="134"/>
    </row>
    <row r="3" spans="1:7" ht="12.75">
      <c r="A3" s="135" t="s">
        <v>64</v>
      </c>
      <c r="B3" s="136" t="s">
        <v>65</v>
      </c>
      <c r="C3" s="136" t="s">
        <v>66</v>
      </c>
      <c r="D3" s="136" t="s">
        <v>67</v>
      </c>
      <c r="E3" s="137"/>
      <c r="F3" s="137"/>
      <c r="G3" s="137"/>
    </row>
    <row r="4" spans="1:7" ht="12.75">
      <c r="A4" s="135" t="s">
        <v>64</v>
      </c>
      <c r="B4" s="137"/>
      <c r="C4" s="137"/>
      <c r="D4" s="136" t="s">
        <v>68</v>
      </c>
      <c r="E4" s="137"/>
      <c r="F4" s="136" t="s">
        <v>69</v>
      </c>
      <c r="G4" s="137"/>
    </row>
    <row r="5" spans="1:7" ht="50.25" customHeight="1">
      <c r="A5" s="135" t="s">
        <v>64</v>
      </c>
      <c r="B5" s="137"/>
      <c r="C5" s="137"/>
      <c r="D5" s="23" t="s">
        <v>70</v>
      </c>
      <c r="E5" s="23" t="s">
        <v>71</v>
      </c>
      <c r="F5" s="23" t="s">
        <v>70</v>
      </c>
      <c r="G5" s="23" t="s">
        <v>71</v>
      </c>
    </row>
    <row r="6" spans="1:7" ht="12.75">
      <c r="A6" s="28" t="s">
        <v>72</v>
      </c>
      <c r="B6" s="29"/>
      <c r="C6" s="29"/>
      <c r="D6" s="29"/>
      <c r="E6" s="29"/>
      <c r="F6" s="29"/>
      <c r="G6" s="29"/>
    </row>
    <row r="7" spans="1:7" ht="12.75">
      <c r="A7" s="24" t="s">
        <v>73</v>
      </c>
      <c r="B7" s="94">
        <v>128</v>
      </c>
      <c r="C7" s="94">
        <f>SUM(C8:C16)</f>
        <v>230</v>
      </c>
      <c r="D7" s="94">
        <v>4843.4</v>
      </c>
      <c r="E7" s="94">
        <v>4060.9</v>
      </c>
      <c r="F7" s="94">
        <v>2904</v>
      </c>
      <c r="G7" s="94">
        <v>2642</v>
      </c>
    </row>
    <row r="8" spans="1:7" ht="12.75">
      <c r="A8" s="25" t="s">
        <v>74</v>
      </c>
      <c r="B8" s="95"/>
      <c r="C8" s="95"/>
      <c r="D8" s="95"/>
      <c r="E8" s="95"/>
      <c r="F8" s="95"/>
      <c r="G8" s="95"/>
    </row>
    <row r="9" spans="1:7" ht="12.75">
      <c r="A9" s="25" t="s">
        <v>75</v>
      </c>
      <c r="B9" s="95"/>
      <c r="C9" s="95"/>
      <c r="D9" s="95"/>
      <c r="E9" s="95"/>
      <c r="F9" s="95"/>
      <c r="G9" s="95"/>
    </row>
    <row r="10" spans="1:7" ht="12.75">
      <c r="A10" s="25" t="s">
        <v>76</v>
      </c>
      <c r="B10" s="95"/>
      <c r="C10" s="95"/>
      <c r="D10" s="95"/>
      <c r="E10" s="95"/>
      <c r="F10" s="95"/>
      <c r="G10" s="95"/>
    </row>
    <row r="11" spans="1:7" ht="12.75">
      <c r="A11" s="25" t="s">
        <v>77</v>
      </c>
      <c r="B11" s="95"/>
      <c r="C11" s="95"/>
      <c r="D11" s="95"/>
      <c r="E11" s="95"/>
      <c r="F11" s="95"/>
      <c r="G11" s="95"/>
    </row>
    <row r="12" spans="1:7" ht="12.75">
      <c r="A12" s="25" t="s">
        <v>78</v>
      </c>
      <c r="B12" s="95"/>
      <c r="C12" s="95"/>
      <c r="D12" s="95"/>
      <c r="E12" s="95"/>
      <c r="F12" s="95"/>
      <c r="G12" s="95"/>
    </row>
    <row r="13" spans="1:7" ht="12.75">
      <c r="A13" s="25" t="s">
        <v>79</v>
      </c>
      <c r="B13" s="95">
        <v>4</v>
      </c>
      <c r="C13" s="95">
        <v>15</v>
      </c>
      <c r="D13" s="95">
        <v>91</v>
      </c>
      <c r="E13" s="95">
        <v>620.1</v>
      </c>
      <c r="F13" s="95">
        <v>24</v>
      </c>
      <c r="G13" s="95">
        <v>319</v>
      </c>
    </row>
    <row r="14" spans="1:7" ht="12.75">
      <c r="A14" s="25" t="s">
        <v>80</v>
      </c>
      <c r="B14" s="95"/>
      <c r="C14" s="95"/>
      <c r="D14" s="95"/>
      <c r="E14" s="95"/>
      <c r="F14" s="95"/>
      <c r="G14" s="95"/>
    </row>
    <row r="15" spans="1:7" ht="12.75">
      <c r="A15" s="25" t="s">
        <v>81</v>
      </c>
      <c r="B15" s="95">
        <v>124</v>
      </c>
      <c r="C15" s="95">
        <v>215</v>
      </c>
      <c r="D15" s="95">
        <v>4752.4</v>
      </c>
      <c r="E15" s="95">
        <v>3440.8</v>
      </c>
      <c r="F15" s="95">
        <v>2880</v>
      </c>
      <c r="G15" s="95">
        <v>2322.8</v>
      </c>
    </row>
    <row r="16" spans="1:7" ht="12.75">
      <c r="A16" s="25" t="s">
        <v>82</v>
      </c>
      <c r="B16" s="95"/>
      <c r="C16" s="95"/>
      <c r="D16" s="95"/>
      <c r="E16" s="95"/>
      <c r="F16" s="95"/>
      <c r="G16" s="95"/>
    </row>
    <row r="17" spans="1:7" ht="21">
      <c r="A17" s="24" t="s">
        <v>83</v>
      </c>
      <c r="B17" s="94">
        <f aca="true" t="shared" si="0" ref="B17:G17">SUM(B18:B22)</f>
        <v>1</v>
      </c>
      <c r="C17" s="94">
        <f t="shared" si="0"/>
        <v>1</v>
      </c>
      <c r="D17" s="94">
        <f t="shared" si="0"/>
        <v>0</v>
      </c>
      <c r="E17" s="94">
        <f t="shared" si="0"/>
        <v>10</v>
      </c>
      <c r="F17" s="94">
        <f t="shared" si="0"/>
        <v>0</v>
      </c>
      <c r="G17" s="94">
        <f t="shared" si="0"/>
        <v>5</v>
      </c>
    </row>
    <row r="18" spans="1:7" ht="12.75">
      <c r="A18" s="25" t="s">
        <v>84</v>
      </c>
      <c r="B18" s="95"/>
      <c r="C18" s="95"/>
      <c r="D18" s="95"/>
      <c r="E18" s="95"/>
      <c r="F18" s="95"/>
      <c r="G18" s="95"/>
    </row>
    <row r="19" spans="1:7" ht="12.75">
      <c r="A19" s="25" t="s">
        <v>85</v>
      </c>
      <c r="B19" s="95">
        <v>1</v>
      </c>
      <c r="C19" s="95">
        <v>1</v>
      </c>
      <c r="D19" s="95">
        <v>0</v>
      </c>
      <c r="E19" s="95">
        <v>10</v>
      </c>
      <c r="F19" s="95">
        <v>0</v>
      </c>
      <c r="G19" s="95">
        <v>5</v>
      </c>
    </row>
    <row r="20" spans="1:7" ht="12.75">
      <c r="A20" s="25" t="s">
        <v>86</v>
      </c>
      <c r="B20" s="95"/>
      <c r="C20" s="95"/>
      <c r="D20" s="95"/>
      <c r="E20" s="95"/>
      <c r="F20" s="95"/>
      <c r="G20" s="95"/>
    </row>
    <row r="21" spans="1:7" ht="16.5" customHeight="1">
      <c r="A21" s="25" t="s">
        <v>87</v>
      </c>
      <c r="B21" s="95"/>
      <c r="C21" s="95"/>
      <c r="D21" s="95"/>
      <c r="E21" s="95"/>
      <c r="F21" s="95"/>
      <c r="G21" s="95"/>
    </row>
    <row r="22" spans="1:7" ht="12.75">
      <c r="A22" s="25" t="s">
        <v>82</v>
      </c>
      <c r="B22" s="95"/>
      <c r="C22" s="95"/>
      <c r="D22" s="95"/>
      <c r="E22" s="95"/>
      <c r="F22" s="95"/>
      <c r="G22" s="95"/>
    </row>
    <row r="23" spans="1:7" ht="21">
      <c r="A23" s="24" t="s">
        <v>88</v>
      </c>
      <c r="B23" s="94">
        <f aca="true" t="shared" si="1" ref="B23:G23">SUM(B24:B32)</f>
        <v>29</v>
      </c>
      <c r="C23" s="94">
        <f t="shared" si="1"/>
        <v>42</v>
      </c>
      <c r="D23" s="94">
        <f t="shared" si="1"/>
        <v>2333.4</v>
      </c>
      <c r="E23" s="94">
        <f t="shared" si="1"/>
        <v>765.1</v>
      </c>
      <c r="F23" s="94">
        <f t="shared" si="1"/>
        <v>585</v>
      </c>
      <c r="G23" s="94">
        <f t="shared" si="1"/>
        <v>367</v>
      </c>
    </row>
    <row r="24" spans="1:7" ht="12.75">
      <c r="A24" s="25" t="s">
        <v>89</v>
      </c>
      <c r="B24" s="95"/>
      <c r="C24" s="95"/>
      <c r="D24" s="95"/>
      <c r="E24" s="95"/>
      <c r="F24" s="95"/>
      <c r="G24" s="95"/>
    </row>
    <row r="25" spans="1:7" ht="12.75">
      <c r="A25" s="25" t="s">
        <v>90</v>
      </c>
      <c r="B25" s="95">
        <v>10</v>
      </c>
      <c r="C25" s="95">
        <v>15</v>
      </c>
      <c r="D25" s="95">
        <v>374</v>
      </c>
      <c r="E25" s="95">
        <v>603.1</v>
      </c>
      <c r="F25" s="95">
        <v>234</v>
      </c>
      <c r="G25" s="95">
        <v>234</v>
      </c>
    </row>
    <row r="26" spans="1:7" ht="12.75">
      <c r="A26" s="25" t="s">
        <v>91</v>
      </c>
      <c r="B26" s="95">
        <v>1</v>
      </c>
      <c r="C26" s="95">
        <v>2</v>
      </c>
      <c r="D26" s="95">
        <v>0</v>
      </c>
      <c r="E26" s="95">
        <v>23</v>
      </c>
      <c r="F26" s="95">
        <v>0</v>
      </c>
      <c r="G26" s="95">
        <v>23</v>
      </c>
    </row>
    <row r="27" spans="1:7" ht="12.75">
      <c r="A27" s="25" t="s">
        <v>92</v>
      </c>
      <c r="B27" s="95">
        <v>6</v>
      </c>
      <c r="C27" s="95">
        <v>7</v>
      </c>
      <c r="D27" s="95">
        <v>69</v>
      </c>
      <c r="E27" s="95">
        <v>81</v>
      </c>
      <c r="F27" s="95">
        <v>69</v>
      </c>
      <c r="G27" s="95">
        <v>81</v>
      </c>
    </row>
    <row r="28" spans="1:7" ht="12.75">
      <c r="A28" s="25" t="s">
        <v>93</v>
      </c>
      <c r="B28" s="95"/>
      <c r="C28" s="95"/>
      <c r="D28" s="95"/>
      <c r="E28" s="95"/>
      <c r="F28" s="95"/>
      <c r="G28" s="95"/>
    </row>
    <row r="29" spans="1:7" ht="12.75">
      <c r="A29" s="25" t="s">
        <v>94</v>
      </c>
      <c r="B29" s="95"/>
      <c r="C29" s="95"/>
      <c r="D29" s="95"/>
      <c r="E29" s="95"/>
      <c r="F29" s="95"/>
      <c r="G29" s="95"/>
    </row>
    <row r="30" spans="1:7" ht="12.75">
      <c r="A30" s="25" t="s">
        <v>95</v>
      </c>
      <c r="B30" s="95">
        <v>3</v>
      </c>
      <c r="C30" s="95">
        <v>3</v>
      </c>
      <c r="D30" s="95">
        <v>369</v>
      </c>
      <c r="E30" s="95">
        <v>29</v>
      </c>
      <c r="F30" s="95">
        <v>32</v>
      </c>
      <c r="G30" s="95">
        <v>29</v>
      </c>
    </row>
    <row r="31" spans="1:7" ht="15">
      <c r="A31" s="25" t="s">
        <v>96</v>
      </c>
      <c r="B31" s="95">
        <v>7</v>
      </c>
      <c r="C31" s="95">
        <v>13</v>
      </c>
      <c r="D31" s="96">
        <v>1462.4</v>
      </c>
      <c r="E31" s="96">
        <v>29</v>
      </c>
      <c r="F31" s="97">
        <v>191</v>
      </c>
      <c r="G31" s="98" t="s">
        <v>368</v>
      </c>
    </row>
    <row r="32" spans="1:7" ht="12.75">
      <c r="A32" s="25" t="s">
        <v>82</v>
      </c>
      <c r="B32" s="95">
        <v>2</v>
      </c>
      <c r="C32" s="95">
        <v>2</v>
      </c>
      <c r="D32" s="95">
        <v>59</v>
      </c>
      <c r="E32" s="95">
        <v>0</v>
      </c>
      <c r="F32" s="95">
        <v>59</v>
      </c>
      <c r="G32" s="95">
        <v>0</v>
      </c>
    </row>
    <row r="33" spans="1:7" ht="21">
      <c r="A33" s="24" t="s">
        <v>97</v>
      </c>
      <c r="B33" s="94">
        <f aca="true" t="shared" si="2" ref="B33:G33">SUM(B34:B36)</f>
        <v>7</v>
      </c>
      <c r="C33" s="94">
        <f t="shared" si="2"/>
        <v>18</v>
      </c>
      <c r="D33" s="94">
        <f t="shared" si="2"/>
        <v>0</v>
      </c>
      <c r="E33" s="94">
        <f t="shared" si="2"/>
        <v>298.3</v>
      </c>
      <c r="F33" s="94">
        <f t="shared" si="2"/>
        <v>0</v>
      </c>
      <c r="G33" s="94">
        <f t="shared" si="2"/>
        <v>239</v>
      </c>
    </row>
    <row r="34" spans="1:7" ht="12.75">
      <c r="A34" s="25" t="s">
        <v>98</v>
      </c>
      <c r="B34" s="95">
        <v>7</v>
      </c>
      <c r="C34" s="95">
        <v>18</v>
      </c>
      <c r="D34" s="95">
        <v>0</v>
      </c>
      <c r="E34" s="95">
        <v>298.3</v>
      </c>
      <c r="F34" s="95">
        <v>0</v>
      </c>
      <c r="G34" s="95">
        <v>239</v>
      </c>
    </row>
    <row r="35" spans="1:7" ht="12.75">
      <c r="A35" s="25" t="s">
        <v>99</v>
      </c>
      <c r="B35" s="95"/>
      <c r="C35" s="95"/>
      <c r="D35" s="95"/>
      <c r="E35" s="95"/>
      <c r="F35" s="95"/>
      <c r="G35" s="95"/>
    </row>
    <row r="36" spans="1:7" ht="12.75">
      <c r="A36" s="25" t="s">
        <v>82</v>
      </c>
      <c r="B36" s="95"/>
      <c r="C36" s="95"/>
      <c r="D36" s="95"/>
      <c r="E36" s="95"/>
      <c r="F36" s="95"/>
      <c r="G36" s="95"/>
    </row>
    <row r="37" spans="1:7" ht="21">
      <c r="A37" s="24" t="s">
        <v>100</v>
      </c>
      <c r="B37" s="94">
        <f aca="true" t="shared" si="3" ref="B37:G37">SUM(B38:B44)</f>
        <v>6</v>
      </c>
      <c r="C37" s="94">
        <v>7</v>
      </c>
      <c r="D37" s="94">
        <f t="shared" si="3"/>
        <v>68.3</v>
      </c>
      <c r="E37" s="94">
        <f t="shared" si="3"/>
        <v>196</v>
      </c>
      <c r="F37" s="94">
        <f t="shared" si="3"/>
        <v>39</v>
      </c>
      <c r="G37" s="94">
        <f t="shared" si="3"/>
        <v>76</v>
      </c>
    </row>
    <row r="38" spans="1:7" ht="12.75">
      <c r="A38" s="25" t="s">
        <v>101</v>
      </c>
      <c r="B38" s="95"/>
      <c r="C38" s="95"/>
      <c r="D38" s="95"/>
      <c r="E38" s="95"/>
      <c r="F38" s="95"/>
      <c r="G38" s="95"/>
    </row>
    <row r="39" spans="1:7" ht="12.75">
      <c r="A39" s="25" t="s">
        <v>102</v>
      </c>
      <c r="B39" s="95">
        <v>2</v>
      </c>
      <c r="C39" s="95">
        <v>3</v>
      </c>
      <c r="D39" s="95">
        <v>0</v>
      </c>
      <c r="E39" s="95">
        <v>152</v>
      </c>
      <c r="F39" s="95">
        <v>0</v>
      </c>
      <c r="G39" s="95">
        <v>32</v>
      </c>
    </row>
    <row r="40" spans="1:7" ht="12.75">
      <c r="A40" s="25" t="s">
        <v>103</v>
      </c>
      <c r="B40" s="95"/>
      <c r="C40" s="95"/>
      <c r="D40" s="95"/>
      <c r="E40" s="95"/>
      <c r="F40" s="95"/>
      <c r="G40" s="95"/>
    </row>
    <row r="41" spans="1:7" ht="12.75">
      <c r="A41" s="25" t="s">
        <v>104</v>
      </c>
      <c r="B41" s="95"/>
      <c r="C41" s="95"/>
      <c r="D41" s="95"/>
      <c r="E41" s="95"/>
      <c r="F41" s="95"/>
      <c r="G41" s="95"/>
    </row>
    <row r="42" spans="1:7" ht="12.75">
      <c r="A42" s="25" t="s">
        <v>105</v>
      </c>
      <c r="B42" s="95">
        <v>1</v>
      </c>
      <c r="C42" s="95">
        <v>1</v>
      </c>
      <c r="D42" s="95">
        <v>68.3</v>
      </c>
      <c r="E42" s="95">
        <v>0</v>
      </c>
      <c r="F42" s="95">
        <v>39</v>
      </c>
      <c r="G42" s="95">
        <v>0</v>
      </c>
    </row>
    <row r="43" spans="1:7" ht="12.75">
      <c r="A43" s="25" t="s">
        <v>106</v>
      </c>
      <c r="B43" s="95"/>
      <c r="C43" s="95"/>
      <c r="D43" s="95"/>
      <c r="E43" s="95"/>
      <c r="F43" s="95"/>
      <c r="G43" s="95"/>
    </row>
    <row r="44" spans="1:7" ht="12.75">
      <c r="A44" s="25" t="s">
        <v>82</v>
      </c>
      <c r="B44" s="95">
        <v>3</v>
      </c>
      <c r="C44" s="95">
        <v>3</v>
      </c>
      <c r="D44" s="95">
        <v>0</v>
      </c>
      <c r="E44" s="95">
        <v>44</v>
      </c>
      <c r="F44" s="95">
        <v>0</v>
      </c>
      <c r="G44" s="95">
        <v>44</v>
      </c>
    </row>
    <row r="45" spans="1:7" ht="22.5">
      <c r="A45" s="26" t="s">
        <v>107</v>
      </c>
      <c r="B45" s="94"/>
      <c r="C45" s="94"/>
      <c r="D45" s="94"/>
      <c r="E45" s="94"/>
      <c r="F45" s="94"/>
      <c r="G45" s="94"/>
    </row>
    <row r="46" spans="1:7" ht="12.75">
      <c r="A46" s="24" t="s">
        <v>108</v>
      </c>
      <c r="B46" s="94">
        <f aca="true" t="shared" si="4" ref="B46:G46">SUM(B47:B51)</f>
        <v>15</v>
      </c>
      <c r="C46" s="94">
        <f t="shared" si="4"/>
        <v>29</v>
      </c>
      <c r="D46" s="94">
        <f t="shared" si="4"/>
        <v>59.8</v>
      </c>
      <c r="E46" s="94">
        <f t="shared" si="4"/>
        <v>121.6</v>
      </c>
      <c r="F46" s="94">
        <f t="shared" si="4"/>
        <v>58.4</v>
      </c>
      <c r="G46" s="94">
        <f t="shared" si="4"/>
        <v>121.6</v>
      </c>
    </row>
    <row r="47" spans="1:7" ht="12.75">
      <c r="A47" s="25" t="s">
        <v>109</v>
      </c>
      <c r="B47" s="95"/>
      <c r="C47" s="95"/>
      <c r="D47" s="95"/>
      <c r="E47" s="95"/>
      <c r="F47" s="95"/>
      <c r="G47" s="95"/>
    </row>
    <row r="48" spans="1:7" ht="12.75">
      <c r="A48" s="25" t="s">
        <v>110</v>
      </c>
      <c r="B48" s="95">
        <v>10</v>
      </c>
      <c r="C48" s="95">
        <v>10</v>
      </c>
      <c r="D48" s="95">
        <v>25.9</v>
      </c>
      <c r="E48" s="95">
        <v>51.3</v>
      </c>
      <c r="F48" s="95">
        <v>24.5</v>
      </c>
      <c r="G48" s="95">
        <v>51.3</v>
      </c>
    </row>
    <row r="49" spans="1:7" ht="12.75">
      <c r="A49" s="25" t="s">
        <v>111</v>
      </c>
      <c r="B49" s="95">
        <v>5</v>
      </c>
      <c r="C49" s="95">
        <v>19</v>
      </c>
      <c r="D49" s="95">
        <v>33.9</v>
      </c>
      <c r="E49" s="95">
        <v>70.3</v>
      </c>
      <c r="F49" s="95">
        <v>33.9</v>
      </c>
      <c r="G49" s="95">
        <v>70.3</v>
      </c>
    </row>
    <row r="50" spans="1:7" ht="12.75">
      <c r="A50" s="25" t="s">
        <v>112</v>
      </c>
      <c r="B50" s="95"/>
      <c r="C50" s="95"/>
      <c r="D50" s="95"/>
      <c r="E50" s="95"/>
      <c r="F50" s="95"/>
      <c r="G50" s="95"/>
    </row>
    <row r="51" spans="1:7" ht="12.75">
      <c r="A51" s="25" t="s">
        <v>82</v>
      </c>
      <c r="B51" s="99"/>
      <c r="C51" s="99"/>
      <c r="D51" s="99"/>
      <c r="E51" s="99"/>
      <c r="F51" s="99"/>
      <c r="G51" s="99"/>
    </row>
    <row r="52" spans="1:7" ht="12.75">
      <c r="A52" s="26" t="s">
        <v>113</v>
      </c>
      <c r="B52" s="94">
        <v>186</v>
      </c>
      <c r="C52" s="94">
        <f>C7+C17+C23+C33+C37+C45+C46</f>
        <v>327</v>
      </c>
      <c r="D52" s="94">
        <f>D7+D17+D23+D33+D37+D45+D46</f>
        <v>7304.9</v>
      </c>
      <c r="E52" s="94">
        <f>E7+E17+E23+E33+E37+E45+E46</f>
        <v>5451.900000000001</v>
      </c>
      <c r="F52" s="94">
        <f>F7+F17+F23+F33+F37+F45+F46</f>
        <v>3586.4</v>
      </c>
      <c r="G52" s="94">
        <f>G7+G17+G23+G33+G37+G45+G46</f>
        <v>3450.6</v>
      </c>
    </row>
  </sheetData>
  <sheetProtection/>
  <mergeCells count="7">
    <mergeCell ref="A1:G1"/>
    <mergeCell ref="A3:A5"/>
    <mergeCell ref="B3:B5"/>
    <mergeCell ref="C3:C5"/>
    <mergeCell ref="D3:G3"/>
    <mergeCell ref="D4:E4"/>
    <mergeCell ref="F4:G4"/>
  </mergeCells>
  <conditionalFormatting sqref="C17 C46">
    <cfRule type="expression" priority="42" dxfId="42" stopIfTrue="1">
      <formula>IF(TRUNC($V17-$V18-$V19-$V20-$V21-$V22,2)=0,1,-1)&lt;0</formula>
    </cfRule>
  </conditionalFormatting>
  <conditionalFormatting sqref="C33">
    <cfRule type="expression" priority="41" dxfId="42" stopIfTrue="1">
      <formula>IF(TRUNC($V33-$V34-$V35-$V36,2)=0,1,-1)&lt;0</formula>
    </cfRule>
  </conditionalFormatting>
  <conditionalFormatting sqref="C7 C23">
    <cfRule type="expression" priority="40" dxfId="42" stopIfTrue="1">
      <formula>IF(TRUNC($V7-$V8-$V9-$V10-$V11-$V12-$V13-$V14-$V15-$V16,2)=0,1,-1)&lt;0</formula>
    </cfRule>
  </conditionalFormatting>
  <conditionalFormatting sqref="C52">
    <cfRule type="expression" priority="39" dxfId="42" stopIfTrue="1">
      <formula>IF(TRUNC($V52-$V7-$V17-$V23-$V33-$V37-$V45-$V46,2)=0,1,-1)&lt;0</formula>
    </cfRule>
  </conditionalFormatting>
  <conditionalFormatting sqref="C37">
    <cfRule type="expression" priority="38" dxfId="42" stopIfTrue="1">
      <formula>IF(TRUNC($V37-$V38-$V39-$V40-$V41-$V42-$V43-$V44,2)=0,1,-1)&lt;0</formula>
    </cfRule>
  </conditionalFormatting>
  <conditionalFormatting sqref="B17:G17 B46:G46">
    <cfRule type="expression" priority="35" dxfId="42" stopIfTrue="1">
      <formula>IF(TRUNC($U17-$U18-$U19-$U20-$U21-$U22,2)=0,1,-1)&lt;0</formula>
    </cfRule>
  </conditionalFormatting>
  <conditionalFormatting sqref="B33:G33">
    <cfRule type="expression" priority="34" dxfId="42" stopIfTrue="1">
      <formula>IF(TRUNC($U33-$U34-$U35-$U36,2)=0,1,-1)&lt;0</formula>
    </cfRule>
  </conditionalFormatting>
  <conditionalFormatting sqref="B7:G7 B23:G23">
    <cfRule type="expression" priority="33" dxfId="42" stopIfTrue="1">
      <formula>IF(TRUNC($U7-$U8-$U9-$U10-$U11-$U12-$U13-$U14-$U15-$U16,2)=0,1,-1)&lt;0</formula>
    </cfRule>
  </conditionalFormatting>
  <conditionalFormatting sqref="B52:G52">
    <cfRule type="expression" priority="32" dxfId="42" stopIfTrue="1">
      <formula>IF(TRUNC($U52-$U7-$U17-$U23-$U33-$U37-$U45-$U46,2)=0,1,-1)&lt;0</formula>
    </cfRule>
  </conditionalFormatting>
  <conditionalFormatting sqref="B37:G37">
    <cfRule type="expression" priority="31" dxfId="42" stopIfTrue="1">
      <formula>IF(TRUNC($U37-$U38-$U39-$U40-$U41-$U42-$U43-$U44,2)=0,1,-1)&lt;0</formula>
    </cfRule>
  </conditionalFormatting>
  <conditionalFormatting sqref="E17 E46">
    <cfRule type="expression" priority="28" dxfId="42" stopIfTrue="1">
      <formula>IF(TRUNC($X17-$X18-$X19-$X20-$X21-$X22,2)=0,1,-1)&lt;0</formula>
    </cfRule>
  </conditionalFormatting>
  <conditionalFormatting sqref="E33">
    <cfRule type="expression" priority="27" dxfId="42" stopIfTrue="1">
      <formula>IF(TRUNC($X33-$X34-$X35-$X36,2)=0,1,-1)&lt;0</formula>
    </cfRule>
  </conditionalFormatting>
  <conditionalFormatting sqref="E7 E23">
    <cfRule type="expression" priority="26" dxfId="42" stopIfTrue="1">
      <formula>IF(TRUNC($X7-$X8-$X9-$X10-$X11-$X12-$X13-$X14-$X15-$X16,2)=0,1,-1)&lt;0</formula>
    </cfRule>
  </conditionalFormatting>
  <conditionalFormatting sqref="E52">
    <cfRule type="expression" priority="25" dxfId="42" stopIfTrue="1">
      <formula>IF(TRUNC($X52-$X7-$X17-$X23-$X33-$X37-$X45-$X46,2)=0,1,-1)&lt;0</formula>
    </cfRule>
  </conditionalFormatting>
  <conditionalFormatting sqref="E37">
    <cfRule type="expression" priority="24" dxfId="42" stopIfTrue="1">
      <formula>IF(TRUNC($X37-$X38-$X39-$X40-$X41-$X42-$X43-$X44,2)=0,1,-1)&lt;0</formula>
    </cfRule>
  </conditionalFormatting>
  <conditionalFormatting sqref="D17 D46">
    <cfRule type="expression" priority="21" dxfId="42" stopIfTrue="1">
      <formula>IF(TRUNC($W17-$W18-$W19-$W20-$W21-$W22,2)=0,1,-1)&lt;0</formula>
    </cfRule>
  </conditionalFormatting>
  <conditionalFormatting sqref="D33">
    <cfRule type="expression" priority="20" dxfId="42" stopIfTrue="1">
      <formula>IF(TRUNC($W33-$W34-$W35-$W36,2)=0,1,-1)&lt;0</formula>
    </cfRule>
  </conditionalFormatting>
  <conditionalFormatting sqref="D7 D23">
    <cfRule type="expression" priority="19" dxfId="42" stopIfTrue="1">
      <formula>IF(TRUNC($W7-$W8-$W9-$W10-$W11-$W12-$W13-$W14-$W15-$W16,2)=0,1,-1)&lt;0</formula>
    </cfRule>
  </conditionalFormatting>
  <conditionalFormatting sqref="D52">
    <cfRule type="expression" priority="18" dxfId="42" stopIfTrue="1">
      <formula>IF(TRUNC($W52-$W7-$W17-$W23-$W33-$W37-$W45-$W46,2)=0,1,-1)&lt;0</formula>
    </cfRule>
  </conditionalFormatting>
  <conditionalFormatting sqref="D37">
    <cfRule type="expression" priority="17" dxfId="42" stopIfTrue="1">
      <formula>IF(TRUNC($W37-$W38-$W39-$W40-$W41-$W42-$W43-$W44,2)=0,1,-1)&lt;0</formula>
    </cfRule>
  </conditionalFormatting>
  <conditionalFormatting sqref="G17 G46">
    <cfRule type="expression" priority="14" dxfId="42" stopIfTrue="1">
      <formula>IF(TRUNC($Z17-$Z18-$Z19-$Z20-$Z21-$Z22,2)=0,1,-1)&lt;0</formula>
    </cfRule>
  </conditionalFormatting>
  <conditionalFormatting sqref="G33">
    <cfRule type="expression" priority="13" dxfId="42" stopIfTrue="1">
      <formula>IF(TRUNC($Z33-$Z34-$Z35-$Z36,2)=0,1,-1)&lt;0</formula>
    </cfRule>
  </conditionalFormatting>
  <conditionalFormatting sqref="G7 G23">
    <cfRule type="expression" priority="12" dxfId="42" stopIfTrue="1">
      <formula>IF(TRUNC($Z7-$Z8-$Z9-$Z10-$Z11-$Z12-$Z13-$Z14-$Z15-$Z16,2)=0,1,-1)&lt;0</formula>
    </cfRule>
  </conditionalFormatting>
  <conditionalFormatting sqref="G52">
    <cfRule type="expression" priority="11" dxfId="42" stopIfTrue="1">
      <formula>IF(TRUNC($Z52-$Z7-$Z17-$Z23-$Z33-$Z37-$Z45-$Z46,2)=0,1,-1)&lt;0</formula>
    </cfRule>
  </conditionalFormatting>
  <conditionalFormatting sqref="G37">
    <cfRule type="expression" priority="10" dxfId="42" stopIfTrue="1">
      <formula>IF(TRUNC($Z37-$Z38-$Z39-$Z40-$Z41-$Z42-$Z43-$Z44,2)=0,1,-1)&lt;0</formula>
    </cfRule>
  </conditionalFormatting>
  <conditionalFormatting sqref="F17 F46">
    <cfRule type="expression" priority="7" dxfId="42" stopIfTrue="1">
      <formula>IF(TRUNC($Y17-$Y18-$Y19-$Y20-$Y21-$Y22,2)=0,1,-1)&lt;0</formula>
    </cfRule>
  </conditionalFormatting>
  <conditionalFormatting sqref="F33">
    <cfRule type="expression" priority="6" dxfId="42" stopIfTrue="1">
      <formula>IF(TRUNC($Y33-$Y34-$Y35-$Y36,2)=0,1,-1)&lt;0</formula>
    </cfRule>
  </conditionalFormatting>
  <conditionalFormatting sqref="F7 F23">
    <cfRule type="expression" priority="5" dxfId="42" stopIfTrue="1">
      <formula>IF(TRUNC($Y7-$Y8-$Y9-$Y10-$Y11-$Y12-$Y13-$Y14-$Y15-$Y16,2)=0,1,-1)&lt;0</formula>
    </cfRule>
  </conditionalFormatting>
  <conditionalFormatting sqref="F52">
    <cfRule type="expression" priority="4" dxfId="42" stopIfTrue="1">
      <formula>IF(TRUNC($Y52-$Y7-$Y17-$Y23-$Y33-$Y37-$Y45-$Y46,2)=0,1,-1)&lt;0</formula>
    </cfRule>
  </conditionalFormatting>
  <conditionalFormatting sqref="F37">
    <cfRule type="expression" priority="3" dxfId="42" stopIfTrue="1">
      <formula>IF(TRUNC($Y37-$Y38-$Y39-$Y40-$Y41-$Y42-$Y43-$Y44,2)=0,1,-1)&lt;0</formula>
    </cfRule>
  </conditionalFormatting>
  <printOptions/>
  <pageMargins left="0.29" right="0.25" top="0.32" bottom="0.33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view="pageBreakPreview" zoomScaleNormal="90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24.875" style="1" customWidth="1"/>
    <col min="4" max="4" width="26.625" style="1" customWidth="1"/>
    <col min="5" max="5" width="32.75390625" style="1" customWidth="1"/>
    <col min="6" max="6" width="17.375" style="1" customWidth="1"/>
    <col min="7" max="7" width="11.625" style="1" customWidth="1"/>
    <col min="8" max="8" width="9.75390625" style="1" customWidth="1"/>
    <col min="9" max="9" width="10.25390625" style="1" customWidth="1"/>
    <col min="10" max="10" width="11.375" style="1" customWidth="1"/>
    <col min="11" max="16384" width="9.125" style="1" customWidth="1"/>
  </cols>
  <sheetData>
    <row r="2" spans="1:10" ht="23.25" customHeight="1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</row>
    <row r="4" spans="1:10" ht="19.5" customHeight="1">
      <c r="A4" s="121" t="s">
        <v>3</v>
      </c>
      <c r="B4" s="121" t="s">
        <v>11</v>
      </c>
      <c r="C4" s="121" t="s">
        <v>10</v>
      </c>
      <c r="D4" s="121" t="s">
        <v>61</v>
      </c>
      <c r="E4" s="121" t="s">
        <v>20</v>
      </c>
      <c r="F4" s="139" t="s">
        <v>36</v>
      </c>
      <c r="G4" s="121" t="s">
        <v>17</v>
      </c>
      <c r="H4" s="121"/>
      <c r="I4" s="121"/>
      <c r="J4" s="121" t="s">
        <v>28</v>
      </c>
    </row>
    <row r="5" spans="1:10" ht="12.75">
      <c r="A5" s="121"/>
      <c r="B5" s="121"/>
      <c r="C5" s="121"/>
      <c r="D5" s="121"/>
      <c r="E5" s="121"/>
      <c r="F5" s="116"/>
      <c r="G5" s="121" t="s">
        <v>0</v>
      </c>
      <c r="H5" s="121" t="s">
        <v>18</v>
      </c>
      <c r="I5" s="121"/>
      <c r="J5" s="121"/>
    </row>
    <row r="6" spans="1:10" ht="36">
      <c r="A6" s="121"/>
      <c r="B6" s="121"/>
      <c r="C6" s="121"/>
      <c r="D6" s="121"/>
      <c r="E6" s="121"/>
      <c r="F6" s="117"/>
      <c r="G6" s="121"/>
      <c r="H6" s="2" t="s">
        <v>29</v>
      </c>
      <c r="I6" s="2" t="s">
        <v>2</v>
      </c>
      <c r="J6" s="121"/>
    </row>
    <row r="7" spans="1:10" ht="12.75">
      <c r="A7" s="2">
        <v>1</v>
      </c>
      <c r="B7" s="2">
        <v>2</v>
      </c>
      <c r="C7" s="2">
        <v>3</v>
      </c>
      <c r="D7" s="2">
        <v>4</v>
      </c>
      <c r="E7" s="2">
        <v>6</v>
      </c>
      <c r="F7" s="2"/>
      <c r="G7" s="2">
        <v>7</v>
      </c>
      <c r="H7" s="2">
        <v>8</v>
      </c>
      <c r="I7" s="2">
        <v>9</v>
      </c>
      <c r="J7" s="2">
        <v>10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3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6" spans="2:4" ht="31.5" customHeight="1">
      <c r="B16" s="138" t="s">
        <v>37</v>
      </c>
      <c r="C16" s="138"/>
      <c r="D16" s="138"/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2:10" ht="12.75">
      <c r="B45" s="3"/>
      <c r="C45" s="3"/>
      <c r="D45" s="3"/>
      <c r="E45" s="3"/>
      <c r="F45" s="3"/>
      <c r="G45" s="3"/>
      <c r="H45" s="3"/>
      <c r="I45" s="3"/>
      <c r="J45" s="3"/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12">
    <mergeCell ref="A2:J2"/>
    <mergeCell ref="J4:J6"/>
    <mergeCell ref="G4:I4"/>
    <mergeCell ref="G5:G6"/>
    <mergeCell ref="H5:I5"/>
    <mergeCell ref="A4:A6"/>
    <mergeCell ref="F4:F6"/>
    <mergeCell ref="B4:B6"/>
    <mergeCell ref="B16:D16"/>
    <mergeCell ref="C4:C6"/>
    <mergeCell ref="D4:D6"/>
    <mergeCell ref="E4:E6"/>
  </mergeCells>
  <printOptions/>
  <pageMargins left="0.35" right="0.2" top="0.19" bottom="0.2" header="0.19" footer="0.1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Normal="90" zoomScaleSheetLayoutView="100" zoomScalePageLayoutView="0" workbookViewId="0" topLeftCell="A14">
      <selection activeCell="F3" sqref="F3:F5"/>
    </sheetView>
  </sheetViews>
  <sheetFormatPr defaultColWidth="9.00390625" defaultRowHeight="12.75"/>
  <cols>
    <col min="1" max="1" width="4.375" style="9" customWidth="1"/>
    <col min="2" max="3" width="19.25390625" style="9" customWidth="1"/>
    <col min="4" max="4" width="26.00390625" style="9" customWidth="1"/>
    <col min="5" max="5" width="19.625" style="9" customWidth="1"/>
    <col min="6" max="6" width="32.375" style="9" customWidth="1"/>
    <col min="7" max="7" width="8.75390625" style="9" customWidth="1"/>
    <col min="8" max="8" width="11.375" style="9" customWidth="1"/>
    <col min="9" max="9" width="8.25390625" style="9" customWidth="1"/>
    <col min="10" max="10" width="11.625" style="9" customWidth="1"/>
    <col min="11" max="11" width="10.875" style="9" customWidth="1"/>
    <col min="12" max="16384" width="9.125" style="9" customWidth="1"/>
  </cols>
  <sheetData>
    <row r="1" spans="1:11" ht="32.25" customHeight="1">
      <c r="A1" s="119" t="s">
        <v>833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ht="30.75" customHeight="1">
      <c r="A3" s="118" t="s">
        <v>3</v>
      </c>
      <c r="B3" s="118" t="s">
        <v>15</v>
      </c>
      <c r="C3" s="118" t="s">
        <v>10</v>
      </c>
      <c r="D3" s="121" t="s">
        <v>61</v>
      </c>
      <c r="E3" s="118" t="s">
        <v>8</v>
      </c>
      <c r="F3" s="118" t="s">
        <v>16</v>
      </c>
      <c r="G3" s="142" t="s">
        <v>7</v>
      </c>
      <c r="H3" s="143"/>
      <c r="I3" s="144"/>
      <c r="J3" s="118" t="s">
        <v>9</v>
      </c>
      <c r="K3" s="118" t="s">
        <v>6</v>
      </c>
    </row>
    <row r="4" spans="1:11" ht="12.75">
      <c r="A4" s="140"/>
      <c r="B4" s="140"/>
      <c r="C4" s="140"/>
      <c r="D4" s="121"/>
      <c r="E4" s="140"/>
      <c r="F4" s="140"/>
      <c r="G4" s="120" t="s">
        <v>0</v>
      </c>
      <c r="H4" s="120" t="s">
        <v>1</v>
      </c>
      <c r="I4" s="120"/>
      <c r="J4" s="140"/>
      <c r="K4" s="140"/>
    </row>
    <row r="5" spans="1:11" ht="36">
      <c r="A5" s="141"/>
      <c r="B5" s="141"/>
      <c r="C5" s="141"/>
      <c r="D5" s="121"/>
      <c r="E5" s="141"/>
      <c r="F5" s="141"/>
      <c r="G5" s="120"/>
      <c r="H5" s="10" t="s">
        <v>29</v>
      </c>
      <c r="I5" s="10" t="s">
        <v>2</v>
      </c>
      <c r="J5" s="141"/>
      <c r="K5" s="141"/>
    </row>
    <row r="6" spans="1:1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2.75">
      <c r="A7" s="10"/>
      <c r="B7" s="64" t="s">
        <v>147</v>
      </c>
      <c r="C7" s="64"/>
      <c r="D7" s="64"/>
      <c r="E7" s="64"/>
      <c r="F7" s="64"/>
      <c r="G7" s="64"/>
      <c r="H7" s="64"/>
      <c r="I7" s="64"/>
      <c r="J7" s="64"/>
      <c r="K7" s="64"/>
    </row>
    <row r="8" spans="1:11" ht="36">
      <c r="A8" s="10"/>
      <c r="B8" s="10" t="s">
        <v>796</v>
      </c>
      <c r="C8" s="10" t="s">
        <v>796</v>
      </c>
      <c r="D8" s="10" t="s">
        <v>797</v>
      </c>
      <c r="E8" s="10" t="s">
        <v>798</v>
      </c>
      <c r="F8" s="10" t="s">
        <v>799</v>
      </c>
      <c r="G8" s="10">
        <v>19</v>
      </c>
      <c r="H8" s="10"/>
      <c r="I8" s="10">
        <v>19</v>
      </c>
      <c r="J8" s="10">
        <v>1</v>
      </c>
      <c r="K8" s="10" t="s">
        <v>800</v>
      </c>
    </row>
    <row r="9" spans="1:11" ht="36">
      <c r="A9" s="10"/>
      <c r="B9" s="10" t="s">
        <v>801</v>
      </c>
      <c r="C9" s="10" t="s">
        <v>801</v>
      </c>
      <c r="D9" s="10" t="s">
        <v>802</v>
      </c>
      <c r="E9" s="10" t="s">
        <v>798</v>
      </c>
      <c r="F9" s="10" t="s">
        <v>803</v>
      </c>
      <c r="G9" s="10">
        <v>18</v>
      </c>
      <c r="H9" s="10">
        <v>18</v>
      </c>
      <c r="I9" s="10"/>
      <c r="J9" s="10">
        <v>1</v>
      </c>
      <c r="K9" s="10" t="s">
        <v>804</v>
      </c>
    </row>
    <row r="10" spans="1:11" ht="36">
      <c r="A10" s="10"/>
      <c r="B10" s="10" t="s">
        <v>805</v>
      </c>
      <c r="C10" s="10" t="s">
        <v>805</v>
      </c>
      <c r="D10" s="10" t="s">
        <v>806</v>
      </c>
      <c r="E10" s="10" t="s">
        <v>807</v>
      </c>
      <c r="F10" s="10" t="s">
        <v>808</v>
      </c>
      <c r="G10" s="10" t="s">
        <v>809</v>
      </c>
      <c r="H10" s="10" t="s">
        <v>809</v>
      </c>
      <c r="I10" s="10"/>
      <c r="J10" s="10">
        <v>1</v>
      </c>
      <c r="K10" s="10" t="s">
        <v>322</v>
      </c>
    </row>
    <row r="11" spans="1:11" ht="36">
      <c r="A11" s="10"/>
      <c r="B11" s="14" t="s">
        <v>810</v>
      </c>
      <c r="C11" s="15" t="s">
        <v>810</v>
      </c>
      <c r="D11" s="30" t="s">
        <v>811</v>
      </c>
      <c r="E11" s="30" t="s">
        <v>812</v>
      </c>
      <c r="F11" s="30" t="s">
        <v>813</v>
      </c>
      <c r="G11" s="30">
        <v>125</v>
      </c>
      <c r="H11" s="30"/>
      <c r="I11" s="30">
        <v>125</v>
      </c>
      <c r="J11" s="30">
        <v>1</v>
      </c>
      <c r="K11" s="30" t="s">
        <v>142</v>
      </c>
    </row>
    <row r="12" spans="1:11" ht="12.75">
      <c r="A12" s="10"/>
      <c r="B12" s="111" t="s">
        <v>168</v>
      </c>
      <c r="C12" s="15"/>
      <c r="D12" s="30"/>
      <c r="E12" s="30"/>
      <c r="F12" s="30"/>
      <c r="G12" s="30"/>
      <c r="H12" s="30"/>
      <c r="I12" s="30"/>
      <c r="J12" s="30"/>
      <c r="K12" s="30"/>
    </row>
    <row r="13" spans="1:11" ht="36">
      <c r="A13" s="10"/>
      <c r="B13" s="32" t="s">
        <v>814</v>
      </c>
      <c r="C13" s="112" t="s">
        <v>815</v>
      </c>
      <c r="D13" s="112" t="s">
        <v>816</v>
      </c>
      <c r="E13" s="112" t="s">
        <v>817</v>
      </c>
      <c r="F13" s="112" t="s">
        <v>816</v>
      </c>
      <c r="G13" s="112"/>
      <c r="H13" s="112"/>
      <c r="I13" s="112"/>
      <c r="J13" s="112">
        <v>1</v>
      </c>
      <c r="K13" s="113" t="s">
        <v>142</v>
      </c>
    </row>
    <row r="14" spans="1:11" ht="12.75">
      <c r="A14" s="10"/>
      <c r="B14" s="103" t="s">
        <v>156</v>
      </c>
      <c r="C14" s="112"/>
      <c r="D14" s="112"/>
      <c r="E14" s="112"/>
      <c r="F14" s="112"/>
      <c r="G14" s="112"/>
      <c r="H14" s="112"/>
      <c r="I14" s="112"/>
      <c r="J14" s="112"/>
      <c r="K14" s="114"/>
    </row>
    <row r="15" spans="1:11" ht="24">
      <c r="A15" s="10"/>
      <c r="B15" s="32" t="s">
        <v>818</v>
      </c>
      <c r="C15" s="39" t="s">
        <v>819</v>
      </c>
      <c r="D15" s="39" t="s">
        <v>820</v>
      </c>
      <c r="E15" s="39" t="s">
        <v>821</v>
      </c>
      <c r="F15" s="39" t="s">
        <v>822</v>
      </c>
      <c r="G15" s="39">
        <v>30</v>
      </c>
      <c r="H15" s="39"/>
      <c r="I15" s="39">
        <v>30</v>
      </c>
      <c r="J15" s="39">
        <v>1</v>
      </c>
      <c r="K15" s="39" t="s">
        <v>823</v>
      </c>
    </row>
    <row r="16" spans="1:11" ht="12.75">
      <c r="A16" s="10"/>
      <c r="B16" s="115" t="s">
        <v>533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36">
      <c r="A17" s="10"/>
      <c r="B17" s="10" t="s">
        <v>824</v>
      </c>
      <c r="C17" s="10" t="s">
        <v>825</v>
      </c>
      <c r="D17" s="10" t="s">
        <v>826</v>
      </c>
      <c r="E17" s="10" t="s">
        <v>827</v>
      </c>
      <c r="F17" s="10" t="s">
        <v>828</v>
      </c>
      <c r="G17" s="10">
        <v>155</v>
      </c>
      <c r="H17" s="10"/>
      <c r="I17" s="10">
        <v>155</v>
      </c>
      <c r="J17" s="10">
        <v>1</v>
      </c>
      <c r="K17" s="30" t="s">
        <v>142</v>
      </c>
    </row>
    <row r="18" spans="1:11" ht="38.25">
      <c r="A18" s="10"/>
      <c r="B18" s="15" t="s">
        <v>829</v>
      </c>
      <c r="C18" s="15" t="s">
        <v>830</v>
      </c>
      <c r="D18" s="10" t="s">
        <v>831</v>
      </c>
      <c r="E18" s="15" t="s">
        <v>832</v>
      </c>
      <c r="F18" s="10" t="s">
        <v>566</v>
      </c>
      <c r="G18" s="15">
        <v>12</v>
      </c>
      <c r="H18" s="15"/>
      <c r="I18" s="15">
        <v>12</v>
      </c>
      <c r="J18" s="15">
        <v>1</v>
      </c>
      <c r="K18" s="30" t="s">
        <v>142</v>
      </c>
    </row>
    <row r="19" spans="1:11" ht="12.75">
      <c r="A19" s="10"/>
      <c r="B19" s="10"/>
      <c r="C19" s="10"/>
      <c r="D19" s="10"/>
      <c r="E19" s="10"/>
      <c r="F19" s="64" t="s">
        <v>113</v>
      </c>
      <c r="G19" s="64">
        <v>430.1</v>
      </c>
      <c r="H19" s="64">
        <v>89.1</v>
      </c>
      <c r="I19" s="64">
        <v>341</v>
      </c>
      <c r="J19" s="64">
        <v>8</v>
      </c>
      <c r="K19" s="10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</sheetData>
  <sheetProtection/>
  <mergeCells count="12">
    <mergeCell ref="C3:C5"/>
    <mergeCell ref="H4:I4"/>
    <mergeCell ref="A1:K1"/>
    <mergeCell ref="K3:K5"/>
    <mergeCell ref="A3:A5"/>
    <mergeCell ref="B3:B5"/>
    <mergeCell ref="D3:D5"/>
    <mergeCell ref="E3:E5"/>
    <mergeCell ref="F3:F5"/>
    <mergeCell ref="G3:I3"/>
    <mergeCell ref="J3:J5"/>
    <mergeCell ref="G4:G5"/>
  </mergeCells>
  <printOptions/>
  <pageMargins left="0.2" right="0.2" top="0.19" bottom="0.2" header="0.19" footer="0.18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26.125" style="1" customWidth="1"/>
    <col min="4" max="4" width="28.125" style="1" customWidth="1"/>
    <col min="5" max="5" width="29.25390625" style="1" customWidth="1"/>
    <col min="6" max="6" width="11.625" style="1" customWidth="1"/>
    <col min="7" max="9" width="9.75390625" style="1" customWidth="1"/>
    <col min="10" max="10" width="10.25390625" style="1" customWidth="1"/>
    <col min="11" max="16384" width="9.125" style="1" customWidth="1"/>
  </cols>
  <sheetData>
    <row r="1" spans="1:10" ht="38.25" customHeight="1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10" ht="19.5" customHeight="1">
      <c r="A3" s="121" t="s">
        <v>3</v>
      </c>
      <c r="B3" s="121" t="s">
        <v>11</v>
      </c>
      <c r="C3" s="121" t="s">
        <v>10</v>
      </c>
      <c r="D3" s="121" t="s">
        <v>61</v>
      </c>
      <c r="E3" s="121" t="s">
        <v>30</v>
      </c>
      <c r="F3" s="121" t="s">
        <v>31</v>
      </c>
      <c r="G3" s="121"/>
      <c r="H3" s="121"/>
      <c r="I3" s="121"/>
      <c r="J3" s="139" t="s">
        <v>35</v>
      </c>
    </row>
    <row r="4" spans="1:10" ht="12.75">
      <c r="A4" s="121"/>
      <c r="B4" s="121"/>
      <c r="C4" s="121"/>
      <c r="D4" s="121"/>
      <c r="E4" s="121"/>
      <c r="F4" s="121" t="s">
        <v>0</v>
      </c>
      <c r="G4" s="121" t="s">
        <v>18</v>
      </c>
      <c r="H4" s="121"/>
      <c r="I4" s="121"/>
      <c r="J4" s="116"/>
    </row>
    <row r="5" spans="1:10" ht="36">
      <c r="A5" s="121"/>
      <c r="B5" s="121"/>
      <c r="C5" s="121"/>
      <c r="D5" s="121"/>
      <c r="E5" s="121"/>
      <c r="F5" s="121"/>
      <c r="G5" s="2" t="s">
        <v>29</v>
      </c>
      <c r="H5" s="2" t="s">
        <v>2</v>
      </c>
      <c r="I5" s="2" t="s">
        <v>34</v>
      </c>
      <c r="J5" s="117"/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7</v>
      </c>
      <c r="G6" s="2">
        <v>8</v>
      </c>
      <c r="H6" s="2">
        <v>9</v>
      </c>
      <c r="I6" s="2" t="s">
        <v>32</v>
      </c>
      <c r="J6" s="8" t="s">
        <v>33</v>
      </c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9" ht="12.75">
      <c r="A15" s="2"/>
      <c r="B15" s="2"/>
      <c r="C15" s="2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6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3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3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3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3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3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3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3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3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3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4" spans="2:10" ht="12.75">
      <c r="B74" s="3"/>
      <c r="C74" s="3"/>
      <c r="D74" s="3"/>
      <c r="E74" s="3"/>
      <c r="F74" s="3"/>
      <c r="G74" s="3"/>
      <c r="H74" s="3"/>
      <c r="I74" s="3"/>
      <c r="J74" s="3"/>
    </row>
    <row r="75" spans="2:10" ht="12.75"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0">
    <mergeCell ref="G4:I4"/>
    <mergeCell ref="J3:J5"/>
    <mergeCell ref="A1:J1"/>
    <mergeCell ref="F4:F5"/>
    <mergeCell ref="A3:A5"/>
    <mergeCell ref="B3:B5"/>
    <mergeCell ref="C3:C5"/>
    <mergeCell ref="D3:D5"/>
    <mergeCell ref="E3:E5"/>
    <mergeCell ref="F3:I3"/>
  </mergeCells>
  <printOptions/>
  <pageMargins left="0.79" right="0.2" top="0.18" bottom="0.2" header="0.19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MaksimovaNA</dc:creator>
  <cp:keywords/>
  <dc:description/>
  <cp:lastModifiedBy>Эконом</cp:lastModifiedBy>
  <cp:lastPrinted>2016-07-27T10:16:18Z</cp:lastPrinted>
  <dcterms:created xsi:type="dcterms:W3CDTF">2010-12-02T14:02:57Z</dcterms:created>
  <dcterms:modified xsi:type="dcterms:W3CDTF">2016-07-27T10:22:05Z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XXJ7TYMEEKJ2-4988-119</vt:lpwstr>
  </property>
  <property fmtid="{D5CDD505-2E9C-101B-9397-08002B2CF9AE}" pid="4" name="_dlc_DocIdItemGu">
    <vt:lpwstr>00723d11-3091-45fb-a034-1e1d4297f6dc</vt:lpwstr>
  </property>
  <property fmtid="{D5CDD505-2E9C-101B-9397-08002B2CF9AE}" pid="5" name="_dlc_DocIdU">
    <vt:lpwstr>https://vip.gov.mari.ru/gornomari/_layouts/DocIdRedir.aspx?ID=XXJ7TYMEEKJ2-4988-119, XXJ7TYMEEKJ2-4988-119</vt:lpwstr>
  </property>
</Properties>
</file>