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65296" windowWidth="11760" windowHeight="12510" tabRatio="604" activeTab="0"/>
  </bookViews>
  <sheets>
    <sheet name="2020" sheetId="1" r:id="rId1"/>
  </sheets>
  <definedNames>
    <definedName name="_xlnm.Print_Titles" localSheetId="0">'2020'!$A:$N,'2020'!$9:$9</definedName>
    <definedName name="_xlnm.Print_Area" localSheetId="0">'2020'!$A$1:$N$58</definedName>
  </definedNames>
  <calcPr fullCalcOnLoad="1"/>
</workbook>
</file>

<file path=xl/sharedStrings.xml><?xml version="1.0" encoding="utf-8"?>
<sst xmlns="http://schemas.openxmlformats.org/spreadsheetml/2006/main" count="226" uniqueCount="71">
  <si>
    <r>
      <t>Реквизиты документов, содержащих мероприятие</t>
    </r>
    <r>
      <rPr>
        <vertAlign val="superscript"/>
        <sz val="10"/>
        <rFont val="Times New Roman"/>
        <family val="1"/>
      </rPr>
      <t>1</t>
    </r>
  </si>
  <si>
    <r>
      <t>Ожидаемый результат исполнения мероприятия</t>
    </r>
    <r>
      <rPr>
        <vertAlign val="superscript"/>
        <sz val="10"/>
        <rFont val="Times New Roman"/>
        <family val="1"/>
      </rPr>
      <t>2</t>
    </r>
  </si>
  <si>
    <r>
      <t>Отчетная дата (период) значения показателя (N)</t>
    </r>
    <r>
      <rPr>
        <vertAlign val="superscript"/>
        <sz val="10"/>
        <rFont val="Times New Roman"/>
        <family val="1"/>
      </rPr>
      <t>6</t>
    </r>
  </si>
  <si>
    <r>
      <t>Примечание</t>
    </r>
    <r>
      <rPr>
        <vertAlign val="superscript"/>
        <sz val="10"/>
        <rFont val="Times New Roman"/>
        <family val="1"/>
      </rPr>
      <t>12</t>
    </r>
  </si>
  <si>
    <r>
      <t>Процент исполнения</t>
    </r>
    <r>
      <rPr>
        <vertAlign val="superscript"/>
        <sz val="10"/>
        <rFont val="Times New Roman"/>
        <family val="1"/>
      </rPr>
      <t>11</t>
    </r>
  </si>
  <si>
    <r>
      <t>план</t>
    </r>
    <r>
      <rPr>
        <vertAlign val="superscript"/>
        <sz val="10"/>
        <rFont val="Times New Roman"/>
        <family val="1"/>
      </rPr>
      <t>3</t>
    </r>
  </si>
  <si>
    <r>
      <t>факт</t>
    </r>
    <r>
      <rPr>
        <vertAlign val="superscript"/>
        <sz val="10"/>
        <rFont val="Times New Roman"/>
        <family val="1"/>
      </rPr>
      <t>4</t>
    </r>
  </si>
  <si>
    <r>
      <t>Рз</t>
    </r>
    <r>
      <rPr>
        <vertAlign val="superscript"/>
        <sz val="10"/>
        <rFont val="Times New Roman"/>
        <family val="1"/>
      </rPr>
      <t>7</t>
    </r>
  </si>
  <si>
    <r>
      <t>Пр</t>
    </r>
    <r>
      <rPr>
        <vertAlign val="superscript"/>
        <sz val="10"/>
        <rFont val="Times New Roman"/>
        <family val="1"/>
      </rPr>
      <t>8</t>
    </r>
  </si>
  <si>
    <r>
      <t>план</t>
    </r>
    <r>
      <rPr>
        <vertAlign val="superscript"/>
        <sz val="10"/>
        <rFont val="Times New Roman"/>
        <family val="1"/>
      </rPr>
      <t>9</t>
    </r>
  </si>
  <si>
    <r>
      <t>факт</t>
    </r>
    <r>
      <rPr>
        <vertAlign val="superscript"/>
        <sz val="10"/>
        <rFont val="Times New Roman"/>
        <family val="1"/>
      </rPr>
      <t>10</t>
    </r>
  </si>
  <si>
    <r>
      <t>консолидированный бюджет, включая ТГВФ</t>
    </r>
    <r>
      <rPr>
        <vertAlign val="superscript"/>
        <sz val="10"/>
        <rFont val="Times New Roman"/>
        <family val="1"/>
      </rPr>
      <t>14</t>
    </r>
  </si>
  <si>
    <r>
      <t>внебюджетные источники</t>
    </r>
    <r>
      <rPr>
        <vertAlign val="superscript"/>
        <sz val="10"/>
        <rFont val="Times New Roman"/>
        <family val="1"/>
      </rPr>
      <t>17</t>
    </r>
  </si>
  <si>
    <t>Снижение социальной напряжен-ности в обществе; увеличение доли семей, имеющих возможность с помощью кредитных средств построить жилье</t>
  </si>
  <si>
    <t>Обеспечение жилыми помещениями семей, имеющих трех и более детей</t>
  </si>
  <si>
    <t>Обеспечение жильем молодых семей</t>
  </si>
  <si>
    <t xml:space="preserve">Обеспечение исполнения порядка и условий наделения органов местного самоуправления отдельными государствен-ными полномочиями по постановке на учет и учету граждан, имеющих право на получение жилищной субсидии на приобретение или строительство жилых помещений в соответствии с Федеральным законом от 25 октября 2002 г. № 125-ФЗ «О жилищных субсидиях гражданам, выезжающим из районов Крайнего Севера и приравненных к ним местностей»
</t>
  </si>
  <si>
    <t xml:space="preserve">Обеспечение граждан, проживающих в многоквартирных домах, признанных аварийными и подлежащих сносу, жилыми помещениями, отвечающими  требованиям действующего законодательства </t>
  </si>
  <si>
    <t>Постановление Правительства Республики Марий Эл от 25 декабря 2012 г. № 475</t>
  </si>
  <si>
    <t>Государственная программа Российской Федерации/ государственная программа Республики Марий Эл 5</t>
  </si>
  <si>
    <r>
      <t>в том числе
федеральный бюджет</t>
    </r>
    <r>
      <rPr>
        <vertAlign val="superscript"/>
        <sz val="10"/>
        <rFont val="Times New Roman"/>
        <family val="1"/>
      </rPr>
      <t>15</t>
    </r>
  </si>
  <si>
    <r>
      <t>республиканский бюджет  РМЭ</t>
    </r>
    <r>
      <rPr>
        <vertAlign val="superscript"/>
        <sz val="10"/>
        <rFont val="Times New Roman"/>
        <family val="1"/>
      </rPr>
      <t>16</t>
    </r>
  </si>
  <si>
    <t>Примечание.
1. Указываются реквизиты правового акта, в котором предусмотрено мероприятие. 
2. Ожидаемый результат исполнения мероприятия должен включать количественные и (или) качественные характеристики. 
3. Указывается запланированная дата исполнения мероприятия.
4.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5. Указываются соответственно номер и код государственной программы Российской Федерации, государственной программы Республики Марий Эл,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 
от 11 ноября 2010 г. № 1950-р, и перечнем государственных программ Республики Марий Эл, утвержденным распоряжением Правительства Республики Марий Эл от 11 апреля 2012 г. № 193-р. В случае, если мероприятие носит непрограммный характер, указывается код «непрограммные расходы». 
6. Отчетная дата: январь - март, январь - июнь, январь - сентябрь, отчетный год. Объем финансирования мероприятий указывается нарастающим итогом 
с начала года. 
7. Рз - код раздела классификации расходов бюджетов. В случае отсутствия финансирования указывается код «00». 
8. Пр - код подраздела классификации расходов бюджетов. В случае отсутствия финансирования указывается код «00». 
9. 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 
10.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11.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столбец 11) * 100 %). 
12.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 
13. Указывается мероприятие, направленное на достижение показателей, установленных указами Президента Российской Федерации от 7 мая 2012 г. № 596 - 606.
14. По строке указываются плановые и фактические объемы финансирования с детализацией по разделу/подразделу классификации расходов бюджетов консолидированного бюджета Республики 
Марий Эл,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9 - 13 указываются нулевые коды бюджетной классификации, нулевые значения планового и фактического объемов финансирования и нулевой процент исполнения. 
15. По строке указываются плановые и фактические объемы финансирования с детализацией по разделу/подразделу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9 - 13 указываются нулевые 
коды бюджетной классификации, нулевые значения планового и фактического объемов финансирования и нулевой процент исполнения. 
16. По строке указываются плановые и фактические объемы финансирования с детализацией по разделу/подразделу классификации расходов республиканского бюджета Республики Марий Эл нарастающим итогом с начала года 
за отчетный период. В случае, если по данному источнику не предусмотрено финансирование мероприятий, в столбцах 9 - 13 указываются нулевые коды бюджетной классификации, нулевые значения планового и фактического 
объемов финансирования и нулевой процент исполнения. 
17.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t>
  </si>
  <si>
    <t>ТИПОВАЯ  ФОРМА</t>
  </si>
  <si>
    <t>публичной отчетности органов исполнительной власти Республики Марий Эл по реализации мероприятий, 
направленных на достижение показателей, содержащихся в Указе Президента Российской Федерации</t>
  </si>
  <si>
    <t>Республика Марий Эл/Министерство строительства, архитектуры и жилищно-коммунального хозяйства Республики Марий Эл</t>
  </si>
  <si>
    <t>Дата исполнения мероприятия</t>
  </si>
  <si>
    <t>Источник финансирования</t>
  </si>
  <si>
    <t>Финансирование, тыс. рублей</t>
  </si>
  <si>
    <t>Код бюджетной классификации</t>
  </si>
  <si>
    <t>Объем финансирования, тыс. руб.</t>
  </si>
  <si>
    <t>Указ Президента Российской Федерации от 7 мая 2012 г. № 600</t>
  </si>
  <si>
    <t>итого по Указу</t>
  </si>
  <si>
    <t>-</t>
  </si>
  <si>
    <t>всего по мероприятию</t>
  </si>
  <si>
    <t>00</t>
  </si>
  <si>
    <t>05/04</t>
  </si>
  <si>
    <t>05</t>
  </si>
  <si>
    <t>02</t>
  </si>
  <si>
    <t>10</t>
  </si>
  <si>
    <t>03</t>
  </si>
  <si>
    <t>01</t>
  </si>
  <si>
    <t xml:space="preserve">
Улучшение жилищных условий граждан, относящихся к категориям, установленным федеральным законодательством.
</t>
  </si>
  <si>
    <t>04</t>
  </si>
  <si>
    <t>12</t>
  </si>
  <si>
    <t>2013-2025 гг.</t>
  </si>
  <si>
    <t xml:space="preserve">Реализация мероприятий по переселению граждан из аварийного жилищного фонда, признанного таковым до 1 января 2012 года, в Республике Марий Эл осуществлялась в рамках республиканской адресной программы "Переселение граждан из аварийного жилищного фонда" на 2013-2017 годы, утвержденная постановлением Правительства Республики Марий Эл от 6 мая 2013 г. №  143.  Расселение граждан завершено в сроки установленные федеральным законом от 21 июля 2007 г. № 185-ФЗ "О Фонде содействия реформированию жилищно-коммунального хозяйства" - до 1 сентября 2017 г. </t>
  </si>
  <si>
    <r>
      <t>республиканский 
бюджет РМЭ</t>
    </r>
    <r>
      <rPr>
        <vertAlign val="superscript"/>
        <sz val="10"/>
        <rFont val="Times New Roman"/>
        <family val="1"/>
      </rPr>
      <t>16</t>
    </r>
  </si>
  <si>
    <r>
      <t>республиканский бюджет  
РМЭ</t>
    </r>
    <r>
      <rPr>
        <vertAlign val="superscript"/>
        <sz val="10"/>
        <rFont val="Times New Roman"/>
        <family val="1"/>
      </rPr>
      <t>16</t>
    </r>
  </si>
  <si>
    <t>от 7 мая 2012 г. № 600  (форма 2) за 2020 год</t>
  </si>
  <si>
    <t>2020 год</t>
  </si>
  <si>
    <t>06</t>
  </si>
  <si>
    <t>2019-2020 гг.</t>
  </si>
  <si>
    <t>Строительство (реконструкция) объектов водоотведения и очистки сточных вод</t>
  </si>
  <si>
    <t>Наименование мероприятия 1. Строительство (реконструкция) объектов водоснабжения, водоотведения и очистки сточных вод</t>
  </si>
  <si>
    <t>Обеспечение населения питьевой водой, соответствующей требованиям безопасности и безвредности, установленным санитарно-эпидемиологическими правилами</t>
  </si>
  <si>
    <t xml:space="preserve">В 2020 году в консолидированном  бюджете Республики Марий Эл предусмотрены  денежные средства на  строительство (реконструкцию) объектов водоснабжения и водоотведения в сумме 25609,7 тыс. руб., по итогам 2020 г. профинансировано 24762,3 тыс.руб.
</t>
  </si>
  <si>
    <t>Наименование мероприятия 2. Комплексное обеспечение территорий жилой застройки объектами коммунальной, транспортной и социальной инфраструктур</t>
  </si>
  <si>
    <t>Увеличение объема ввода в эксплуатацию объектов инфраструктуры</t>
  </si>
  <si>
    <t>Основная цель реализации мероприятия – обеспечение опережающего развития коммунальной инфраструктуры для увеличения ввода жилья на конкурентном рынке жилищного строительства, а также создание условий для приведения коммунальной инфраструктуры в соответствие со стандартами качества, обеспечивающими комфортные условия для проживания.</t>
  </si>
  <si>
    <t>Наименование мероприятия 3. Строительство социального жилья в Республике Марий Эл для работников бюджетной сферы</t>
  </si>
  <si>
    <t xml:space="preserve">Наименование мероприятия 4. Предоставление безвозмездной субсидии для обеспечения жильем участников Великой Отечественной войны, инвалидов, ветеранов боевых действий, семей, имеющих детей-инвалидов </t>
  </si>
  <si>
    <t>В рамках республиканской адресной инвестиционной программы в 2020 году за счет средств республиканского бюджета было профинансировано погашение задолженности прошлых лет за выполненные работы в рамках мероприятий по строительству жилья для работников бюджетной сферы в размере 772,2 тыс. рублей.</t>
  </si>
  <si>
    <t xml:space="preserve"> В 2020 году обеспечено жильем 29 граждан из числа ветеранов, инвалидов и семей, имеющих детей-инвалидов</t>
  </si>
  <si>
    <t>Наименование мероприятия 5. Предоставление субвенций бюджетам муниципальных образований в Республике Марий Эл на осуществление передаваемых отдельных государственных полномочий по постановке на учет и учету граждан, имеющих право на получение жилищной субсидии на приобретение или строительство жилых помещений, в соответствии с Федеральным законом от 25 октября 2002 г. № 125-ФЗ «О жилищных субсидиях гражданам, выезжающим из районов Крайнего Севера и приравненных к ним местностей»</t>
  </si>
  <si>
    <t>Наименование мероприятия 6. Предоставление социальных выплат молодым семьям  на приобретение жилья</t>
  </si>
  <si>
    <t xml:space="preserve">Наименование мероприятия 7. Предоставление социальных выплат на возмещение процентной ставки по кредитам, привлекаемым семьями, имеющими трех и более детей, на строительство и приобретение жилья </t>
  </si>
  <si>
    <t xml:space="preserve">Наименование мероприятия 8. Переселение граждан  из аварийного жилищного фонда </t>
  </si>
  <si>
    <t xml:space="preserve">По состоянию на 1 января 2021 года обеспечены жильем 4 гражданина.
</t>
  </si>
  <si>
    <t xml:space="preserve"> В 2020 году обеспечено жильем 55  молодых семей. </t>
  </si>
  <si>
    <t xml:space="preserve">С начала реализации постановления заключено 314 договоров на предоставление социальных выплат. Привлечено 334,92 млн. рублей кредитных средств, направлено населению из республиканского бюджета 145,9 млн. рублей социальных выплат, в том числе за январь - декабрь 2020 года -  20,26 млн. рублей.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</si>
</sst>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_-* #,##0_р_._-;\-* #,##0_р_._-;_-* &quot;-&quot;??_р_._-;_-@_-"/>
    <numFmt numFmtId="180" formatCode="#,##0.000"/>
    <numFmt numFmtId="181" formatCode="_-* #,##0.0_р_._-;\-* #,##0.0_р_._-;_-* &quot;-&quot;?_р_._-;_-@_-"/>
    <numFmt numFmtId="182" formatCode="_-* #,##0.000_р_._-;\-* #,##0.000_р_._-;_-* &quot;-&quot;??_р_._-;_-@_-"/>
    <numFmt numFmtId="183" formatCode="_-* #,##0.0000_р_._-;\-* #,##0.0000_р_._-;_-* &quot;-&quot;??_р_._-;_-@_-"/>
    <numFmt numFmtId="184" formatCode="_-* #,##0.000000_р_._-;\-* #,##0.000000_р_._-;_-* &quot;-&quot;?_р_._-;_-@_-"/>
    <numFmt numFmtId="185" formatCode="_-* #,##0.0\ _₽_-;\-* #,##0.0\ _₽_-;_-* &quot;-&quot;?\ _₽_-;_-@_-"/>
    <numFmt numFmtId="186" formatCode="#,##0.00_ ;\-#,##0.00\ "/>
    <numFmt numFmtId="187" formatCode="0.0%"/>
    <numFmt numFmtId="188" formatCode="#,##0.0_ ;\-#,##0.0\ "/>
    <numFmt numFmtId="189" formatCode="#,##0_ ;\-#,##0\ "/>
  </numFmts>
  <fonts count="44">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10"/>
      <name val="Times New Roman"/>
      <family val="1"/>
    </font>
    <font>
      <b/>
      <sz val="10"/>
      <name val="Times New Roman"/>
      <family val="1"/>
    </font>
    <font>
      <b/>
      <sz val="14"/>
      <name val="Times New Roman"/>
      <family val="1"/>
    </font>
    <font>
      <vertAlign val="superscript"/>
      <sz val="10"/>
      <name val="Times New Roman"/>
      <family val="1"/>
    </font>
    <font>
      <b/>
      <sz val="11"/>
      <name val="Calibri"/>
      <family val="2"/>
    </font>
    <font>
      <sz val="11"/>
      <name val="Calibri"/>
      <family val="2"/>
    </font>
    <font>
      <sz val="8"/>
      <name val="Calibri"/>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1" borderId="0" applyNumberFormat="0" applyBorder="0" applyAlignment="0" applyProtection="0"/>
  </cellStyleXfs>
  <cellXfs count="64">
    <xf numFmtId="0" fontId="0" fillId="0" borderId="0" xfId="0" applyFont="1" applyAlignment="1">
      <alignment/>
    </xf>
    <xf numFmtId="0" fontId="9" fillId="0" borderId="0" xfId="0" applyFont="1" applyFill="1" applyAlignment="1">
      <alignment/>
    </xf>
    <xf numFmtId="0" fontId="9" fillId="0" borderId="0" xfId="0" applyFont="1" applyFill="1" applyAlignment="1">
      <alignment vertical="center"/>
    </xf>
    <xf numFmtId="0" fontId="9" fillId="0" borderId="0" xfId="0" applyFont="1" applyFill="1" applyAlignment="1">
      <alignment horizontal="center" vertical="center"/>
    </xf>
    <xf numFmtId="0" fontId="8" fillId="0" borderId="0" xfId="0" applyFont="1" applyFill="1" applyAlignment="1">
      <alignment/>
    </xf>
    <xf numFmtId="0" fontId="4" fillId="32" borderId="10" xfId="0" applyFont="1" applyFill="1" applyBorder="1" applyAlignment="1">
      <alignment horizontal="center" vertical="center" wrapText="1"/>
    </xf>
    <xf numFmtId="0" fontId="5" fillId="32" borderId="11" xfId="0" applyFont="1" applyFill="1" applyBorder="1" applyAlignment="1">
      <alignment horizontal="left" vertical="center" wrapText="1"/>
    </xf>
    <xf numFmtId="49" fontId="5" fillId="32" borderId="10" xfId="0" applyNumberFormat="1" applyFont="1" applyFill="1" applyBorder="1" applyAlignment="1">
      <alignment horizontal="center" vertical="center" wrapText="1"/>
    </xf>
    <xf numFmtId="181" fontId="5" fillId="32" borderId="10" xfId="0" applyNumberFormat="1" applyFont="1" applyFill="1" applyBorder="1" applyAlignment="1">
      <alignment horizontal="center" vertical="center" wrapText="1"/>
    </xf>
    <xf numFmtId="187" fontId="5" fillId="32" borderId="10" xfId="57"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173" fontId="5" fillId="32" borderId="10" xfId="0" applyNumberFormat="1" applyFont="1" applyFill="1" applyBorder="1" applyAlignment="1">
      <alignment horizontal="center" vertical="center" wrapText="1"/>
    </xf>
    <xf numFmtId="9" fontId="5" fillId="32" borderId="10" xfId="57"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173" fontId="4" fillId="32" borderId="10" xfId="0" applyNumberFormat="1" applyFont="1" applyFill="1" applyBorder="1" applyAlignment="1">
      <alignment horizontal="center" vertical="center" wrapText="1"/>
    </xf>
    <xf numFmtId="9" fontId="4" fillId="32" borderId="10" xfId="57" applyFont="1" applyFill="1" applyBorder="1" applyAlignment="1">
      <alignment horizontal="center" vertical="center" wrapText="1"/>
    </xf>
    <xf numFmtId="9" fontId="5" fillId="32" borderId="10" xfId="57" applyNumberFormat="1" applyFont="1" applyFill="1" applyBorder="1" applyAlignment="1">
      <alignment horizontal="center" vertical="center" wrapText="1"/>
    </xf>
    <xf numFmtId="9" fontId="4" fillId="32" borderId="10" xfId="57"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173" fontId="4" fillId="32" borderId="0" xfId="60" applyNumberFormat="1" applyFont="1" applyFill="1" applyBorder="1" applyAlignment="1">
      <alignment horizontal="center" vertical="center"/>
    </xf>
    <xf numFmtId="0" fontId="5" fillId="32" borderId="10" xfId="0" applyFont="1" applyFill="1" applyBorder="1" applyAlignment="1">
      <alignment horizontal="left" vertical="top" wrapText="1"/>
    </xf>
    <xf numFmtId="0" fontId="4" fillId="32" borderId="10" xfId="0" applyFont="1" applyFill="1" applyBorder="1" applyAlignment="1">
      <alignment horizontal="left" vertical="top" wrapText="1"/>
    </xf>
    <xf numFmtId="0" fontId="4" fillId="32" borderId="0" xfId="0" applyFont="1" applyFill="1" applyAlignment="1">
      <alignment/>
    </xf>
    <xf numFmtId="0" fontId="4" fillId="32" borderId="10" xfId="0" applyFont="1" applyFill="1" applyBorder="1" applyAlignment="1">
      <alignment horizontal="left" vertical="top" wrapText="1"/>
    </xf>
    <xf numFmtId="0" fontId="5" fillId="32" borderId="10" xfId="0" applyFont="1" applyFill="1" applyBorder="1" applyAlignment="1">
      <alignment horizontal="left" vertical="top" wrapText="1"/>
    </xf>
    <xf numFmtId="0" fontId="5" fillId="32" borderId="10" xfId="0" applyFont="1" applyFill="1" applyBorder="1" applyAlignment="1">
      <alignment horizontal="left" vertical="top" wrapText="1"/>
    </xf>
    <xf numFmtId="0" fontId="4" fillId="32" borderId="11" xfId="0" applyFont="1" applyFill="1" applyBorder="1" applyAlignment="1">
      <alignment horizontal="left" vertical="top" wrapText="1"/>
    </xf>
    <xf numFmtId="0" fontId="4" fillId="32" borderId="12" xfId="0" applyFont="1" applyFill="1" applyBorder="1" applyAlignment="1">
      <alignment horizontal="left" vertical="top" wrapText="1"/>
    </xf>
    <xf numFmtId="0" fontId="4" fillId="32" borderId="13" xfId="0" applyFont="1" applyFill="1" applyBorder="1" applyAlignment="1">
      <alignment horizontal="left" vertical="top" wrapText="1"/>
    </xf>
    <xf numFmtId="0" fontId="4" fillId="32" borderId="10" xfId="0" applyFont="1" applyFill="1" applyBorder="1" applyAlignment="1">
      <alignment horizontal="center" vertical="center" wrapText="1"/>
    </xf>
    <xf numFmtId="0" fontId="4" fillId="32" borderId="10" xfId="0" applyFont="1" applyFill="1" applyBorder="1" applyAlignment="1">
      <alignment horizontal="left" vertical="top" wrapText="1"/>
    </xf>
    <xf numFmtId="49" fontId="4" fillId="32" borderId="10" xfId="0" applyNumberFormat="1" applyFont="1" applyFill="1" applyBorder="1" applyAlignment="1">
      <alignment horizontal="left" vertical="top"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11" xfId="0" applyFont="1" applyFill="1" applyBorder="1" applyAlignment="1">
      <alignment horizontal="center" vertical="center" textRotation="90" wrapText="1"/>
    </xf>
    <xf numFmtId="0" fontId="4" fillId="32" borderId="12" xfId="0" applyFont="1" applyFill="1" applyBorder="1" applyAlignment="1">
      <alignment horizontal="center" vertical="center" textRotation="90" wrapText="1"/>
    </xf>
    <xf numFmtId="0" fontId="4" fillId="32" borderId="13" xfId="0" applyFont="1" applyFill="1" applyBorder="1" applyAlignment="1">
      <alignment horizontal="center" vertical="center" textRotation="90" wrapText="1"/>
    </xf>
    <xf numFmtId="0" fontId="4" fillId="32" borderId="14"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0" xfId="0" applyFont="1" applyFill="1" applyAlignment="1">
      <alignment horizontal="center"/>
    </xf>
    <xf numFmtId="0" fontId="11" fillId="32" borderId="0" xfId="0" applyFont="1" applyFill="1" applyAlignment="1">
      <alignment horizontal="center"/>
    </xf>
    <xf numFmtId="0" fontId="4" fillId="32" borderId="10" xfId="0" applyFont="1" applyFill="1" applyBorder="1" applyAlignment="1">
      <alignment vertical="center" wrapText="1"/>
    </xf>
    <xf numFmtId="0" fontId="4" fillId="0" borderId="11" xfId="0" applyFont="1" applyFill="1" applyBorder="1" applyAlignment="1">
      <alignment horizontal="left" vertical="top" wrapText="1"/>
    </xf>
    <xf numFmtId="49" fontId="4" fillId="0" borderId="10" xfId="0" applyNumberFormat="1"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9" fontId="4" fillId="0" borderId="10" xfId="57"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32" borderId="11" xfId="0" applyFont="1" applyFill="1" applyBorder="1" applyAlignment="1">
      <alignment horizontal="center" vertical="top" wrapText="1"/>
    </xf>
    <xf numFmtId="0" fontId="4" fillId="32" borderId="12" xfId="0" applyFont="1" applyFill="1" applyBorder="1" applyAlignment="1">
      <alignment horizontal="center" vertical="top" wrapText="1"/>
    </xf>
    <xf numFmtId="0" fontId="4" fillId="32" borderId="13" xfId="0" applyFont="1" applyFill="1" applyBorder="1" applyAlignment="1">
      <alignment horizontal="center" vertical="top" wrapText="1"/>
    </xf>
    <xf numFmtId="4" fontId="4" fillId="32" borderId="10" xfId="0" applyNumberFormat="1" applyFont="1" applyFill="1" applyBorder="1" applyAlignment="1">
      <alignment horizontal="center" vertical="center" wrapText="1"/>
    </xf>
    <xf numFmtId="4" fontId="5" fillId="32" borderId="10" xfId="0" applyNumberFormat="1" applyFont="1" applyFill="1" applyBorder="1" applyAlignment="1">
      <alignment horizontal="center" vertical="center" wrapText="1"/>
    </xf>
    <xf numFmtId="0" fontId="4" fillId="32" borderId="0" xfId="0" applyFont="1" applyFill="1" applyBorder="1" applyAlignment="1">
      <alignment horizontal="center"/>
    </xf>
    <xf numFmtId="0" fontId="4" fillId="32" borderId="0" xfId="0" applyFont="1" applyFill="1" applyBorder="1" applyAlignment="1">
      <alignment horizontal="left" vertical="center" wrapText="1" shrinkToFit="1"/>
    </xf>
    <xf numFmtId="0" fontId="5" fillId="32" borderId="18" xfId="0" applyFont="1" applyFill="1" applyBorder="1" applyAlignment="1">
      <alignment horizontal="left" vertical="center" wrapText="1"/>
    </xf>
    <xf numFmtId="0" fontId="5" fillId="32" borderId="19" xfId="0" applyFont="1" applyFill="1" applyBorder="1" applyAlignment="1">
      <alignment horizontal="left" vertical="center" wrapText="1"/>
    </xf>
    <xf numFmtId="0" fontId="5" fillId="32" borderId="2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N58"/>
  <sheetViews>
    <sheetView tabSelected="1" zoomScaleSheetLayoutView="120" zoomScalePageLayoutView="0" workbookViewId="0" topLeftCell="B31">
      <selection activeCell="B35" sqref="B35:G35"/>
    </sheetView>
  </sheetViews>
  <sheetFormatPr defaultColWidth="9.140625" defaultRowHeight="15"/>
  <cols>
    <col min="1" max="1" width="2.8515625" style="1" hidden="1" customWidth="1"/>
    <col min="2" max="2" width="13.7109375" style="1" customWidth="1"/>
    <col min="3" max="3" width="28.421875" style="1" customWidth="1"/>
    <col min="4" max="5" width="7.140625" style="1" customWidth="1"/>
    <col min="6" max="6" width="14.8515625" style="1" customWidth="1"/>
    <col min="7" max="7" width="10.57421875" style="1" customWidth="1"/>
    <col min="8" max="8" width="22.8515625" style="2" customWidth="1"/>
    <col min="9" max="9" width="8.140625" style="1" customWidth="1"/>
    <col min="10" max="10" width="9.140625" style="1" customWidth="1"/>
    <col min="11" max="12" width="12.7109375" style="3" customWidth="1"/>
    <col min="13" max="13" width="9.140625" style="3" customWidth="1"/>
    <col min="14" max="14" width="27.140625" style="3" customWidth="1"/>
    <col min="15" max="16384" width="9.140625" style="1" customWidth="1"/>
  </cols>
  <sheetData>
    <row r="1" spans="1:14" ht="21" customHeight="1">
      <c r="A1" s="32" t="s">
        <v>23</v>
      </c>
      <c r="B1" s="32"/>
      <c r="C1" s="32"/>
      <c r="D1" s="32"/>
      <c r="E1" s="32"/>
      <c r="F1" s="32"/>
      <c r="G1" s="32"/>
      <c r="H1" s="32"/>
      <c r="I1" s="32"/>
      <c r="J1" s="32"/>
      <c r="K1" s="32"/>
      <c r="L1" s="32"/>
      <c r="M1" s="32"/>
      <c r="N1" s="32"/>
    </row>
    <row r="2" spans="1:14" ht="42" customHeight="1">
      <c r="A2" s="33" t="s">
        <v>24</v>
      </c>
      <c r="B2" s="33"/>
      <c r="C2" s="33"/>
      <c r="D2" s="33"/>
      <c r="E2" s="33"/>
      <c r="F2" s="33"/>
      <c r="G2" s="33"/>
      <c r="H2" s="33"/>
      <c r="I2" s="33"/>
      <c r="J2" s="33"/>
      <c r="K2" s="33"/>
      <c r="L2" s="33"/>
      <c r="M2" s="33"/>
      <c r="N2" s="33"/>
    </row>
    <row r="3" spans="1:14" ht="18.75" customHeight="1">
      <c r="A3" s="32" t="s">
        <v>49</v>
      </c>
      <c r="B3" s="32"/>
      <c r="C3" s="32"/>
      <c r="D3" s="32"/>
      <c r="E3" s="32"/>
      <c r="F3" s="32"/>
      <c r="G3" s="32"/>
      <c r="H3" s="32"/>
      <c r="I3" s="32"/>
      <c r="J3" s="32"/>
      <c r="K3" s="32"/>
      <c r="L3" s="32"/>
      <c r="M3" s="32"/>
      <c r="N3" s="32"/>
    </row>
    <row r="4" spans="1:14" ht="27" customHeight="1">
      <c r="A4" s="34" t="s">
        <v>25</v>
      </c>
      <c r="B4" s="34"/>
      <c r="C4" s="34"/>
      <c r="D4" s="34"/>
      <c r="E4" s="34"/>
      <c r="F4" s="34"/>
      <c r="G4" s="34"/>
      <c r="H4" s="34"/>
      <c r="I4" s="34"/>
      <c r="J4" s="34"/>
      <c r="K4" s="34"/>
      <c r="L4" s="34"/>
      <c r="M4" s="34"/>
      <c r="N4" s="34"/>
    </row>
    <row r="5" spans="1:14" ht="20.25" customHeight="1">
      <c r="A5" s="29"/>
      <c r="B5" s="29" t="s">
        <v>0</v>
      </c>
      <c r="C5" s="29" t="s">
        <v>1</v>
      </c>
      <c r="D5" s="29" t="s">
        <v>26</v>
      </c>
      <c r="E5" s="29"/>
      <c r="F5" s="35" t="s">
        <v>19</v>
      </c>
      <c r="G5" s="29" t="s">
        <v>2</v>
      </c>
      <c r="H5" s="29" t="s">
        <v>27</v>
      </c>
      <c r="I5" s="29" t="s">
        <v>28</v>
      </c>
      <c r="J5" s="29"/>
      <c r="K5" s="29"/>
      <c r="L5" s="29"/>
      <c r="M5" s="29"/>
      <c r="N5" s="29" t="s">
        <v>3</v>
      </c>
    </row>
    <row r="6" spans="1:14" ht="12" customHeight="1">
      <c r="A6" s="29"/>
      <c r="B6" s="29"/>
      <c r="C6" s="29"/>
      <c r="D6" s="29"/>
      <c r="E6" s="29"/>
      <c r="F6" s="36"/>
      <c r="G6" s="29"/>
      <c r="H6" s="29"/>
      <c r="I6" s="29" t="s">
        <v>29</v>
      </c>
      <c r="J6" s="29"/>
      <c r="K6" s="41" t="s">
        <v>30</v>
      </c>
      <c r="L6" s="42"/>
      <c r="M6" s="38" t="s">
        <v>4</v>
      </c>
      <c r="N6" s="29"/>
    </row>
    <row r="7" spans="1:14" ht="28.5" customHeight="1">
      <c r="A7" s="29"/>
      <c r="B7" s="29"/>
      <c r="C7" s="29"/>
      <c r="D7" s="29"/>
      <c r="E7" s="29"/>
      <c r="F7" s="36"/>
      <c r="G7" s="29"/>
      <c r="H7" s="29"/>
      <c r="I7" s="29"/>
      <c r="J7" s="29"/>
      <c r="K7" s="43"/>
      <c r="L7" s="44"/>
      <c r="M7" s="39"/>
      <c r="N7" s="29"/>
    </row>
    <row r="8" spans="1:14" ht="47.25" customHeight="1">
      <c r="A8" s="29"/>
      <c r="B8" s="29"/>
      <c r="C8" s="29"/>
      <c r="D8" s="5" t="s">
        <v>5</v>
      </c>
      <c r="E8" s="5" t="s">
        <v>6</v>
      </c>
      <c r="F8" s="37"/>
      <c r="G8" s="29"/>
      <c r="H8" s="29"/>
      <c r="I8" s="5" t="s">
        <v>7</v>
      </c>
      <c r="J8" s="5" t="s">
        <v>8</v>
      </c>
      <c r="K8" s="5" t="s">
        <v>9</v>
      </c>
      <c r="L8" s="5" t="s">
        <v>10</v>
      </c>
      <c r="M8" s="40"/>
      <c r="N8" s="29"/>
    </row>
    <row r="9" spans="1:14" ht="15" customHeight="1">
      <c r="A9" s="5">
        <v>1</v>
      </c>
      <c r="B9" s="5">
        <v>2</v>
      </c>
      <c r="C9" s="5">
        <v>3</v>
      </c>
      <c r="D9" s="5">
        <v>4</v>
      </c>
      <c r="E9" s="5">
        <v>5</v>
      </c>
      <c r="F9" s="5">
        <v>6</v>
      </c>
      <c r="G9" s="5">
        <v>7</v>
      </c>
      <c r="H9" s="5">
        <v>8</v>
      </c>
      <c r="I9" s="5">
        <v>9</v>
      </c>
      <c r="J9" s="5">
        <v>10</v>
      </c>
      <c r="K9" s="5">
        <v>11</v>
      </c>
      <c r="L9" s="5">
        <v>12</v>
      </c>
      <c r="M9" s="5">
        <v>13</v>
      </c>
      <c r="N9" s="5">
        <v>14</v>
      </c>
    </row>
    <row r="10" spans="1:14" ht="22.5" customHeight="1">
      <c r="A10" s="47" t="s">
        <v>31</v>
      </c>
      <c r="B10" s="47"/>
      <c r="C10" s="47"/>
      <c r="D10" s="47"/>
      <c r="E10" s="47"/>
      <c r="F10" s="47"/>
      <c r="G10" s="47"/>
      <c r="H10" s="6" t="s">
        <v>32</v>
      </c>
      <c r="I10" s="7"/>
      <c r="J10" s="7"/>
      <c r="K10" s="8">
        <f>K11+K20+K25+K30+K35+K40+K45+K50</f>
        <v>153774.56506</v>
      </c>
      <c r="L10" s="8">
        <f>L11+L20+L25+L30+L35+L40+L45+L50</f>
        <v>132403.48963999999</v>
      </c>
      <c r="M10" s="9">
        <f>L10/K10</f>
        <v>0.8610233401625204</v>
      </c>
      <c r="N10" s="5" t="s">
        <v>33</v>
      </c>
    </row>
    <row r="11" spans="1:14" s="4" customFormat="1" ht="33.75" customHeight="1">
      <c r="A11" s="10">
        <v>2</v>
      </c>
      <c r="B11" s="25" t="s">
        <v>54</v>
      </c>
      <c r="C11" s="25"/>
      <c r="D11" s="25"/>
      <c r="E11" s="25"/>
      <c r="F11" s="25"/>
      <c r="G11" s="25"/>
      <c r="H11" s="20" t="s">
        <v>34</v>
      </c>
      <c r="I11" s="7" t="s">
        <v>35</v>
      </c>
      <c r="J11" s="7" t="s">
        <v>35</v>
      </c>
      <c r="K11" s="11">
        <f>K12+K16</f>
        <v>25609.74516</v>
      </c>
      <c r="L11" s="11">
        <f>L12+L16</f>
        <v>24762.301059999998</v>
      </c>
      <c r="M11" s="12">
        <f>L11/K11</f>
        <v>0.9669093114864873</v>
      </c>
      <c r="N11" s="26" t="s">
        <v>56</v>
      </c>
    </row>
    <row r="12" spans="1:14" ht="30.75" customHeight="1">
      <c r="A12" s="29"/>
      <c r="B12" s="54" t="s">
        <v>18</v>
      </c>
      <c r="C12" s="48" t="s">
        <v>55</v>
      </c>
      <c r="D12" s="30" t="s">
        <v>52</v>
      </c>
      <c r="E12" s="30" t="s">
        <v>33</v>
      </c>
      <c r="F12" s="31" t="s">
        <v>36</v>
      </c>
      <c r="G12" s="26" t="s">
        <v>50</v>
      </c>
      <c r="H12" s="21" t="s">
        <v>11</v>
      </c>
      <c r="I12" s="49" t="s">
        <v>37</v>
      </c>
      <c r="J12" s="49" t="s">
        <v>38</v>
      </c>
      <c r="K12" s="50">
        <f>K13+K14</f>
        <v>8783.99516</v>
      </c>
      <c r="L12" s="50">
        <f>L13+L14</f>
        <v>8553.72867</v>
      </c>
      <c r="M12" s="51">
        <f>L12/K12</f>
        <v>0.9737856765850039</v>
      </c>
      <c r="N12" s="27"/>
    </row>
    <row r="13" spans="1:14" ht="30" customHeight="1">
      <c r="A13" s="29"/>
      <c r="B13" s="55"/>
      <c r="C13" s="52"/>
      <c r="D13" s="30"/>
      <c r="E13" s="30"/>
      <c r="F13" s="31"/>
      <c r="G13" s="27"/>
      <c r="H13" s="21" t="s">
        <v>20</v>
      </c>
      <c r="I13" s="49" t="s">
        <v>35</v>
      </c>
      <c r="J13" s="49" t="s">
        <v>35</v>
      </c>
      <c r="K13" s="50">
        <v>0</v>
      </c>
      <c r="L13" s="50">
        <v>0</v>
      </c>
      <c r="M13" s="51">
        <v>0</v>
      </c>
      <c r="N13" s="27"/>
    </row>
    <row r="14" spans="1:14" ht="33" customHeight="1">
      <c r="A14" s="29"/>
      <c r="B14" s="55"/>
      <c r="C14" s="52"/>
      <c r="D14" s="30"/>
      <c r="E14" s="30"/>
      <c r="F14" s="31"/>
      <c r="G14" s="27"/>
      <c r="H14" s="21" t="s">
        <v>21</v>
      </c>
      <c r="I14" s="49" t="s">
        <v>37</v>
      </c>
      <c r="J14" s="49" t="s">
        <v>38</v>
      </c>
      <c r="K14" s="50">
        <f>8769.10776+14.8874</f>
        <v>8783.99516</v>
      </c>
      <c r="L14" s="50">
        <f>8538.84127+14.8874</f>
        <v>8553.72867</v>
      </c>
      <c r="M14" s="51">
        <f>L14/K14</f>
        <v>0.9737856765850039</v>
      </c>
      <c r="N14" s="27"/>
    </row>
    <row r="15" spans="1:14" ht="29.25" customHeight="1">
      <c r="A15" s="29"/>
      <c r="B15" s="55"/>
      <c r="C15" s="53"/>
      <c r="D15" s="30"/>
      <c r="E15" s="30"/>
      <c r="F15" s="31"/>
      <c r="G15" s="28"/>
      <c r="H15" s="23" t="s">
        <v>12</v>
      </c>
      <c r="I15" s="49" t="s">
        <v>35</v>
      </c>
      <c r="J15" s="49" t="s">
        <v>35</v>
      </c>
      <c r="K15" s="50">
        <v>0</v>
      </c>
      <c r="L15" s="50">
        <v>0</v>
      </c>
      <c r="M15" s="51">
        <v>0</v>
      </c>
      <c r="N15" s="27"/>
    </row>
    <row r="16" spans="1:14" ht="27.75" customHeight="1">
      <c r="A16" s="29"/>
      <c r="B16" s="55"/>
      <c r="C16" s="26" t="s">
        <v>53</v>
      </c>
      <c r="D16" s="30" t="s">
        <v>52</v>
      </c>
      <c r="E16" s="30" t="s">
        <v>33</v>
      </c>
      <c r="F16" s="31" t="s">
        <v>36</v>
      </c>
      <c r="G16" s="26" t="s">
        <v>50</v>
      </c>
      <c r="H16" s="23" t="s">
        <v>11</v>
      </c>
      <c r="I16" s="49" t="s">
        <v>51</v>
      </c>
      <c r="J16" s="49" t="s">
        <v>38</v>
      </c>
      <c r="K16" s="50">
        <f>K17+K18</f>
        <v>16825.75</v>
      </c>
      <c r="L16" s="50">
        <f>L17+L18</f>
        <v>16208.57239</v>
      </c>
      <c r="M16" s="51">
        <f>L16/K16</f>
        <v>0.9633194591622959</v>
      </c>
      <c r="N16" s="27"/>
    </row>
    <row r="17" spans="1:14" ht="28.5" customHeight="1">
      <c r="A17" s="29"/>
      <c r="B17" s="55"/>
      <c r="C17" s="27"/>
      <c r="D17" s="30"/>
      <c r="E17" s="30"/>
      <c r="F17" s="31"/>
      <c r="G17" s="27"/>
      <c r="H17" s="23" t="s">
        <v>20</v>
      </c>
      <c r="I17" s="49" t="s">
        <v>35</v>
      </c>
      <c r="J17" s="49" t="s">
        <v>35</v>
      </c>
      <c r="K17" s="50">
        <v>0</v>
      </c>
      <c r="L17" s="50">
        <v>0</v>
      </c>
      <c r="M17" s="51">
        <v>0</v>
      </c>
      <c r="N17" s="27"/>
    </row>
    <row r="18" spans="1:14" ht="33" customHeight="1">
      <c r="A18" s="29"/>
      <c r="B18" s="55"/>
      <c r="C18" s="27"/>
      <c r="D18" s="30"/>
      <c r="E18" s="30"/>
      <c r="F18" s="31"/>
      <c r="G18" s="27"/>
      <c r="H18" s="23" t="s">
        <v>21</v>
      </c>
      <c r="I18" s="49" t="s">
        <v>51</v>
      </c>
      <c r="J18" s="49" t="s">
        <v>38</v>
      </c>
      <c r="K18" s="50">
        <v>16825.75</v>
      </c>
      <c r="L18" s="50">
        <v>16208.57239</v>
      </c>
      <c r="M18" s="51">
        <f>L18/K18</f>
        <v>0.9633194591622959</v>
      </c>
      <c r="N18" s="27"/>
    </row>
    <row r="19" spans="1:14" ht="33" customHeight="1">
      <c r="A19" s="29"/>
      <c r="B19" s="56"/>
      <c r="C19" s="28"/>
      <c r="D19" s="30"/>
      <c r="E19" s="30"/>
      <c r="F19" s="31"/>
      <c r="G19" s="28"/>
      <c r="H19" s="23" t="s">
        <v>12</v>
      </c>
      <c r="I19" s="49" t="s">
        <v>35</v>
      </c>
      <c r="J19" s="49" t="s">
        <v>35</v>
      </c>
      <c r="K19" s="50">
        <v>0</v>
      </c>
      <c r="L19" s="50">
        <v>0</v>
      </c>
      <c r="M19" s="51">
        <v>0</v>
      </c>
      <c r="N19" s="28"/>
    </row>
    <row r="20" spans="1:14" ht="33.75" customHeight="1">
      <c r="A20" s="10">
        <v>4</v>
      </c>
      <c r="B20" s="25" t="s">
        <v>57</v>
      </c>
      <c r="C20" s="25"/>
      <c r="D20" s="25"/>
      <c r="E20" s="25"/>
      <c r="F20" s="25"/>
      <c r="G20" s="25"/>
      <c r="H20" s="20" t="s">
        <v>34</v>
      </c>
      <c r="I20" s="7" t="s">
        <v>37</v>
      </c>
      <c r="J20" s="7" t="s">
        <v>38</v>
      </c>
      <c r="K20" s="11">
        <f>SUM(K22:K24)</f>
        <v>18578.62883</v>
      </c>
      <c r="L20" s="11">
        <f>SUM(L22:L24)</f>
        <v>2163.39803</v>
      </c>
      <c r="M20" s="12">
        <f>L20/K20</f>
        <v>0.11644551650155334</v>
      </c>
      <c r="N20" s="26" t="s">
        <v>59</v>
      </c>
    </row>
    <row r="21" spans="1:14" ht="30.75" customHeight="1">
      <c r="A21" s="29"/>
      <c r="B21" s="30" t="s">
        <v>18</v>
      </c>
      <c r="C21" s="26" t="s">
        <v>58</v>
      </c>
      <c r="D21" s="30" t="s">
        <v>45</v>
      </c>
      <c r="E21" s="30" t="s">
        <v>33</v>
      </c>
      <c r="F21" s="31" t="s">
        <v>36</v>
      </c>
      <c r="G21" s="26" t="s">
        <v>50</v>
      </c>
      <c r="H21" s="21" t="s">
        <v>11</v>
      </c>
      <c r="I21" s="13" t="s">
        <v>37</v>
      </c>
      <c r="J21" s="13" t="s">
        <v>38</v>
      </c>
      <c r="K21" s="14">
        <v>33208.7</v>
      </c>
      <c r="L21" s="14">
        <v>0</v>
      </c>
      <c r="M21" s="15">
        <f>L21/K21</f>
        <v>0</v>
      </c>
      <c r="N21" s="27"/>
    </row>
    <row r="22" spans="1:14" ht="33.75" customHeight="1">
      <c r="A22" s="29"/>
      <c r="B22" s="30"/>
      <c r="C22" s="27"/>
      <c r="D22" s="30"/>
      <c r="E22" s="30"/>
      <c r="F22" s="31"/>
      <c r="G22" s="27"/>
      <c r="H22" s="21" t="s">
        <v>20</v>
      </c>
      <c r="I22" s="13" t="s">
        <v>35</v>
      </c>
      <c r="J22" s="13" t="s">
        <v>35</v>
      </c>
      <c r="K22" s="14">
        <v>0</v>
      </c>
      <c r="L22" s="14">
        <v>0</v>
      </c>
      <c r="M22" s="15">
        <v>0</v>
      </c>
      <c r="N22" s="27"/>
    </row>
    <row r="23" spans="1:14" ht="33" customHeight="1">
      <c r="A23" s="29"/>
      <c r="B23" s="30"/>
      <c r="C23" s="27"/>
      <c r="D23" s="30"/>
      <c r="E23" s="30"/>
      <c r="F23" s="31"/>
      <c r="G23" s="27"/>
      <c r="H23" s="21" t="s">
        <v>47</v>
      </c>
      <c r="I23" s="13" t="s">
        <v>37</v>
      </c>
      <c r="J23" s="13" t="s">
        <v>38</v>
      </c>
      <c r="K23" s="14">
        <v>18578.62883</v>
      </c>
      <c r="L23" s="14">
        <v>2163.39803</v>
      </c>
      <c r="M23" s="17">
        <f>L23/K23</f>
        <v>0.11644551650155334</v>
      </c>
      <c r="N23" s="27"/>
    </row>
    <row r="24" spans="1:14" ht="38.25" customHeight="1">
      <c r="A24" s="29"/>
      <c r="B24" s="30"/>
      <c r="C24" s="28"/>
      <c r="D24" s="30"/>
      <c r="E24" s="30"/>
      <c r="F24" s="31"/>
      <c r="G24" s="28"/>
      <c r="H24" s="21" t="s">
        <v>12</v>
      </c>
      <c r="I24" s="13" t="s">
        <v>35</v>
      </c>
      <c r="J24" s="13" t="s">
        <v>35</v>
      </c>
      <c r="K24" s="14">
        <v>0</v>
      </c>
      <c r="L24" s="14">
        <v>0</v>
      </c>
      <c r="M24" s="15">
        <v>0</v>
      </c>
      <c r="N24" s="28"/>
    </row>
    <row r="25" spans="1:14" s="4" customFormat="1" ht="32.25" customHeight="1">
      <c r="A25" s="10">
        <v>6</v>
      </c>
      <c r="B25" s="25" t="s">
        <v>60</v>
      </c>
      <c r="C25" s="25"/>
      <c r="D25" s="25"/>
      <c r="E25" s="25"/>
      <c r="F25" s="25"/>
      <c r="G25" s="25"/>
      <c r="H25" s="20" t="s">
        <v>34</v>
      </c>
      <c r="I25" s="7" t="s">
        <v>37</v>
      </c>
      <c r="J25" s="7" t="s">
        <v>41</v>
      </c>
      <c r="K25" s="11">
        <f>SUM(K27:K29)</f>
        <v>6001.11107</v>
      </c>
      <c r="L25" s="11">
        <f>SUM(L27:L29)</f>
        <v>6001.1</v>
      </c>
      <c r="M25" s="12">
        <f>L25/K25</f>
        <v>0.9999981553415909</v>
      </c>
      <c r="N25" s="26" t="s">
        <v>62</v>
      </c>
    </row>
    <row r="26" spans="1:14" ht="30.75" customHeight="1">
      <c r="A26" s="29"/>
      <c r="B26" s="30" t="s">
        <v>18</v>
      </c>
      <c r="C26" s="26" t="s">
        <v>13</v>
      </c>
      <c r="D26" s="30" t="s">
        <v>45</v>
      </c>
      <c r="E26" s="30" t="s">
        <v>33</v>
      </c>
      <c r="F26" s="31" t="s">
        <v>36</v>
      </c>
      <c r="G26" s="26" t="s">
        <v>50</v>
      </c>
      <c r="H26" s="21" t="s">
        <v>11</v>
      </c>
      <c r="I26" s="13" t="s">
        <v>37</v>
      </c>
      <c r="J26" s="13" t="s">
        <v>41</v>
      </c>
      <c r="K26" s="14">
        <v>0</v>
      </c>
      <c r="L26" s="14">
        <v>0</v>
      </c>
      <c r="M26" s="15">
        <v>0</v>
      </c>
      <c r="N26" s="27"/>
    </row>
    <row r="27" spans="1:14" ht="32.25" customHeight="1">
      <c r="A27" s="29"/>
      <c r="B27" s="30"/>
      <c r="C27" s="27"/>
      <c r="D27" s="30"/>
      <c r="E27" s="30"/>
      <c r="F27" s="31"/>
      <c r="G27" s="27"/>
      <c r="H27" s="21" t="s">
        <v>20</v>
      </c>
      <c r="I27" s="13" t="s">
        <v>35</v>
      </c>
      <c r="J27" s="13" t="s">
        <v>35</v>
      </c>
      <c r="K27" s="14">
        <v>0</v>
      </c>
      <c r="L27" s="14">
        <v>0</v>
      </c>
      <c r="M27" s="15">
        <v>0</v>
      </c>
      <c r="N27" s="27"/>
    </row>
    <row r="28" spans="1:14" ht="29.25" customHeight="1">
      <c r="A28" s="29"/>
      <c r="B28" s="30"/>
      <c r="C28" s="27"/>
      <c r="D28" s="30"/>
      <c r="E28" s="30"/>
      <c r="F28" s="31"/>
      <c r="G28" s="27"/>
      <c r="H28" s="21" t="s">
        <v>47</v>
      </c>
      <c r="I28" s="13" t="s">
        <v>37</v>
      </c>
      <c r="J28" s="13" t="s">
        <v>41</v>
      </c>
      <c r="K28" s="14">
        <f>5083.17142+917.93965</f>
        <v>6001.11107</v>
      </c>
      <c r="L28" s="14">
        <v>6001.1</v>
      </c>
      <c r="M28" s="17">
        <f>L28/K28</f>
        <v>0.9999981553415909</v>
      </c>
      <c r="N28" s="27"/>
    </row>
    <row r="29" spans="1:14" ht="37.5" customHeight="1">
      <c r="A29" s="29"/>
      <c r="B29" s="30"/>
      <c r="C29" s="28"/>
      <c r="D29" s="30"/>
      <c r="E29" s="30"/>
      <c r="F29" s="31"/>
      <c r="G29" s="28"/>
      <c r="H29" s="21" t="s">
        <v>12</v>
      </c>
      <c r="I29" s="13" t="s">
        <v>35</v>
      </c>
      <c r="J29" s="13" t="s">
        <v>35</v>
      </c>
      <c r="K29" s="14">
        <v>0</v>
      </c>
      <c r="L29" s="14">
        <v>0</v>
      </c>
      <c r="M29" s="15">
        <v>0</v>
      </c>
      <c r="N29" s="28"/>
    </row>
    <row r="30" spans="1:14" s="4" customFormat="1" ht="42" customHeight="1">
      <c r="A30" s="10">
        <v>7</v>
      </c>
      <c r="B30" s="25" t="s">
        <v>61</v>
      </c>
      <c r="C30" s="25"/>
      <c r="D30" s="25"/>
      <c r="E30" s="25"/>
      <c r="F30" s="25"/>
      <c r="G30" s="25"/>
      <c r="H30" s="20" t="s">
        <v>34</v>
      </c>
      <c r="I30" s="7" t="s">
        <v>39</v>
      </c>
      <c r="J30" s="7" t="s">
        <v>40</v>
      </c>
      <c r="K30" s="11">
        <f>SUM(K32:K34)</f>
        <v>25941.6</v>
      </c>
      <c r="L30" s="11">
        <f>SUM(L32:L34)</f>
        <v>25366.076</v>
      </c>
      <c r="M30" s="12">
        <f>L30/K30</f>
        <v>0.9778146297838222</v>
      </c>
      <c r="N30" s="26" t="s">
        <v>63</v>
      </c>
    </row>
    <row r="31" spans="1:14" ht="33" customHeight="1">
      <c r="A31" s="29"/>
      <c r="B31" s="30" t="s">
        <v>18</v>
      </c>
      <c r="C31" s="26" t="s">
        <v>42</v>
      </c>
      <c r="D31" s="30" t="s">
        <v>45</v>
      </c>
      <c r="E31" s="30" t="s">
        <v>33</v>
      </c>
      <c r="F31" s="31" t="s">
        <v>36</v>
      </c>
      <c r="G31" s="26" t="s">
        <v>50</v>
      </c>
      <c r="H31" s="21" t="s">
        <v>11</v>
      </c>
      <c r="I31" s="13" t="s">
        <v>39</v>
      </c>
      <c r="J31" s="13" t="s">
        <v>40</v>
      </c>
      <c r="K31" s="14">
        <v>25941.6</v>
      </c>
      <c r="L31" s="14">
        <v>25366.076</v>
      </c>
      <c r="M31" s="15">
        <f>L31/K31</f>
        <v>0.9778146297838222</v>
      </c>
      <c r="N31" s="27"/>
    </row>
    <row r="32" spans="1:14" ht="33" customHeight="1">
      <c r="A32" s="29"/>
      <c r="B32" s="30"/>
      <c r="C32" s="27"/>
      <c r="D32" s="30"/>
      <c r="E32" s="30"/>
      <c r="F32" s="31"/>
      <c r="G32" s="27"/>
      <c r="H32" s="21" t="s">
        <v>20</v>
      </c>
      <c r="I32" s="13" t="s">
        <v>39</v>
      </c>
      <c r="J32" s="13" t="s">
        <v>40</v>
      </c>
      <c r="K32" s="14">
        <v>25941.6</v>
      </c>
      <c r="L32" s="14">
        <v>25366.076</v>
      </c>
      <c r="M32" s="17">
        <f>L32/K32</f>
        <v>0.9778146297838222</v>
      </c>
      <c r="N32" s="27"/>
    </row>
    <row r="33" spans="1:14" ht="33" customHeight="1">
      <c r="A33" s="29"/>
      <c r="B33" s="30"/>
      <c r="C33" s="27"/>
      <c r="D33" s="30"/>
      <c r="E33" s="30"/>
      <c r="F33" s="31"/>
      <c r="G33" s="27"/>
      <c r="H33" s="21" t="s">
        <v>48</v>
      </c>
      <c r="I33" s="13" t="s">
        <v>35</v>
      </c>
      <c r="J33" s="13" t="s">
        <v>35</v>
      </c>
      <c r="K33" s="14">
        <v>0</v>
      </c>
      <c r="L33" s="14">
        <v>0</v>
      </c>
      <c r="M33" s="17">
        <v>0</v>
      </c>
      <c r="N33" s="27"/>
    </row>
    <row r="34" spans="1:14" ht="47.25" customHeight="1">
      <c r="A34" s="29"/>
      <c r="B34" s="30"/>
      <c r="C34" s="28"/>
      <c r="D34" s="30"/>
      <c r="E34" s="30"/>
      <c r="F34" s="31"/>
      <c r="G34" s="28"/>
      <c r="H34" s="21" t="s">
        <v>12</v>
      </c>
      <c r="I34" s="13" t="s">
        <v>35</v>
      </c>
      <c r="J34" s="13" t="s">
        <v>35</v>
      </c>
      <c r="K34" s="14">
        <v>0</v>
      </c>
      <c r="L34" s="14">
        <v>0</v>
      </c>
      <c r="M34" s="17">
        <v>0</v>
      </c>
      <c r="N34" s="28"/>
    </row>
    <row r="35" spans="1:14" s="4" customFormat="1" ht="96" customHeight="1">
      <c r="A35" s="10">
        <v>8</v>
      </c>
      <c r="B35" s="61" t="s">
        <v>64</v>
      </c>
      <c r="C35" s="62"/>
      <c r="D35" s="62"/>
      <c r="E35" s="62"/>
      <c r="F35" s="62"/>
      <c r="G35" s="63"/>
      <c r="H35" s="20" t="s">
        <v>34</v>
      </c>
      <c r="I35" s="7" t="s">
        <v>43</v>
      </c>
      <c r="J35" s="7" t="s">
        <v>44</v>
      </c>
      <c r="K35" s="58">
        <f>SUM(K37:K39)</f>
        <v>4.98</v>
      </c>
      <c r="L35" s="58">
        <f>SUM(L37:L39)</f>
        <v>4.98</v>
      </c>
      <c r="M35" s="12">
        <f>L35/K35</f>
        <v>1</v>
      </c>
      <c r="N35" s="26" t="s">
        <v>68</v>
      </c>
    </row>
    <row r="36" spans="1:14" ht="47.25" customHeight="1">
      <c r="A36" s="29"/>
      <c r="B36" s="30" t="s">
        <v>18</v>
      </c>
      <c r="C36" s="26" t="s">
        <v>16</v>
      </c>
      <c r="D36" s="30" t="s">
        <v>45</v>
      </c>
      <c r="E36" s="30" t="s">
        <v>33</v>
      </c>
      <c r="F36" s="31" t="s">
        <v>36</v>
      </c>
      <c r="G36" s="26" t="s">
        <v>50</v>
      </c>
      <c r="H36" s="21" t="s">
        <v>11</v>
      </c>
      <c r="I36" s="13" t="s">
        <v>43</v>
      </c>
      <c r="J36" s="13" t="s">
        <v>44</v>
      </c>
      <c r="K36" s="57">
        <f>SUM(K37:K39)</f>
        <v>4.98</v>
      </c>
      <c r="L36" s="57">
        <f>SUM(L37:L39)</f>
        <v>4.98</v>
      </c>
      <c r="M36" s="15">
        <f>L36/K36</f>
        <v>1</v>
      </c>
      <c r="N36" s="27"/>
    </row>
    <row r="37" spans="1:14" ht="47.25" customHeight="1">
      <c r="A37" s="29"/>
      <c r="B37" s="30"/>
      <c r="C37" s="27"/>
      <c r="D37" s="30"/>
      <c r="E37" s="30"/>
      <c r="F37" s="31"/>
      <c r="G37" s="27"/>
      <c r="H37" s="21" t="s">
        <v>20</v>
      </c>
      <c r="I37" s="13" t="s">
        <v>35</v>
      </c>
      <c r="J37" s="13" t="s">
        <v>35</v>
      </c>
      <c r="K37" s="14">
        <v>0</v>
      </c>
      <c r="L37" s="14">
        <v>0</v>
      </c>
      <c r="M37" s="16">
        <v>0</v>
      </c>
      <c r="N37" s="27"/>
    </row>
    <row r="38" spans="1:14" ht="47.25" customHeight="1">
      <c r="A38" s="29"/>
      <c r="B38" s="30"/>
      <c r="C38" s="27"/>
      <c r="D38" s="30"/>
      <c r="E38" s="30"/>
      <c r="F38" s="31"/>
      <c r="G38" s="27"/>
      <c r="H38" s="21" t="s">
        <v>47</v>
      </c>
      <c r="I38" s="13" t="s">
        <v>43</v>
      </c>
      <c r="J38" s="13" t="s">
        <v>44</v>
      </c>
      <c r="K38" s="18">
        <v>4.98</v>
      </c>
      <c r="L38" s="57">
        <v>4.98</v>
      </c>
      <c r="M38" s="17">
        <f>L38/K38</f>
        <v>1</v>
      </c>
      <c r="N38" s="27"/>
    </row>
    <row r="39" spans="1:14" ht="71.25" customHeight="1">
      <c r="A39" s="29"/>
      <c r="B39" s="30"/>
      <c r="C39" s="28"/>
      <c r="D39" s="30"/>
      <c r="E39" s="30"/>
      <c r="F39" s="31"/>
      <c r="G39" s="28"/>
      <c r="H39" s="21" t="s">
        <v>12</v>
      </c>
      <c r="I39" s="13" t="s">
        <v>35</v>
      </c>
      <c r="J39" s="13" t="s">
        <v>35</v>
      </c>
      <c r="K39" s="14">
        <v>0</v>
      </c>
      <c r="L39" s="14">
        <v>0</v>
      </c>
      <c r="M39" s="16">
        <v>0</v>
      </c>
      <c r="N39" s="28"/>
    </row>
    <row r="40" spans="1:14" s="4" customFormat="1" ht="39.75" customHeight="1">
      <c r="A40" s="10">
        <v>9</v>
      </c>
      <c r="B40" s="25" t="s">
        <v>65</v>
      </c>
      <c r="C40" s="25"/>
      <c r="D40" s="25"/>
      <c r="E40" s="25"/>
      <c r="F40" s="25"/>
      <c r="G40" s="25"/>
      <c r="H40" s="20" t="s">
        <v>34</v>
      </c>
      <c r="I40" s="7" t="s">
        <v>39</v>
      </c>
      <c r="J40" s="7" t="s">
        <v>43</v>
      </c>
      <c r="K40" s="11">
        <f>SUM(K42:K44)</f>
        <v>53878.5</v>
      </c>
      <c r="L40" s="11">
        <f>SUM(L42:L44)</f>
        <v>53851.00456</v>
      </c>
      <c r="M40" s="12">
        <f>L40/K40</f>
        <v>0.9994896769583415</v>
      </c>
      <c r="N40" s="26" t="s">
        <v>69</v>
      </c>
    </row>
    <row r="41" spans="1:14" ht="33" customHeight="1">
      <c r="A41" s="29"/>
      <c r="B41" s="30" t="s">
        <v>18</v>
      </c>
      <c r="C41" s="30" t="s">
        <v>15</v>
      </c>
      <c r="D41" s="30" t="s">
        <v>45</v>
      </c>
      <c r="E41" s="30" t="s">
        <v>33</v>
      </c>
      <c r="F41" s="31" t="s">
        <v>36</v>
      </c>
      <c r="G41" s="26" t="s">
        <v>50</v>
      </c>
      <c r="H41" s="21" t="s">
        <v>11</v>
      </c>
      <c r="I41" s="13" t="s">
        <v>39</v>
      </c>
      <c r="J41" s="13" t="s">
        <v>43</v>
      </c>
      <c r="K41" s="14">
        <f>K42+K43</f>
        <v>53878.5</v>
      </c>
      <c r="L41" s="14">
        <v>0</v>
      </c>
      <c r="M41" s="15">
        <f>L41/K41</f>
        <v>0</v>
      </c>
      <c r="N41" s="27"/>
    </row>
    <row r="42" spans="1:14" ht="33" customHeight="1">
      <c r="A42" s="29"/>
      <c r="B42" s="30"/>
      <c r="C42" s="30"/>
      <c r="D42" s="30"/>
      <c r="E42" s="30"/>
      <c r="F42" s="31"/>
      <c r="G42" s="27"/>
      <c r="H42" s="21" t="s">
        <v>20</v>
      </c>
      <c r="I42" s="13" t="s">
        <v>39</v>
      </c>
      <c r="J42" s="13" t="s">
        <v>43</v>
      </c>
      <c r="K42" s="19">
        <v>12486.8</v>
      </c>
      <c r="L42" s="14">
        <v>12480.42771</v>
      </c>
      <c r="M42" s="15">
        <f>L42/K42</f>
        <v>0.9994896778998623</v>
      </c>
      <c r="N42" s="27"/>
    </row>
    <row r="43" spans="1:14" ht="33" customHeight="1">
      <c r="A43" s="29"/>
      <c r="B43" s="30"/>
      <c r="C43" s="30"/>
      <c r="D43" s="30"/>
      <c r="E43" s="30"/>
      <c r="F43" s="31"/>
      <c r="G43" s="27"/>
      <c r="H43" s="21" t="s">
        <v>48</v>
      </c>
      <c r="I43" s="13" t="s">
        <v>39</v>
      </c>
      <c r="J43" s="13" t="s">
        <v>43</v>
      </c>
      <c r="K43" s="14">
        <v>41391.7</v>
      </c>
      <c r="L43" s="14">
        <v>41370.57685</v>
      </c>
      <c r="M43" s="15">
        <f>L43/K43</f>
        <v>0.9994896766743091</v>
      </c>
      <c r="N43" s="27"/>
    </row>
    <row r="44" spans="1:14" ht="33" customHeight="1">
      <c r="A44" s="29"/>
      <c r="B44" s="30"/>
      <c r="C44" s="30"/>
      <c r="D44" s="30"/>
      <c r="E44" s="30"/>
      <c r="F44" s="31"/>
      <c r="G44" s="28"/>
      <c r="H44" s="21" t="s">
        <v>12</v>
      </c>
      <c r="I44" s="13" t="s">
        <v>35</v>
      </c>
      <c r="J44" s="13" t="s">
        <v>35</v>
      </c>
      <c r="K44" s="14">
        <v>0</v>
      </c>
      <c r="L44" s="14">
        <v>0</v>
      </c>
      <c r="M44" s="15">
        <v>0</v>
      </c>
      <c r="N44" s="28"/>
    </row>
    <row r="45" spans="1:14" s="4" customFormat="1" ht="41.25" customHeight="1">
      <c r="A45" s="10">
        <v>32</v>
      </c>
      <c r="B45" s="25" t="s">
        <v>66</v>
      </c>
      <c r="C45" s="25"/>
      <c r="D45" s="25"/>
      <c r="E45" s="25"/>
      <c r="F45" s="25"/>
      <c r="G45" s="25"/>
      <c r="H45" s="20" t="s">
        <v>34</v>
      </c>
      <c r="I45" s="7" t="s">
        <v>39</v>
      </c>
      <c r="J45" s="7" t="s">
        <v>40</v>
      </c>
      <c r="K45" s="11">
        <f>SUM(K47:K49)</f>
        <v>23760</v>
      </c>
      <c r="L45" s="11">
        <f>SUM(L47:L49)</f>
        <v>20254.62999</v>
      </c>
      <c r="M45" s="12">
        <f>L45/K45</f>
        <v>0.8524675921717172</v>
      </c>
      <c r="N45" s="26" t="s">
        <v>70</v>
      </c>
    </row>
    <row r="46" spans="1:14" ht="33" customHeight="1">
      <c r="A46" s="29"/>
      <c r="B46" s="30" t="s">
        <v>18</v>
      </c>
      <c r="C46" s="26" t="s">
        <v>14</v>
      </c>
      <c r="D46" s="30" t="s">
        <v>45</v>
      </c>
      <c r="E46" s="30" t="s">
        <v>33</v>
      </c>
      <c r="F46" s="31" t="s">
        <v>36</v>
      </c>
      <c r="G46" s="26" t="s">
        <v>50</v>
      </c>
      <c r="H46" s="21" t="s">
        <v>11</v>
      </c>
      <c r="I46" s="13" t="s">
        <v>39</v>
      </c>
      <c r="J46" s="13" t="s">
        <v>40</v>
      </c>
      <c r="K46" s="14">
        <f>SUM(K47:K49)</f>
        <v>23760</v>
      </c>
      <c r="L46" s="14">
        <f>L47+L48</f>
        <v>20254.62999</v>
      </c>
      <c r="M46" s="15">
        <f>L46/K46</f>
        <v>0.8524675921717172</v>
      </c>
      <c r="N46" s="27"/>
    </row>
    <row r="47" spans="1:14" ht="33" customHeight="1">
      <c r="A47" s="29"/>
      <c r="B47" s="30"/>
      <c r="C47" s="27"/>
      <c r="D47" s="30"/>
      <c r="E47" s="30"/>
      <c r="F47" s="31"/>
      <c r="G47" s="27"/>
      <c r="H47" s="21" t="s">
        <v>20</v>
      </c>
      <c r="I47" s="13" t="s">
        <v>35</v>
      </c>
      <c r="J47" s="13" t="s">
        <v>35</v>
      </c>
      <c r="K47" s="14">
        <v>0</v>
      </c>
      <c r="L47" s="14">
        <v>0</v>
      </c>
      <c r="M47" s="15">
        <v>0</v>
      </c>
      <c r="N47" s="27"/>
    </row>
    <row r="48" spans="1:14" ht="33" customHeight="1">
      <c r="A48" s="29"/>
      <c r="B48" s="30"/>
      <c r="C48" s="27"/>
      <c r="D48" s="30"/>
      <c r="E48" s="30"/>
      <c r="F48" s="31"/>
      <c r="G48" s="27"/>
      <c r="H48" s="21" t="s">
        <v>47</v>
      </c>
      <c r="I48" s="13" t="s">
        <v>39</v>
      </c>
      <c r="J48" s="13" t="s">
        <v>40</v>
      </c>
      <c r="K48" s="14">
        <v>23760</v>
      </c>
      <c r="L48" s="19">
        <v>20254.62999</v>
      </c>
      <c r="M48" s="15">
        <f>L48/K48</f>
        <v>0.8524675921717172</v>
      </c>
      <c r="N48" s="27"/>
    </row>
    <row r="49" spans="1:14" ht="33" customHeight="1">
      <c r="A49" s="29"/>
      <c r="B49" s="30"/>
      <c r="C49" s="28"/>
      <c r="D49" s="30"/>
      <c r="E49" s="30"/>
      <c r="F49" s="31"/>
      <c r="G49" s="28"/>
      <c r="H49" s="21" t="s">
        <v>12</v>
      </c>
      <c r="I49" s="13" t="s">
        <v>35</v>
      </c>
      <c r="J49" s="13" t="s">
        <v>35</v>
      </c>
      <c r="K49" s="14">
        <v>0</v>
      </c>
      <c r="L49" s="14">
        <v>0</v>
      </c>
      <c r="M49" s="15">
        <v>0</v>
      </c>
      <c r="N49" s="28"/>
    </row>
    <row r="50" spans="1:14" s="4" customFormat="1" ht="21.75" customHeight="1">
      <c r="A50" s="10">
        <v>10</v>
      </c>
      <c r="B50" s="25" t="s">
        <v>67</v>
      </c>
      <c r="C50" s="25"/>
      <c r="D50" s="25"/>
      <c r="E50" s="25"/>
      <c r="F50" s="25"/>
      <c r="G50" s="25"/>
      <c r="H50" s="24" t="s">
        <v>34</v>
      </c>
      <c r="I50" s="7" t="s">
        <v>37</v>
      </c>
      <c r="J50" s="7" t="s">
        <v>41</v>
      </c>
      <c r="K50" s="11">
        <f>SUM(K52:K54)</f>
        <v>0</v>
      </c>
      <c r="L50" s="11">
        <f>SUM(L52:L54)</f>
        <v>0</v>
      </c>
      <c r="M50" s="12">
        <v>0</v>
      </c>
      <c r="N50" s="26" t="s">
        <v>46</v>
      </c>
    </row>
    <row r="51" spans="1:14" ht="33" customHeight="1">
      <c r="A51" s="29"/>
      <c r="B51" s="30" t="s">
        <v>18</v>
      </c>
      <c r="C51" s="26" t="s">
        <v>17</v>
      </c>
      <c r="D51" s="30" t="s">
        <v>45</v>
      </c>
      <c r="E51" s="30" t="s">
        <v>33</v>
      </c>
      <c r="F51" s="31" t="s">
        <v>36</v>
      </c>
      <c r="G51" s="26" t="s">
        <v>50</v>
      </c>
      <c r="H51" s="23" t="s">
        <v>11</v>
      </c>
      <c r="I51" s="13" t="s">
        <v>37</v>
      </c>
      <c r="J51" s="13" t="s">
        <v>41</v>
      </c>
      <c r="K51" s="14">
        <v>0</v>
      </c>
      <c r="L51" s="14">
        <v>0</v>
      </c>
      <c r="M51" s="15">
        <v>0</v>
      </c>
      <c r="N51" s="27"/>
    </row>
    <row r="52" spans="1:14" ht="33" customHeight="1">
      <c r="A52" s="29"/>
      <c r="B52" s="30"/>
      <c r="C52" s="27"/>
      <c r="D52" s="30"/>
      <c r="E52" s="30"/>
      <c r="F52" s="31"/>
      <c r="G52" s="27"/>
      <c r="H52" s="23" t="s">
        <v>20</v>
      </c>
      <c r="I52" s="13" t="s">
        <v>35</v>
      </c>
      <c r="J52" s="13" t="s">
        <v>35</v>
      </c>
      <c r="K52" s="14">
        <v>0</v>
      </c>
      <c r="L52" s="14">
        <v>0</v>
      </c>
      <c r="M52" s="15">
        <v>0</v>
      </c>
      <c r="N52" s="27"/>
    </row>
    <row r="53" spans="1:14" ht="33" customHeight="1">
      <c r="A53" s="29"/>
      <c r="B53" s="30"/>
      <c r="C53" s="27"/>
      <c r="D53" s="30"/>
      <c r="E53" s="30"/>
      <c r="F53" s="31"/>
      <c r="G53" s="27"/>
      <c r="H53" s="23" t="s">
        <v>47</v>
      </c>
      <c r="I53" s="13" t="s">
        <v>37</v>
      </c>
      <c r="J53" s="13" t="s">
        <v>41</v>
      </c>
      <c r="K53" s="14">
        <v>0</v>
      </c>
      <c r="L53" s="14">
        <v>0</v>
      </c>
      <c r="M53" s="15">
        <v>0</v>
      </c>
      <c r="N53" s="27"/>
    </row>
    <row r="54" spans="1:14" ht="147" customHeight="1">
      <c r="A54" s="35"/>
      <c r="B54" s="30"/>
      <c r="C54" s="28"/>
      <c r="D54" s="30"/>
      <c r="E54" s="30"/>
      <c r="F54" s="31"/>
      <c r="G54" s="28"/>
      <c r="H54" s="23" t="s">
        <v>12</v>
      </c>
      <c r="I54" s="13" t="s">
        <v>35</v>
      </c>
      <c r="J54" s="13" t="s">
        <v>35</v>
      </c>
      <c r="K54" s="14">
        <v>0</v>
      </c>
      <c r="L54" s="14">
        <v>0</v>
      </c>
      <c r="M54" s="15">
        <v>0</v>
      </c>
      <c r="N54" s="28"/>
    </row>
    <row r="55" spans="1:14" ht="409.5" customHeight="1" hidden="1">
      <c r="A55" s="60" t="s">
        <v>22</v>
      </c>
      <c r="B55" s="60"/>
      <c r="C55" s="60"/>
      <c r="D55" s="60"/>
      <c r="E55" s="60"/>
      <c r="F55" s="60"/>
      <c r="G55" s="60"/>
      <c r="H55" s="60"/>
      <c r="I55" s="60"/>
      <c r="J55" s="60"/>
      <c r="K55" s="60"/>
      <c r="L55" s="60"/>
      <c r="M55" s="60"/>
      <c r="N55" s="60"/>
    </row>
    <row r="56" spans="1:14" ht="15">
      <c r="A56" s="22"/>
      <c r="B56" s="59"/>
      <c r="C56" s="59"/>
      <c r="D56" s="59"/>
      <c r="E56" s="59"/>
      <c r="F56" s="59"/>
      <c r="G56" s="59"/>
      <c r="H56" s="59"/>
      <c r="I56" s="59"/>
      <c r="J56" s="59"/>
      <c r="K56" s="59"/>
      <c r="L56" s="59"/>
      <c r="M56" s="59"/>
      <c r="N56" s="59"/>
    </row>
    <row r="57" spans="1:14" ht="15">
      <c r="A57" s="22"/>
      <c r="B57" s="45"/>
      <c r="C57" s="45"/>
      <c r="D57" s="45"/>
      <c r="E57" s="45"/>
      <c r="F57" s="45"/>
      <c r="G57" s="45"/>
      <c r="H57" s="45"/>
      <c r="I57" s="45"/>
      <c r="J57" s="45"/>
      <c r="K57" s="45"/>
      <c r="L57" s="45"/>
      <c r="M57" s="45"/>
      <c r="N57" s="45"/>
    </row>
    <row r="58" spans="1:14" ht="30.75" customHeight="1">
      <c r="A58" s="22"/>
      <c r="B58" s="46"/>
      <c r="C58" s="46"/>
      <c r="D58" s="46"/>
      <c r="E58" s="46"/>
      <c r="F58" s="46"/>
      <c r="G58" s="46"/>
      <c r="H58" s="46"/>
      <c r="I58" s="46"/>
      <c r="J58" s="46"/>
      <c r="K58" s="46"/>
      <c r="L58" s="46"/>
      <c r="M58" s="46"/>
      <c r="N58" s="46"/>
    </row>
  </sheetData>
  <sheetProtection/>
  <mergeCells count="97">
    <mergeCell ref="E16:E19"/>
    <mergeCell ref="F16:F19"/>
    <mergeCell ref="G16:G19"/>
    <mergeCell ref="B12:B19"/>
    <mergeCell ref="N11:N19"/>
    <mergeCell ref="B56:N58"/>
    <mergeCell ref="A10:G10"/>
    <mergeCell ref="A12:A15"/>
    <mergeCell ref="M6:M8"/>
    <mergeCell ref="N5:N8"/>
    <mergeCell ref="A5:A8"/>
    <mergeCell ref="B5:B8"/>
    <mergeCell ref="C5:C8"/>
    <mergeCell ref="H5:H8"/>
    <mergeCell ref="K6:L7"/>
    <mergeCell ref="A1:N1"/>
    <mergeCell ref="A2:N2"/>
    <mergeCell ref="A3:N3"/>
    <mergeCell ref="A4:N4"/>
    <mergeCell ref="F12:F15"/>
    <mergeCell ref="I6:J7"/>
    <mergeCell ref="D5:E7"/>
    <mergeCell ref="I5:M5"/>
    <mergeCell ref="F5:F8"/>
    <mergeCell ref="G5:G8"/>
    <mergeCell ref="G12:G15"/>
    <mergeCell ref="B11:G11"/>
    <mergeCell ref="C12:C15"/>
    <mergeCell ref="D12:D15"/>
    <mergeCell ref="E12:E15"/>
    <mergeCell ref="B20:G20"/>
    <mergeCell ref="A16:A19"/>
    <mergeCell ref="C16:C19"/>
    <mergeCell ref="D16:D19"/>
    <mergeCell ref="N20:N24"/>
    <mergeCell ref="A21:A24"/>
    <mergeCell ref="B21:B24"/>
    <mergeCell ref="C21:C24"/>
    <mergeCell ref="D21:D24"/>
    <mergeCell ref="E21:E24"/>
    <mergeCell ref="F21:F24"/>
    <mergeCell ref="G21:G24"/>
    <mergeCell ref="B25:G25"/>
    <mergeCell ref="N25:N29"/>
    <mergeCell ref="A26:A29"/>
    <mergeCell ref="B26:B29"/>
    <mergeCell ref="C26:C29"/>
    <mergeCell ref="D26:D29"/>
    <mergeCell ref="E26:E29"/>
    <mergeCell ref="F26:F29"/>
    <mergeCell ref="G26:G29"/>
    <mergeCell ref="B30:G30"/>
    <mergeCell ref="N30:N34"/>
    <mergeCell ref="A31:A34"/>
    <mergeCell ref="B31:B34"/>
    <mergeCell ref="C31:C34"/>
    <mergeCell ref="D31:D34"/>
    <mergeCell ref="E31:E34"/>
    <mergeCell ref="F31:F34"/>
    <mergeCell ref="G31:G34"/>
    <mergeCell ref="B35:G35"/>
    <mergeCell ref="N35:N39"/>
    <mergeCell ref="A36:A39"/>
    <mergeCell ref="B36:B39"/>
    <mergeCell ref="C36:C39"/>
    <mergeCell ref="D36:D39"/>
    <mergeCell ref="E36:E39"/>
    <mergeCell ref="F36:F39"/>
    <mergeCell ref="G36:G39"/>
    <mergeCell ref="B40:G40"/>
    <mergeCell ref="N40:N44"/>
    <mergeCell ref="A41:A44"/>
    <mergeCell ref="B41:B44"/>
    <mergeCell ref="C41:C44"/>
    <mergeCell ref="D41:D44"/>
    <mergeCell ref="E41:E44"/>
    <mergeCell ref="F41:F44"/>
    <mergeCell ref="G41:G44"/>
    <mergeCell ref="B45:G45"/>
    <mergeCell ref="N45:N49"/>
    <mergeCell ref="A46:A49"/>
    <mergeCell ref="B46:B49"/>
    <mergeCell ref="C46:C49"/>
    <mergeCell ref="D46:D49"/>
    <mergeCell ref="E46:E49"/>
    <mergeCell ref="F46:F49"/>
    <mergeCell ref="G46:G49"/>
    <mergeCell ref="A55:N55"/>
    <mergeCell ref="B50:G50"/>
    <mergeCell ref="N50:N54"/>
    <mergeCell ref="A51:A54"/>
    <mergeCell ref="B51:B54"/>
    <mergeCell ref="C51:C54"/>
    <mergeCell ref="D51:D54"/>
    <mergeCell ref="E51:E54"/>
    <mergeCell ref="F51:F54"/>
    <mergeCell ref="G51:G54"/>
  </mergeCells>
  <printOptions horizontalCentered="1"/>
  <pageMargins left="0.7874015748031497" right="0.7874015748031497" top="0.984251968503937" bottom="0.5905511811023623" header="0.1968503937007874" footer="0.15748031496062992"/>
  <pageSetup fitToHeight="7"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ТИПОВАЯ ФОРМА публичной отчетности органов исполнительной власти Республики Марий Эл по реализации мероприятий, от 7 мая 2012 г. № 600  (форма 2) за 2020 год</dc:title>
  <dc:subject/>
  <dc:creator/>
  <cp:keywords/>
  <dc:description/>
  <cp:lastModifiedBy/>
  <cp:lastPrinted>2019-02-28T08:59:43Z</cp:lastPrinted>
  <dcterms:created xsi:type="dcterms:W3CDTF">2006-09-28T05:33:49Z</dcterms:created>
  <dcterms:modified xsi:type="dcterms:W3CDTF">2021-05-04T12:46:00Z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XXJ7TYMEEKJ2-2508-70</vt:lpwstr>
  </property>
  <property fmtid="{D5CDD505-2E9C-101B-9397-08002B2CF9AE}" pid="4" name="_dlc_DocIdItemGu">
    <vt:lpwstr>cee4e759-2d47-4fb9-9886-fe15f26df292</vt:lpwstr>
  </property>
  <property fmtid="{D5CDD505-2E9C-101B-9397-08002B2CF9AE}" pid="5" name="_dlc_DocIdU">
    <vt:lpwstr>https://vip.gov.mari.ru/ukazPRF/_layouts/DocIdRedir.aspx?ID=XXJ7TYMEEKJ2-2508-70, XXJ7TYMEEKJ2-2508-70</vt:lpwstr>
  </property>
  <property fmtid="{D5CDD505-2E9C-101B-9397-08002B2CF9AE}" pid="6" name="Описан">
    <vt:lpwstr/>
  </property>
</Properties>
</file>