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 windowWidth="10380" windowHeight="5772" activeTab="0"/>
  </bookViews>
  <sheets>
    <sheet name="Лист1" sheetId="1" r:id="rId1"/>
  </sheets>
  <definedNames/>
  <calcPr fullCalcOnLoad="1"/>
</workbook>
</file>

<file path=xl/comments1.xml><?xml version="1.0" encoding="utf-8"?>
<comments xmlns="http://schemas.openxmlformats.org/spreadsheetml/2006/main">
  <authors>
    <author>user</author>
  </authors>
  <commentList>
    <comment ref="F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<sst xmlns="http://schemas.openxmlformats.org/spreadsheetml/2006/main" count="539" uniqueCount="162">
  <si>
    <t>С 29.01.по 02.02.2018 г. состоялся VI региональный чемпионат «Молодые профессионалы» (WorldSkills Russia) Республики Марий Эл по 15 компетенциям. Приняли участие 120 конкурсантов. Организовано и проведено 43 мастер-класса для школьников. Всего в мероприятиях чемпионата приняли участие более 3 тыс.чел., в том числе 1,5 тыс. обучающихся общеобразов. организаций. Проведен региональный этап Всероссийской олимпиады профессионального мастерства обучающихся по специальностям среднего профобразования, принял участие 41 обучающийся из 8 образоват. организаций. В апреле-мае 2018 г. проведены республиканские конкурсы и олимпиады профессионального мастерства: по направлению "Технологии легкой промышленности", по профессии «Водитель автомобиля», олимпиада по учебной дисциплине "Электротехника», олимпиада по экономич.дисциплинам. В сентябре 2018 г. проведен Единый день профессионального самоопределения «Мир профессий» для 11-х классов (376 учащихся из 18 школ). В декабре 2018 г. состоялся республиканский конкурс профессионального мастерства по профессии «Электромонтер по ремонту и обслуживанию электрооборудования» (14 студентов из 5 образовательных организаций).</t>
  </si>
  <si>
    <t>Управлением по вопросам миграции Министерства внутренних дел по Республике Марий Эл оформлено 5 разрешений на работу по специальностям "менеджер" и "технолог". Выдано  2 заключения на 3 работников из Японии по профессии "артист балета" и на 3 работников из Индии.</t>
  </si>
  <si>
    <t>Обеспечение уровня средней заработной платы работников организаций внебюджетной сферы не ниже уровня среднемесячной заработной платы в целом по республике, ежегодные темпы ее роста не ниже 5 - 10 процентов</t>
  </si>
  <si>
    <t>Содействие добровольному переселению в Российскую Федерацию соотечественников, проживающих за рубежом, из числа высококвалифицированных рабочих и специалистов в рамках подпрограммы «Оказание содействия добровольному переселению в Республику Марий Эл соотечественников, проживающих за рубежом» государственной программы Республики Марий Эл «Содействие занятости населения на 2013 - 2025 годы»</t>
  </si>
  <si>
    <t>Поступило 71 заявление, положительно рассмотрено 36 заявлений. В связи с несоответствием требованиям, указанным в Регламенте приема соотечественников и членов их семей и обустройства на территории муниципального образования в Республике Марий Эл, по 32 заявлениям принято решение об отказе в участии в программе. С начала 2018 года на территорию Республики Марий Эл прибыло 74 участника программы и членов их семей, из них 49 - граждане Украины, по 8 – Таджикистана и Казахстана, 4 - Узбекистана, 2 -Молдовы, по 1 -Туркменистана, Киргизии и Грузии. 48 участников программы и членов их семей трудоустроены.</t>
  </si>
  <si>
    <t xml:space="preserve">В марте-апреле 2018 г. проведены заседания региональных учебных методических объединений и комиссий преподавателей  по проблемам практико-ориентированного (дуального) обучения; организации проведения ГИА в форме демонстрационного экзамена; актуализации образовательных программ с учетом требований профессиональных стандартов и региональных работодателей. Профобразовательные организации получили лицензии на ведение образовательной деятельности по 3 профессиональным образовательным программам ТОП-50. Республика Марий Эл стала пилотным регионом по апробации демонстрационного экзамена по 3 компетенциям Ворлдскиллс. В демоэкзамене приняли участие 74 студента выпускных курсов 3 профобразовательных организаций республики. </t>
  </si>
  <si>
    <t>16/14            02/02</t>
  </si>
  <si>
    <t>11/007</t>
  </si>
  <si>
    <t>1/001</t>
  </si>
  <si>
    <t xml:space="preserve">Планируется достичь соотношения средней заработной платы младшего медицинского персонала, обеспечивающие условия для предоставления медицинских услуг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 в 2013 г. - 50,1 %, в 2014 г. - 51,0 %, в 2015 г. - 52,4 %, в 2016 г. - 70,5%, в 2017 г. - 80, %*, в 2018 г. - 100,0 %                                                               * с 1 октября 2017 г. </t>
  </si>
  <si>
    <t xml:space="preserve">Планируется достичь соотношения средней заработной платы среднего медицинского (фармацевтического) персонала, обеспечивающие условия для предоставления медицинских услуг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 в 2013 г. - 75,6%, в 2014 г. - 76,2 %, в 2015 г. - 79,3 %, в 2016 г. - 86,3 %, в 2017 г. - 90,0 %*, в 2018 г. - 100,0 % *                                                                            с 1 октября 2017 г. </t>
  </si>
  <si>
    <t>Отношение средней заработной платы младшего медицинского персонала (персонала, обеспечивающего предоставление медицинских услуг) к среднемесячной начисленной заработной плате наемных работников в организациях,у индивидуальных предпринимателей и физических лиц (среднемесячному доходу от трудовой деятельности) по Республике Марий Эл</t>
  </si>
  <si>
    <t>2/002</t>
  </si>
  <si>
    <t>Создание условий для обеспечения соответствия структуры и качества подготовки рабочих и  специалистов потребностям приоритетных отраслей экономики республики</t>
  </si>
  <si>
    <t>Распоряжение Правительства Республики Марий Эл от 18.07.2016  № 265-р</t>
  </si>
  <si>
    <t>Модернизация содержания профессионального образования, подготовка кадров по наиболее востребованным, новым и перспективным профессиям и специальностям СПО в соответствии с современными стандратами и передовыми технологиями</t>
  </si>
  <si>
    <t>Реализация мероприятий, направленных на популяризацию рабочих профессий и инженерно-технических специальностей,  проведение региональных этапов   конкурсов профессионального мастерства «Лучший по профессии», WorldSkills Russia</t>
  </si>
  <si>
    <t>Примечание</t>
  </si>
  <si>
    <t>Реквизиты документов, содержащих мероприятие</t>
  </si>
  <si>
    <t>Ожидаемый результат исполнения мероприятия</t>
  </si>
  <si>
    <t>Дата исполнения мероприятия</t>
  </si>
  <si>
    <t>план</t>
  </si>
  <si>
    <t>факт</t>
  </si>
  <si>
    <t>Государственная программа Российской Федерации/Республики Марий Эл</t>
  </si>
  <si>
    <t>Отчетная дата (период) значения показателя (N)</t>
  </si>
  <si>
    <t>Источник финансирования</t>
  </si>
  <si>
    <t>Финансирование, тыс.руб.</t>
  </si>
  <si>
    <t>Код бюджетной классификации</t>
  </si>
  <si>
    <t>Рз</t>
  </si>
  <si>
    <t>Пр</t>
  </si>
  <si>
    <t>Объем финансирования</t>
  </si>
  <si>
    <t>Процент исполнения</t>
  </si>
  <si>
    <t>Указ Президента Российской Федерации от 7 мая 2012 г. № 597</t>
  </si>
  <si>
    <t>Итого по Указу</t>
  </si>
  <si>
    <t>Всего по мероприятию</t>
  </si>
  <si>
    <t>КБ, включая ТГВФ</t>
  </si>
  <si>
    <t>в том числе федеральный бюджет</t>
  </si>
  <si>
    <t>внебюджетные источники</t>
  </si>
  <si>
    <t>республиканский бюджет</t>
  </si>
  <si>
    <t>Республика Марий Эл /наименование органа исполнительной власти Республики Марий Эл</t>
  </si>
  <si>
    <t>Публичная отчетность 
органов исполнительной власти Республики Марий Эл по реализации мероприятий, 
направленных на достижение показателей содержащихся в указе Президента Российской Федерации от 7 мая 2012 г.№ 597</t>
  </si>
  <si>
    <t>№ п/п</t>
  </si>
  <si>
    <t>Отношение средней заработной платы научных сотрудников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</si>
  <si>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(обеспечивающие предоставление медицинских услуг) к среднемесячной начисленной заработной плате наемных работников в организациях, у индивидуальных предпринимателей и физических лиц (среднемесячноиу доходу от трудовой деятельности) по Республике Марий Эл</t>
  </si>
  <si>
    <t>Отношение средней заработной платы среднего медицинского (фармацевтического) персонала (персонала, обеспечивающего предоставление медицинских услуг) к среднемесячной начисленной заработной платы наемных работников в организациях,у индивидуальных предпринимателей и физических лиц (среднемесячному доходу от трудовой деятельности) по Республике Марий Эл</t>
  </si>
  <si>
    <t>Отношение средней заработной платы социальных работников к среднемесячной начисленной заработной плате наемных работников в организациях,у индивидуальных предпринимателей и физических лиц (среднемесячному доходу от трудовой деятельности) по Республике Марий Эл</t>
  </si>
  <si>
    <t>Удельный вес численности высококвалифицированных работников в общей численности квалифицированных работников</t>
  </si>
  <si>
    <t xml:space="preserve">Доля детей, привлекаемых к участию в творческих мероприятиях, в общем числе детей </t>
  </si>
  <si>
    <t>11/07</t>
  </si>
  <si>
    <t>08</t>
  </si>
  <si>
    <t>01</t>
  </si>
  <si>
    <t>Популяризация, сохранение и развитие культуры народов, проживающих на территории Республики Марий Эл. Увеличение кол-ва выставочных в 2 раза по отношению к уровню 2012 г.</t>
  </si>
  <si>
    <t>07</t>
  </si>
  <si>
    <t>03</t>
  </si>
  <si>
    <t>09</t>
  </si>
  <si>
    <t>01;02;04;06;09</t>
  </si>
  <si>
    <t>3/03</t>
  </si>
  <si>
    <t>Трехстороннее соглашение на 2016 - 2018  гг. от 10 ноября 2015 г.</t>
  </si>
  <si>
    <t>Планируется достичь соотношения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в 2013 г. - 97,6%;  в 2014 году - 105,9 %, в 2015 году - 101,9 %, в 2016 году - 101,9 %, в 2017 году - 100,0 %, в 2018 году - 100,0 %</t>
  </si>
  <si>
    <t>2/02</t>
  </si>
  <si>
    <t>02</t>
  </si>
  <si>
    <t>04</t>
  </si>
  <si>
    <t>1.1</t>
  </si>
  <si>
    <t>2.1</t>
  </si>
  <si>
    <t>3.1</t>
  </si>
  <si>
    <t>4.1</t>
  </si>
  <si>
    <t>5.1</t>
  </si>
  <si>
    <t>6.1</t>
  </si>
  <si>
    <t>7.1</t>
  </si>
  <si>
    <t>8.1</t>
  </si>
  <si>
    <t>9.1</t>
  </si>
  <si>
    <t>10.1</t>
  </si>
  <si>
    <t>11.1</t>
  </si>
  <si>
    <t>12.1</t>
  </si>
  <si>
    <t>13.1</t>
  </si>
  <si>
    <t>Планируется достичь соотношения средней заработной платы преподавателей и мастеров производственного обучения профессиональных образовательных организаций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 : в 2013 г. – 88,6%, в 2014 г. - 82,3 %, в 2015 г. - 85,8 %, в 2016 г. - 82,7%, в 2017 г.- 95,0 %, в 2018 г.- 100,0 %</t>
  </si>
  <si>
    <t>Планируется достичь соотношения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 2013 г. - 94,7% в 2014 году - 99,6 %, в 2015 году - 100,9 %, в 2016 году - 97,3 %, в 2017 году - 100,0 %, в 2018 году - 100,0 %</t>
  </si>
  <si>
    <t>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t>
  </si>
  <si>
    <t>Отношение средней заработной платы преподавателей и мастеров производственного обучения профессиональных образовательных организаций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t>
  </si>
  <si>
    <t>Планируется достичь соотношения средней заработной платы научных сотрудников к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 в 2013 г. – 105,0%, в 2014 г. - 113,4%, в 2015 г. - 86%, в 2016 г. - 82,8%, в 2017 г.- 180 %, в 2018 г.- 200,0 %</t>
  </si>
  <si>
    <t>Отношение средней заработной платы работников учреждений культуры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t>
  </si>
  <si>
    <t>Постановление Правительства Республики Марий Эл от 16.11.2012 г. № 427</t>
  </si>
  <si>
    <t xml:space="preserve">Постановление Правительства Республики Марий Эл от 16.11.2012 г. № 427 </t>
  </si>
  <si>
    <t>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t>
  </si>
  <si>
    <t xml:space="preserve">Прирост количества выставочных проектов, осуществляемых в Республике Марий Эл, относительно уровня 2012 года </t>
  </si>
  <si>
    <t>11.1.1</t>
  </si>
  <si>
    <t>11.2</t>
  </si>
  <si>
    <t>Ожидаемые количественные эффекты от мероприятия в 2013-2020 годах: всего - 96131 человек, в т.ч.: 2013 г. - 11804 человек, 2014 г. -12135 человек, 2015 г. -  12287 человек, 2016 г. -11981 человек, 2017 г. - 11981 человек, 2018 г. - 11981 человек, 2019 г. -11981 человек, 2020 г. – 11981 человек.</t>
  </si>
  <si>
    <t>Ожидаемые количественные эффекты от мероприятия в 2013-2020 годах: всего - 180 498 человек, в т.ч.: 2013 г. - 41 006 человек, 2014 г. - 25 492 человека 2015 г. - 22242 человек, 2016 г. - 19 000 человек, 2017 г. - 19 000 человек, 2018 г. - 19 000 человек, 2019 г. - 19 000 человек, 2020 г. - 19 000 человек.</t>
  </si>
  <si>
    <t>Рост численности высоковалифицированных работников</t>
  </si>
  <si>
    <t>11.3</t>
  </si>
  <si>
    <t>11.4</t>
  </si>
  <si>
    <t>Рост численности высококвалифицированных работников в сельском хозяйстве Республики Марий Эл</t>
  </si>
  <si>
    <t>11.5</t>
  </si>
  <si>
    <t>11.6</t>
  </si>
  <si>
    <t>11.7</t>
  </si>
  <si>
    <t>11.8</t>
  </si>
  <si>
    <t>11.9</t>
  </si>
  <si>
    <t>11.10</t>
  </si>
  <si>
    <t>Содействие работодателям в увеличении высококвалифицированных работников в структуре привлекаемой иностранной рабочей силы</t>
  </si>
  <si>
    <t>Увеличение доли высококвалифицированных иностранных работников</t>
  </si>
  <si>
    <t>-/05</t>
  </si>
  <si>
    <t>00</t>
  </si>
  <si>
    <t>25/017</t>
  </si>
  <si>
    <t>05</t>
  </si>
  <si>
    <t>10</t>
  </si>
  <si>
    <t>-/02</t>
  </si>
  <si>
    <t>-</t>
  </si>
  <si>
    <t>Ожидаемые количественные эффекты от мероприятия в 2013-2020 гг. прибудет на территорию Республики Марий Эл 1143 участника подпрограммы и членов их семей, в том числе по годам: 2013 г. - 11 человек, 2014 г. - 239 человек, 2015 г. - 383 человек, 2016 г. - 100 человек, 2017 г. - 100 человек, 2018 г. - 100 человек, 2019 год- 100 человек, 2020 г. - 100 человек</t>
  </si>
  <si>
    <t>11.2.1</t>
  </si>
  <si>
    <t>11.3.1</t>
  </si>
  <si>
    <t>11.4.1</t>
  </si>
  <si>
    <t>11.5.1.</t>
  </si>
  <si>
    <t>11.6.1.</t>
  </si>
  <si>
    <t>11.7.1.</t>
  </si>
  <si>
    <t>11.8.1.</t>
  </si>
  <si>
    <t>11.9.1</t>
  </si>
  <si>
    <t>11.10.1</t>
  </si>
  <si>
    <t>11.11.</t>
  </si>
  <si>
    <t>11.11.1</t>
  </si>
  <si>
    <t xml:space="preserve">Планируется достичь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 в 2013 г. - 56,3 %, в 2014 году - 66,1 %, в 2015 году - 68,3%, в 2016 году - 66%, в 2017 году - 90,0 %, в 2018 году - 100,0 % </t>
  </si>
  <si>
    <t xml:space="preserve">Планируется достичь соотношения средней заработной платы врачей и работников медицинских организаций, имеющих высшее медицинское (фармацевтическое) или иное образование, предоставляющих медицинские услуги,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Эл:в 2013 г. - 139,6 %, в 2014 году - 137,2 %, в 2015 году - 137,0 %, в 2016 году - 159,6 %, в 2017 году - 180,0 %*, в 2018 году - 200,0 %                                 * с 1 октября 2017 г. </t>
  </si>
  <si>
    <t xml:space="preserve">Планируется достичь соотношения средней заработной платы социальных работников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Республике Марий Эл: в 2013 г. - 44,7 %, в 2014 год - 58,0 %, 2015 год - 59,2 %, 2016 год - 55,9 %,  2017 год - 80,0 %, 2018 год - 100,0 %                                                              </t>
  </si>
  <si>
    <t>Распоряжение Правительства Республики Марий Эл от 11.07. 2012 г. № 395-р, постановление правительства Респуюлики Марий Эл от 30.11.2012 г. № 447, постановление правительства от 30.11.2012 г., № 452</t>
  </si>
  <si>
    <t>07/05</t>
  </si>
  <si>
    <t>Формирование эффективной системы профессионального образования, ориентированной на кдровое обеспечение инвестиционной стратегии и перспективные потребности рынка труда</t>
  </si>
  <si>
    <t>Разработка и актуализация содержания основных профессиональных образовательных программ по перспективным и востребованным профессиям и специальностям для республиканского рынка труда</t>
  </si>
  <si>
    <t>Единовременное пособие выплачено 46 молодым специалистам.</t>
  </si>
  <si>
    <t>02/02</t>
  </si>
  <si>
    <t>Именные стипендии выплачены 30 студентам.</t>
  </si>
  <si>
    <t>Выявление и поддержка новых талантов. Достижение показателя по доле детей, привлекаемых к участию в творческих мероприятиях, в общем числе детей до 8% в 2018 г.</t>
  </si>
  <si>
    <t>за январь - декабрь 2018 г. (Форма № 2)</t>
  </si>
  <si>
    <t xml:space="preserve">январь-декабрь </t>
  </si>
  <si>
    <t>Плановый объем финансирования расчитан на 2018 год с учетом целевых показателей по заработной плате данной категории медицинского персонала в соответствии с "дорожной картой" и прогноза численности, согласованного с Минздравом РФ.Фактический объем финансирования отражает фонд начисленной заработной платы работников списочного состава за  2018 год.</t>
  </si>
  <si>
    <t xml:space="preserve">Постановление Правительства Республики Марий Эл от 19 мая 2014 г. № 243 </t>
  </si>
  <si>
    <r>
      <t>Распоряжение Правительства Республики Марий Эл от 28.01.2013 г. № 33-р</t>
    </r>
  </si>
  <si>
    <t xml:space="preserve">Постановление Правительства Республики Марий Эл от 18.03. 2013 г. № 68 </t>
  </si>
  <si>
    <t>Постановление Правительства Республики Марий Эл от 18.03. 2013 г. № 68</t>
  </si>
  <si>
    <t xml:space="preserve">Распоряжение Правительства РМЭ от 21.03.2013 г. № 165-р </t>
  </si>
  <si>
    <t xml:space="preserve">Постановление Правительства Республики Марий Эл от 03.10. 2012 г. № 382 </t>
  </si>
  <si>
    <t xml:space="preserve">Постановление Правительства Республики Марий Эл от 20.11.2012 г. № 428 </t>
  </si>
  <si>
    <t xml:space="preserve">Постановление Правительства Республики Марий Эл от 30.11. 2012 г. № 452 </t>
  </si>
  <si>
    <t xml:space="preserve">Постановление Правительства Республики Марий Эл от 22.02. 2007 г. № 49 </t>
  </si>
  <si>
    <t xml:space="preserve">Постановление Правительства Республики Марий Эл от 03.10 2012 г. № 382 </t>
  </si>
  <si>
    <t>Плановые значения представлены  в соответствии с распоряжением Правительства Республики Марий Эл от 28.01.2013 г. № 33-р исходя из среднемесячной заработной платы в сумме 24521 рубль и среднесписочной численности в 3491,7 чел. Фактические данные сложились исходя из среднемесячной заработной платы в сумме 23651,3 рублей и среднесписочной численности в 3202,8 чел.</t>
  </si>
  <si>
    <t>Предоставление государственной услуги по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в рамках подпрограммы «Активная политика занятости населения и социальная поддержка безработных граждан» государственной программы Республики Марий Эл «Содействие занятости населения на 2013 - 2025 годы»</t>
  </si>
  <si>
    <t>Государственная услуга по профориентации предоставлена 12,3 тыс. гражданам в индивидуальной форме, 18,0 тыс. граждан получили профориентационную услугу  в групповой форме.Всего было проведено более 220 профориентационных мероприятий с охватом 18,0 тыс. граждан, в том числе проведены месячники   оборонно-массовой работы и военно-патриотического воспитания, по повышению престижа рабочих профессий, профориентационная акция "Я в мире профессий", "Всероссийская профдиагностика" и другие.</t>
  </si>
  <si>
    <t>Государственную услугу по информированию о положении на рынке труда в Республике Марий Эл получили 18,1 тыс. граждан и 2,5 тыс. работодателей.</t>
  </si>
  <si>
    <t xml:space="preserve">Предоставление государственной услуги по информированию о положении на рынке труда в Республике Марий Эл, в том числе с целью повышения престижа рабочих и инженерно-технических специальностей в рамках подпрограммы «Активная политика занятости населения и социальная поддержка безработных граждан» государственной программы Республики Марий Эл «Содействие занятости населения на 2013 - 2025 годы» </t>
  </si>
  <si>
    <t>Выплата единовременных пособий молодым специалистам, работающим в сельскохозяйственных предприятиях в должности специалиста или руководителя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2014 - 2025 годы</t>
  </si>
  <si>
    <t>Ежемесячная доплата к должностному окладу выплачена 33 молодым специалистам.</t>
  </si>
  <si>
    <t>Выплата ежемесячных доплат к должностным окладам молодым специалистам, заключившим трудовой договор с сельскохозяйственными предприятиями, в которых заработная плата на одного работника за предыдущий год была ниже уровня средней заработной платы работников сельского хозяйства в Республике Марий Эл,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2014 - 2025 годы</t>
  </si>
  <si>
    <t>Выплата именных стипендий в течение выпускного учебного года студентам из сельской местности, обучающимся по очной форме обучения в образовательных организациях высшего образования или в профессиональных образовательных организациях по образовательным программам сельскохозяйственного профиля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2014 - 2025 годы</t>
  </si>
  <si>
    <t xml:space="preserve">Обеспечение жильем молодых специалистов в рамках подпрограммы «Устойчивое развитие сельских территорий»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2014 - 2025 годы </t>
  </si>
  <si>
    <t>По данным мониторинга трудоустройства выпускников профессиональных образовательных организаций выпуск рабочих и специалистов в 2018 году составил 2165 человек, из них 52,4% трудоустроены на предприятиях и организациях.</t>
  </si>
  <si>
    <t>Плановое значение среднесписочной численности социальных работников на 2018 год составляет 636 человек, среднесписочная численность за 2018 год составила 554,3 человека. Плановое значение по средней заработной плате социальных работников на 2018 год составляет 23 524,0 рубля, фактическая средняя заработная плата социальных работников за 2018 год составила 23 532,9 рубля или 100,0 % от планового значения, утвержденного в "дорожной карте"</t>
  </si>
  <si>
    <t>2018</t>
  </si>
  <si>
    <t xml:space="preserve">Рост реальной заработной платы </t>
  </si>
  <si>
    <t xml:space="preserve">Соглашение о порядке и условиях предоставления субсидий из федерального бюджета на реализацию мероприятий по улучшению жилищных условий граждан, проживающих в сельской местности, в том числе молодых семей и молодых специалистов на 2018 год с Минсельхозом России заключено от 08.02.2018, дополнительное соглашение от 14.03.2018. Заключены соглашения о порядке предоставления субсидий с администрациями муниципальных образований районов. Выданы свидетельства на получение социальной выплаты на строительство жилья в сельской местности 2 молодым специалистам. </t>
  </si>
  <si>
    <t>Плановое значение представлено на 2018 год, фактическое значение за январь-декабрь 2018 г.</t>
  </si>
  <si>
    <t>Плановый объем финансирования расчитан на 2018 год с учетом целевых показателей по заработной плате данной категории медицинского персонала в соответствии с "дорожной картой" и прогноза численности, согласованного с Минздравом РФ.Фактический объем финансирования отражает фонд начисленной заработной платы работников списочного состава за 2018 год.</t>
  </si>
  <si>
    <t>Мероприятие осуществляется за счет собственных средств работодателей. Рост реальной заработной платы в  январе-ноябре 2018 года составил 102,4% к январю-ноября 2017 года.</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</si>
</sst>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р_._-;\-* #,##0.00_р_._-;_-* \-??_р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00"/>
    <numFmt numFmtId="178" formatCode="0.00000"/>
    <numFmt numFmtId="179" formatCode="0.0000"/>
    <numFmt numFmtId="180" formatCode="0.000"/>
    <numFmt numFmtId="181" formatCode="0.0"/>
    <numFmt numFmtId="182" formatCode="#,##0.0"/>
  </numFmts>
  <fonts count="36">
    <font>
      <sz val="10"/>
      <name val="Arial Cyr"/>
      <family val="0"/>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0"/>
      <color indexed="9"/>
      <name val="Arial"/>
      <family val="2"/>
    </font>
    <font>
      <b/>
      <sz val="18"/>
      <color indexed="62"/>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53"/>
      <name val="Arial"/>
      <family val="2"/>
    </font>
    <font>
      <sz val="10"/>
      <color indexed="17"/>
      <name val="Arial"/>
      <family val="2"/>
    </font>
    <font>
      <b/>
      <sz val="12"/>
      <name val="Times New Roman"/>
      <family val="1"/>
    </font>
    <font>
      <sz val="10"/>
      <name val="Times New Roman"/>
      <family val="1"/>
    </font>
    <font>
      <sz val="8"/>
      <name val="Arial Cyr"/>
      <family val="0"/>
    </font>
    <font>
      <u val="single"/>
      <sz val="10"/>
      <color indexed="12"/>
      <name val="Arial Cyr"/>
      <family val="2"/>
    </font>
    <font>
      <u val="single"/>
      <sz val="10"/>
      <color indexed="36"/>
      <name val="Arial Cyr"/>
      <family val="2"/>
    </font>
    <font>
      <b/>
      <sz val="10"/>
      <name val="Times New Roman"/>
      <family val="1"/>
    </font>
    <font>
      <b/>
      <sz val="10"/>
      <name val="Arial Cyr"/>
      <family val="0"/>
    </font>
    <font>
      <sz val="10"/>
      <color indexed="8"/>
      <name val="Times New Roman"/>
      <family val="1"/>
    </font>
    <font>
      <sz val="9.5"/>
      <name val="Times New Roman"/>
      <family val="1"/>
    </font>
    <font>
      <sz val="9.5"/>
      <name val="Arial Cyr"/>
      <family val="0"/>
    </font>
    <font>
      <sz val="10"/>
      <color indexed="53"/>
      <name val="Times New Roman"/>
      <family val="1"/>
    </font>
    <font>
      <b/>
      <sz val="9.5"/>
      <name val="Times New Roman"/>
      <family val="1"/>
    </font>
    <font>
      <sz val="9"/>
      <name val="Times New Roman"/>
      <family val="1"/>
    </font>
    <font>
      <sz val="9"/>
      <name val="Arial Cyr"/>
      <family val="0"/>
    </font>
    <font>
      <sz val="8"/>
      <name val="Tahoma"/>
      <family val="0"/>
    </font>
    <font>
      <b/>
      <sz val="8"/>
      <name val="Tahoma"/>
      <family val="0"/>
    </font>
    <font>
      <sz val="8"/>
      <name val="Times New Roman"/>
      <family val="1"/>
    </font>
    <font>
      <b/>
      <sz val="8"/>
      <name val="Arial Cyr"/>
      <family val="2"/>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3" fillId="3" borderId="1" applyNumberFormat="0" applyAlignment="0" applyProtection="0"/>
    <xf numFmtId="0" fontId="4" fillId="5" borderId="2" applyNumberFormat="0" applyAlignment="0" applyProtection="0"/>
    <xf numFmtId="0" fontId="5" fillId="5" borderId="1" applyNumberFormat="0" applyAlignment="0" applyProtection="0"/>
    <xf numFmtId="0" fontId="2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3" borderId="7"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0" fillId="0" borderId="0">
      <alignment/>
      <protection/>
    </xf>
    <xf numFmtId="0" fontId="22" fillId="0" borderId="0" applyNumberFormat="0" applyFill="0" applyBorder="0" applyAlignment="0" applyProtection="0"/>
    <xf numFmtId="0" fontId="13" fillId="14" borderId="0" applyNumberFormat="0" applyBorder="0" applyAlignment="0" applyProtection="0"/>
    <xf numFmtId="0" fontId="14"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15" borderId="0" applyNumberFormat="0" applyBorder="0" applyAlignment="0" applyProtection="0"/>
  </cellStyleXfs>
  <cellXfs count="138">
    <xf numFmtId="0" fontId="0" fillId="0" borderId="0" xfId="0" applyAlignment="1">
      <alignment/>
    </xf>
    <xf numFmtId="0" fontId="0" fillId="0" borderId="0" xfId="0" applyFill="1" applyAlignment="1">
      <alignment/>
    </xf>
    <xf numFmtId="0" fontId="0" fillId="0" borderId="0" xfId="0" applyFont="1" applyFill="1" applyAlignment="1">
      <alignment/>
    </xf>
    <xf numFmtId="0" fontId="19" fillId="0" borderId="10" xfId="0" applyFont="1" applyFill="1" applyBorder="1" applyAlignment="1">
      <alignment horizontal="center" vertical="top" wrapText="1"/>
    </xf>
    <xf numFmtId="0" fontId="19" fillId="0" borderId="0" xfId="0" applyFont="1" applyFill="1" applyAlignment="1">
      <alignment horizontal="center" vertical="top" wrapText="1"/>
    </xf>
    <xf numFmtId="0" fontId="19" fillId="0" borderId="10" xfId="0" applyFont="1" applyFill="1" applyBorder="1" applyAlignment="1">
      <alignment horizontal="center"/>
    </xf>
    <xf numFmtId="0" fontId="0" fillId="0" borderId="10" xfId="0" applyFill="1" applyBorder="1" applyAlignment="1">
      <alignment/>
    </xf>
    <xf numFmtId="0" fontId="19" fillId="0" borderId="0" xfId="0" applyFont="1" applyFill="1" applyAlignment="1">
      <alignment/>
    </xf>
    <xf numFmtId="0" fontId="19" fillId="8" borderId="10" xfId="0" applyFont="1" applyFill="1" applyBorder="1" applyAlignment="1">
      <alignment horizontal="center" vertical="top"/>
    </xf>
    <xf numFmtId="49" fontId="0" fillId="8" borderId="10" xfId="0" applyNumberFormat="1" applyFill="1" applyBorder="1" applyAlignment="1">
      <alignment horizontal="center" vertical="top"/>
    </xf>
    <xf numFmtId="2" fontId="19" fillId="8" borderId="10" xfId="0" applyNumberFormat="1" applyFont="1" applyFill="1" applyBorder="1" applyAlignment="1">
      <alignment horizontal="center" vertical="top"/>
    </xf>
    <xf numFmtId="0" fontId="19" fillId="8" borderId="10" xfId="0" applyFont="1" applyFill="1" applyBorder="1" applyAlignment="1">
      <alignment horizontal="center" vertical="top" wrapText="1"/>
    </xf>
    <xf numFmtId="181" fontId="19" fillId="8" borderId="10" xfId="0" applyNumberFormat="1" applyFont="1" applyFill="1" applyBorder="1" applyAlignment="1">
      <alignment horizontal="center" vertical="top" wrapText="1"/>
    </xf>
    <xf numFmtId="49" fontId="19" fillId="8" borderId="10" xfId="0" applyNumberFormat="1" applyFont="1" applyFill="1" applyBorder="1" applyAlignment="1">
      <alignment horizontal="center" vertical="top" wrapText="1"/>
    </xf>
    <xf numFmtId="49" fontId="25" fillId="8" borderId="10" xfId="0" applyNumberFormat="1" applyFont="1" applyFill="1" applyBorder="1" applyAlignment="1">
      <alignment horizontal="center" vertical="top"/>
    </xf>
    <xf numFmtId="49" fontId="25" fillId="8" borderId="10" xfId="0" applyNumberFormat="1" applyFont="1" applyFill="1" applyBorder="1" applyAlignment="1">
      <alignment horizontal="center" vertical="top" wrapText="1"/>
    </xf>
    <xf numFmtId="2" fontId="19" fillId="8" borderId="10" xfId="0" applyNumberFormat="1" applyFont="1" applyFill="1" applyBorder="1" applyAlignment="1">
      <alignment horizontal="center" vertical="top" wrapText="1"/>
    </xf>
    <xf numFmtId="0" fontId="0" fillId="8" borderId="10" xfId="0" applyFill="1" applyBorder="1" applyAlignment="1">
      <alignment horizontal="center" vertical="top"/>
    </xf>
    <xf numFmtId="2" fontId="0" fillId="8" borderId="10" xfId="0" applyNumberFormat="1" applyFill="1" applyBorder="1" applyAlignment="1">
      <alignment horizontal="center" vertical="top"/>
    </xf>
    <xf numFmtId="49" fontId="19" fillId="8" borderId="11" xfId="0" applyNumberFormat="1" applyFont="1" applyFill="1" applyBorder="1" applyAlignment="1">
      <alignment horizontal="center" vertical="top" wrapText="1"/>
    </xf>
    <xf numFmtId="0" fontId="19" fillId="16" borderId="10" xfId="0" applyFont="1" applyFill="1" applyBorder="1" applyAlignment="1">
      <alignment horizontal="center" vertical="top"/>
    </xf>
    <xf numFmtId="0" fontId="19" fillId="16" borderId="10" xfId="0" applyFont="1" applyFill="1" applyBorder="1" applyAlignment="1">
      <alignment horizontal="center" vertical="top" wrapText="1"/>
    </xf>
    <xf numFmtId="0" fontId="0" fillId="16" borderId="10" xfId="0" applyFill="1" applyBorder="1" applyAlignment="1">
      <alignment horizontal="center" vertical="top"/>
    </xf>
    <xf numFmtId="181" fontId="19" fillId="16" borderId="10" xfId="0" applyNumberFormat="1" applyFont="1" applyFill="1" applyBorder="1" applyAlignment="1">
      <alignment horizontal="center" vertical="top" wrapText="1"/>
    </xf>
    <xf numFmtId="0" fontId="23" fillId="16" borderId="10" xfId="0" applyFont="1" applyFill="1" applyBorder="1" applyAlignment="1">
      <alignment horizontal="center" vertical="top" wrapText="1"/>
    </xf>
    <xf numFmtId="49" fontId="0" fillId="16" borderId="10" xfId="0" applyNumberFormat="1" applyFill="1" applyBorder="1" applyAlignment="1">
      <alignment horizontal="center" vertical="top"/>
    </xf>
    <xf numFmtId="2" fontId="25" fillId="8" borderId="10" xfId="0" applyNumberFormat="1" applyFont="1" applyFill="1" applyBorder="1" applyAlignment="1">
      <alignment horizontal="center" vertical="top" wrapText="1"/>
    </xf>
    <xf numFmtId="2" fontId="25" fillId="8" borderId="10" xfId="0" applyNumberFormat="1" applyFont="1" applyFill="1" applyBorder="1" applyAlignment="1">
      <alignment horizontal="center" vertical="top"/>
    </xf>
    <xf numFmtId="49" fontId="26" fillId="8" borderId="11" xfId="0" applyNumberFormat="1" applyFont="1" applyFill="1" applyBorder="1" applyAlignment="1">
      <alignment horizontal="center" vertical="top" wrapText="1"/>
    </xf>
    <xf numFmtId="0" fontId="26" fillId="8" borderId="10" xfId="0" applyFont="1" applyFill="1" applyBorder="1" applyAlignment="1">
      <alignment horizontal="center" vertical="top" wrapText="1"/>
    </xf>
    <xf numFmtId="0" fontId="0" fillId="0" borderId="0" xfId="0" applyFill="1" applyBorder="1" applyAlignment="1">
      <alignment/>
    </xf>
    <xf numFmtId="4" fontId="19" fillId="8" borderId="10" xfId="0" applyNumberFormat="1" applyFont="1" applyFill="1" applyBorder="1" applyAlignment="1">
      <alignment horizontal="center" vertical="top"/>
    </xf>
    <xf numFmtId="4" fontId="19" fillId="8" borderId="10" xfId="0" applyNumberFormat="1" applyFont="1" applyFill="1" applyBorder="1" applyAlignment="1">
      <alignment horizontal="center" vertical="top" wrapText="1"/>
    </xf>
    <xf numFmtId="0" fontId="19" fillId="8" borderId="11" xfId="0" applyFont="1" applyFill="1" applyBorder="1" applyAlignment="1">
      <alignment horizontal="center" vertical="top"/>
    </xf>
    <xf numFmtId="0" fontId="19" fillId="8" borderId="11" xfId="0" applyFont="1" applyFill="1" applyBorder="1" applyAlignment="1">
      <alignment horizontal="center" vertical="top" wrapText="1"/>
    </xf>
    <xf numFmtId="49" fontId="25" fillId="8" borderId="11" xfId="0" applyNumberFormat="1" applyFont="1" applyFill="1" applyBorder="1" applyAlignment="1">
      <alignment horizontal="center" vertical="top" wrapText="1"/>
    </xf>
    <xf numFmtId="2" fontId="19" fillId="8" borderId="11" xfId="0" applyNumberFormat="1" applyFont="1" applyFill="1" applyBorder="1" applyAlignment="1">
      <alignment horizontal="center" vertical="top" wrapText="1"/>
    </xf>
    <xf numFmtId="181" fontId="19" fillId="8" borderId="11" xfId="0" applyNumberFormat="1" applyFont="1" applyFill="1" applyBorder="1" applyAlignment="1">
      <alignment horizontal="center" vertical="top" wrapText="1"/>
    </xf>
    <xf numFmtId="4" fontId="25" fillId="8" borderId="10" xfId="0" applyNumberFormat="1" applyFont="1" applyFill="1" applyBorder="1" applyAlignment="1">
      <alignment horizontal="center" vertical="top" wrapText="1"/>
    </xf>
    <xf numFmtId="4" fontId="19" fillId="16" borderId="10" xfId="0" applyNumberFormat="1" applyFont="1" applyFill="1" applyBorder="1" applyAlignment="1">
      <alignment horizontal="center" vertical="top" wrapText="1"/>
    </xf>
    <xf numFmtId="4" fontId="19" fillId="16" borderId="10" xfId="0" applyNumberFormat="1" applyFont="1" applyFill="1" applyBorder="1" applyAlignment="1">
      <alignment horizontal="center" vertical="top"/>
    </xf>
    <xf numFmtId="49" fontId="0" fillId="0" borderId="10" xfId="0" applyNumberFormat="1" applyFill="1" applyBorder="1" applyAlignment="1">
      <alignment horizontal="center" vertical="top"/>
    </xf>
    <xf numFmtId="181" fontId="19" fillId="0" borderId="10" xfId="0" applyNumberFormat="1" applyFont="1" applyFill="1" applyBorder="1" applyAlignment="1">
      <alignment horizontal="center" vertical="top" wrapText="1"/>
    </xf>
    <xf numFmtId="4" fontId="19" fillId="0" borderId="10" xfId="0" applyNumberFormat="1" applyFont="1" applyFill="1" applyBorder="1" applyAlignment="1">
      <alignment horizontal="center" vertical="top" wrapText="1"/>
    </xf>
    <xf numFmtId="0" fontId="0" fillId="0" borderId="10" xfId="0" applyFill="1" applyBorder="1" applyAlignment="1">
      <alignment horizontal="center" vertical="top"/>
    </xf>
    <xf numFmtId="0" fontId="19" fillId="0" borderId="10" xfId="0" applyFont="1" applyFill="1" applyBorder="1" applyAlignment="1">
      <alignment horizontal="center" vertical="top" wrapText="1"/>
    </xf>
    <xf numFmtId="49" fontId="19" fillId="0" borderId="10" xfId="0" applyNumberFormat="1" applyFont="1" applyFill="1" applyBorder="1" applyAlignment="1">
      <alignment horizontal="center" vertical="top" wrapText="1"/>
    </xf>
    <xf numFmtId="4" fontId="19" fillId="0" borderId="10" xfId="0" applyNumberFormat="1" applyFont="1" applyFill="1" applyBorder="1" applyAlignment="1">
      <alignment horizontal="center" vertical="top"/>
    </xf>
    <xf numFmtId="2" fontId="0" fillId="0" borderId="10" xfId="0" applyNumberFormat="1" applyFill="1" applyBorder="1" applyAlignment="1">
      <alignment horizontal="center" vertical="top"/>
    </xf>
    <xf numFmtId="4" fontId="25" fillId="0" borderId="10" xfId="0" applyNumberFormat="1" applyFont="1" applyFill="1" applyBorder="1" applyAlignment="1">
      <alignment horizontal="center" vertical="top" wrapText="1"/>
    </xf>
    <xf numFmtId="2" fontId="25" fillId="0" borderId="10" xfId="0" applyNumberFormat="1" applyFont="1" applyFill="1" applyBorder="1" applyAlignment="1">
      <alignment horizontal="center" vertical="top"/>
    </xf>
    <xf numFmtId="2" fontId="19" fillId="0" borderId="10" xfId="0" applyNumberFormat="1" applyFont="1" applyFill="1" applyBorder="1" applyAlignment="1">
      <alignment horizontal="center" vertical="top" wrapText="1"/>
    </xf>
    <xf numFmtId="2" fontId="25" fillId="0" borderId="10" xfId="0" applyNumberFormat="1" applyFont="1" applyFill="1" applyBorder="1" applyAlignment="1">
      <alignment horizontal="center" vertical="top" wrapText="1"/>
    </xf>
    <xf numFmtId="0" fontId="26" fillId="0" borderId="10" xfId="0" applyFont="1" applyFill="1" applyBorder="1" applyAlignment="1">
      <alignment horizontal="center" vertical="top" wrapText="1"/>
    </xf>
    <xf numFmtId="0" fontId="26" fillId="0" borderId="0" xfId="0" applyFont="1" applyFill="1" applyAlignment="1">
      <alignment horizontal="center" vertical="top" wrapText="1"/>
    </xf>
    <xf numFmtId="2" fontId="19" fillId="0" borderId="10" xfId="0" applyNumberFormat="1" applyFont="1" applyFill="1" applyBorder="1" applyAlignment="1">
      <alignment horizontal="center" vertical="top"/>
    </xf>
    <xf numFmtId="0" fontId="19" fillId="0" borderId="0" xfId="0" applyFont="1" applyFill="1" applyBorder="1" applyAlignment="1">
      <alignment horizontal="center" vertical="top" wrapText="1"/>
    </xf>
    <xf numFmtId="0" fontId="0" fillId="0" borderId="12" xfId="0" applyFill="1" applyBorder="1" applyAlignment="1">
      <alignment/>
    </xf>
    <xf numFmtId="49" fontId="25" fillId="0" borderId="10" xfId="0" applyNumberFormat="1" applyFont="1" applyFill="1" applyBorder="1" applyAlignment="1">
      <alignment horizontal="center" vertical="top" wrapText="1"/>
    </xf>
    <xf numFmtId="49" fontId="25" fillId="0" borderId="10" xfId="0" applyNumberFormat="1" applyFont="1" applyFill="1" applyBorder="1" applyAlignment="1">
      <alignment horizontal="center" vertical="top"/>
    </xf>
    <xf numFmtId="4" fontId="0" fillId="0" borderId="10" xfId="0" applyNumberFormat="1" applyFill="1" applyBorder="1" applyAlignment="1">
      <alignment horizontal="center" vertical="top"/>
    </xf>
    <xf numFmtId="0" fontId="18" fillId="0" borderId="0" xfId="53" applyNumberFormat="1" applyFont="1" applyFill="1" applyBorder="1" applyAlignment="1">
      <alignment horizontal="center" vertical="center" wrapText="1"/>
      <protection/>
    </xf>
    <xf numFmtId="0" fontId="0" fillId="0" borderId="0" xfId="0" applyAlignment="1">
      <alignment horizontal="center" vertical="center"/>
    </xf>
    <xf numFmtId="0" fontId="18" fillId="0" borderId="0" xfId="53" applyNumberFormat="1" applyFont="1" applyFill="1" applyBorder="1" applyAlignment="1">
      <alignment horizontal="center" wrapText="1"/>
      <protection/>
    </xf>
    <xf numFmtId="0" fontId="0" fillId="0" borderId="0" xfId="0" applyAlignment="1">
      <alignment/>
    </xf>
    <xf numFmtId="0" fontId="18" fillId="0" borderId="12" xfId="53" applyNumberFormat="1" applyFont="1" applyFill="1" applyBorder="1" applyAlignment="1">
      <alignment horizontal="center" vertical="top" wrapText="1"/>
      <protection/>
    </xf>
    <xf numFmtId="0" fontId="0" fillId="0" borderId="12" xfId="0" applyBorder="1" applyAlignment="1">
      <alignment/>
    </xf>
    <xf numFmtId="0" fontId="26" fillId="0" borderId="13"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11" xfId="0" applyFont="1" applyFill="1" applyBorder="1" applyAlignment="1">
      <alignment horizontal="center" vertical="top" wrapText="1"/>
    </xf>
    <xf numFmtId="0" fontId="19" fillId="0" borderId="13"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11" xfId="0" applyFont="1" applyFill="1" applyBorder="1" applyAlignment="1">
      <alignment horizontal="center" vertical="top" wrapText="1"/>
    </xf>
    <xf numFmtId="0" fontId="0" fillId="0" borderId="14" xfId="0" applyBorder="1" applyAlignment="1">
      <alignment horizontal="center" vertical="top"/>
    </xf>
    <xf numFmtId="0" fontId="0" fillId="0" borderId="11" xfId="0" applyBorder="1" applyAlignment="1">
      <alignment horizontal="center" vertical="top"/>
    </xf>
    <xf numFmtId="49" fontId="19" fillId="0" borderId="13" xfId="0" applyNumberFormat="1" applyFont="1" applyFill="1" applyBorder="1" applyAlignment="1">
      <alignment horizontal="center" vertical="top" wrapText="1"/>
    </xf>
    <xf numFmtId="49" fontId="19" fillId="0" borderId="14" xfId="0" applyNumberFormat="1" applyFont="1" applyFill="1" applyBorder="1" applyAlignment="1">
      <alignment horizontal="center" vertical="top" wrapText="1"/>
    </xf>
    <xf numFmtId="49" fontId="19" fillId="0" borderId="11" xfId="0" applyNumberFormat="1" applyFont="1" applyFill="1" applyBorder="1" applyAlignment="1">
      <alignment horizontal="center" vertical="top" wrapText="1"/>
    </xf>
    <xf numFmtId="0" fontId="27" fillId="0" borderId="11" xfId="0" applyFont="1" applyFill="1" applyBorder="1" applyAlignment="1">
      <alignment wrapText="1"/>
    </xf>
    <xf numFmtId="0" fontId="0" fillId="0" borderId="14" xfId="0" applyFill="1" applyBorder="1" applyAlignment="1">
      <alignment horizontal="center" vertical="top"/>
    </xf>
    <xf numFmtId="0" fontId="0" fillId="0" borderId="11" xfId="0" applyFill="1" applyBorder="1" applyAlignment="1">
      <alignment horizontal="center" vertical="top"/>
    </xf>
    <xf numFmtId="0" fontId="27" fillId="0" borderId="14" xfId="0" applyFont="1" applyFill="1" applyBorder="1" applyAlignment="1">
      <alignment horizontal="center" vertical="top" wrapText="1"/>
    </xf>
    <xf numFmtId="0" fontId="27" fillId="0" borderId="11" xfId="0" applyFont="1" applyFill="1" applyBorder="1" applyAlignment="1">
      <alignment horizontal="center" vertical="top" wrapText="1"/>
    </xf>
    <xf numFmtId="0" fontId="34" fillId="0" borderId="13" xfId="0" applyFont="1" applyFill="1" applyBorder="1" applyAlignment="1">
      <alignment horizontal="center" vertical="top" wrapText="1"/>
    </xf>
    <xf numFmtId="0" fontId="31" fillId="0" borderId="14" xfId="0" applyFont="1" applyFill="1" applyBorder="1" applyAlignment="1">
      <alignment horizontal="center" vertical="top" wrapText="1"/>
    </xf>
    <xf numFmtId="0" fontId="31" fillId="0" borderId="11" xfId="0" applyFont="1" applyFill="1" applyBorder="1" applyAlignment="1">
      <alignment horizontal="center" vertical="top" wrapText="1"/>
    </xf>
    <xf numFmtId="0" fontId="0" fillId="0" borderId="11" xfId="0" applyFill="1" applyBorder="1" applyAlignment="1">
      <alignment wrapText="1"/>
    </xf>
    <xf numFmtId="0" fontId="19" fillId="0" borderId="10" xfId="0" applyFont="1" applyFill="1" applyBorder="1" applyAlignment="1">
      <alignment horizontal="center" vertical="top" wrapText="1"/>
    </xf>
    <xf numFmtId="0" fontId="0" fillId="0" borderId="10" xfId="0" applyFill="1" applyBorder="1" applyAlignment="1">
      <alignment wrapText="1"/>
    </xf>
    <xf numFmtId="0" fontId="23" fillId="8" borderId="15" xfId="0" applyFont="1" applyFill="1" applyBorder="1" applyAlignment="1">
      <alignment horizontal="center" vertical="top" wrapText="1"/>
    </xf>
    <xf numFmtId="0" fontId="23" fillId="8" borderId="12" xfId="0" applyFont="1" applyFill="1" applyBorder="1" applyAlignment="1">
      <alignment horizontal="center" vertical="top" wrapText="1"/>
    </xf>
    <xf numFmtId="0" fontId="23" fillId="8" borderId="16" xfId="0" applyFont="1" applyFill="1" applyBorder="1" applyAlignment="1">
      <alignment horizontal="center" vertical="top" wrapText="1"/>
    </xf>
    <xf numFmtId="0" fontId="29" fillId="8" borderId="17" xfId="0" applyFont="1" applyFill="1" applyBorder="1" applyAlignment="1">
      <alignment horizontal="center" vertical="top" wrapText="1"/>
    </xf>
    <xf numFmtId="0" fontId="29" fillId="8" borderId="18" xfId="0" applyFont="1" applyFill="1" applyBorder="1" applyAlignment="1">
      <alignment horizontal="center" vertical="top" wrapText="1"/>
    </xf>
    <xf numFmtId="0" fontId="29" fillId="8" borderId="19" xfId="0" applyFont="1" applyFill="1" applyBorder="1" applyAlignment="1">
      <alignment horizontal="center" vertical="top" wrapText="1"/>
    </xf>
    <xf numFmtId="0" fontId="0" fillId="0" borderId="14" xfId="0" applyFill="1" applyBorder="1" applyAlignment="1">
      <alignment horizontal="center" vertical="top" wrapText="1"/>
    </xf>
    <xf numFmtId="0" fontId="0" fillId="0" borderId="11" xfId="0" applyFill="1" applyBorder="1" applyAlignment="1">
      <alignment horizontal="center" vertical="top" wrapText="1"/>
    </xf>
    <xf numFmtId="0" fontId="19" fillId="0" borderId="13" xfId="0" applyNumberFormat="1" applyFont="1" applyFill="1" applyBorder="1" applyAlignment="1">
      <alignment horizontal="center" vertical="top" wrapText="1"/>
    </xf>
    <xf numFmtId="0" fontId="23" fillId="8" borderId="17" xfId="0" applyFont="1" applyFill="1" applyBorder="1" applyAlignment="1">
      <alignment horizontal="center" vertical="top" wrapText="1"/>
    </xf>
    <xf numFmtId="0" fontId="23" fillId="8" borderId="18" xfId="0" applyFont="1" applyFill="1" applyBorder="1" applyAlignment="1">
      <alignment horizontal="center" vertical="top" wrapText="1"/>
    </xf>
    <xf numFmtId="0" fontId="23" fillId="8" borderId="19" xfId="0" applyFont="1" applyFill="1" applyBorder="1" applyAlignment="1">
      <alignment horizontal="center" vertical="top" wrapText="1"/>
    </xf>
    <xf numFmtId="0" fontId="27" fillId="0" borderId="14" xfId="0" applyFont="1" applyFill="1" applyBorder="1" applyAlignment="1">
      <alignment/>
    </xf>
    <xf numFmtId="0" fontId="27" fillId="0" borderId="11" xfId="0" applyFont="1" applyFill="1" applyBorder="1" applyAlignment="1">
      <alignment/>
    </xf>
    <xf numFmtId="0" fontId="0" fillId="0" borderId="14" xfId="0" applyFill="1" applyBorder="1" applyAlignment="1">
      <alignment/>
    </xf>
    <xf numFmtId="0" fontId="0" fillId="0" borderId="11" xfId="0" applyFill="1" applyBorder="1" applyAlignment="1">
      <alignment/>
    </xf>
    <xf numFmtId="0" fontId="19" fillId="0" borderId="13" xfId="53" applyFont="1" applyFill="1" applyBorder="1" applyAlignment="1">
      <alignment horizontal="center" vertical="top" wrapText="1"/>
      <protection/>
    </xf>
    <xf numFmtId="0" fontId="19" fillId="0" borderId="14" xfId="53" applyFont="1" applyFill="1" applyBorder="1" applyAlignment="1">
      <alignment horizontal="center" vertical="top" wrapText="1"/>
      <protection/>
    </xf>
    <xf numFmtId="0" fontId="19" fillId="0" borderId="11" xfId="53" applyFont="1" applyFill="1" applyBorder="1" applyAlignment="1">
      <alignment horizontal="center" vertical="top" wrapText="1"/>
      <protection/>
    </xf>
    <xf numFmtId="0" fontId="23" fillId="16" borderId="17" xfId="0" applyFont="1" applyFill="1" applyBorder="1" applyAlignment="1">
      <alignment horizontal="center" vertical="top" wrapText="1"/>
    </xf>
    <xf numFmtId="0" fontId="23" fillId="16" borderId="18" xfId="0" applyFont="1" applyFill="1" applyBorder="1" applyAlignment="1">
      <alignment horizontal="center" vertical="top" wrapText="1"/>
    </xf>
    <xf numFmtId="0" fontId="23" fillId="16" borderId="19" xfId="0" applyFont="1" applyFill="1" applyBorder="1" applyAlignment="1">
      <alignment horizontal="center" vertical="top" wrapText="1"/>
    </xf>
    <xf numFmtId="0" fontId="0" fillId="0" borderId="13" xfId="0" applyFill="1" applyBorder="1" applyAlignment="1">
      <alignment horizontal="center" vertical="top" wrapText="1"/>
    </xf>
    <xf numFmtId="0" fontId="23" fillId="8" borderId="17" xfId="53" applyFont="1" applyFill="1" applyBorder="1" applyAlignment="1">
      <alignment horizontal="center" vertical="top" wrapText="1"/>
      <protection/>
    </xf>
    <xf numFmtId="0" fontId="0" fillId="8" borderId="18" xfId="0" applyFill="1" applyBorder="1" applyAlignment="1">
      <alignment horizontal="center"/>
    </xf>
    <xf numFmtId="0" fontId="0" fillId="8" borderId="19" xfId="0" applyFill="1" applyBorder="1" applyAlignment="1">
      <alignment horizontal="center"/>
    </xf>
    <xf numFmtId="0" fontId="0" fillId="0" borderId="10" xfId="0" applyFill="1" applyBorder="1" applyAlignment="1">
      <alignment horizontal="center" vertical="top"/>
    </xf>
    <xf numFmtId="0" fontId="0" fillId="0" borderId="10" xfId="0" applyFill="1" applyBorder="1" applyAlignment="1">
      <alignment/>
    </xf>
    <xf numFmtId="0" fontId="19" fillId="0" borderId="10" xfId="53" applyNumberFormat="1" applyFont="1" applyFill="1" applyBorder="1" applyAlignment="1">
      <alignment horizontal="center" vertical="top" wrapText="1"/>
      <protection/>
    </xf>
    <xf numFmtId="0" fontId="0" fillId="0" borderId="10" xfId="0" applyFill="1" applyBorder="1" applyAlignment="1">
      <alignment horizontal="center" vertical="top" wrapText="1"/>
    </xf>
    <xf numFmtId="0" fontId="19" fillId="0" borderId="13" xfId="53" applyNumberFormat="1" applyFont="1" applyFill="1" applyBorder="1" applyAlignment="1">
      <alignment horizontal="center" vertical="top" wrapText="1"/>
      <protection/>
    </xf>
    <xf numFmtId="0" fontId="0" fillId="0" borderId="14" xfId="0" applyFill="1" applyBorder="1" applyAlignment="1">
      <alignment wrapText="1"/>
    </xf>
    <xf numFmtId="0" fontId="23" fillId="16" borderId="17" xfId="53" applyFont="1" applyFill="1" applyBorder="1" applyAlignment="1">
      <alignment horizontal="center" vertical="top" wrapText="1"/>
      <protection/>
    </xf>
    <xf numFmtId="0" fontId="24" fillId="16" borderId="18" xfId="0" applyFont="1" applyFill="1" applyBorder="1" applyAlignment="1">
      <alignment horizontal="center"/>
    </xf>
    <xf numFmtId="0" fontId="24" fillId="16" borderId="19" xfId="0" applyFont="1" applyFill="1" applyBorder="1" applyAlignment="1">
      <alignment horizontal="center"/>
    </xf>
    <xf numFmtId="49" fontId="19" fillId="0" borderId="10" xfId="0" applyNumberFormat="1" applyFont="1" applyFill="1" applyBorder="1" applyAlignment="1">
      <alignment horizontal="center" vertical="top" wrapText="1"/>
    </xf>
    <xf numFmtId="0" fontId="19" fillId="0" borderId="10" xfId="0" applyNumberFormat="1" applyFont="1" applyFill="1" applyBorder="1" applyAlignment="1">
      <alignment horizontal="center" vertical="top" wrapText="1"/>
    </xf>
    <xf numFmtId="0" fontId="29" fillId="8" borderId="18" xfId="0" applyFont="1" applyFill="1" applyBorder="1" applyAlignment="1">
      <alignment horizontal="center" wrapText="1"/>
    </xf>
    <xf numFmtId="0" fontId="29" fillId="8" borderId="19" xfId="0" applyFont="1" applyFill="1" applyBorder="1" applyAlignment="1">
      <alignment horizontal="center" wrapText="1"/>
    </xf>
    <xf numFmtId="0" fontId="30" fillId="0" borderId="13" xfId="0" applyFont="1" applyFill="1" applyBorder="1" applyAlignment="1">
      <alignment horizontal="center" vertical="top" wrapText="1"/>
    </xf>
    <xf numFmtId="0" fontId="31" fillId="0" borderId="14" xfId="0" applyFont="1" applyFill="1" applyBorder="1" applyAlignment="1">
      <alignment horizontal="center" vertical="top"/>
    </xf>
    <xf numFmtId="0" fontId="31" fillId="0" borderId="11" xfId="0" applyFont="1" applyFill="1" applyBorder="1" applyAlignment="1">
      <alignment horizontal="center" vertical="top"/>
    </xf>
    <xf numFmtId="181" fontId="19" fillId="0" borderId="13" xfId="0" applyNumberFormat="1" applyFont="1" applyFill="1" applyBorder="1" applyAlignment="1">
      <alignment horizontal="center" vertical="top" wrapText="1"/>
    </xf>
    <xf numFmtId="181" fontId="19" fillId="0" borderId="11" xfId="0" applyNumberFormat="1" applyFont="1" applyFill="1" applyBorder="1" applyAlignment="1">
      <alignment horizontal="center" vertical="top" wrapText="1"/>
    </xf>
    <xf numFmtId="49" fontId="25" fillId="0" borderId="10" xfId="0" applyNumberFormat="1" applyFont="1" applyFill="1" applyBorder="1" applyAlignment="1">
      <alignment horizontal="center" vertical="top" wrapText="1"/>
    </xf>
    <xf numFmtId="49" fontId="25" fillId="0" borderId="13" xfId="0" applyNumberFormat="1" applyFont="1" applyFill="1" applyBorder="1" applyAlignment="1">
      <alignment horizontal="center" vertical="top" wrapText="1"/>
    </xf>
    <xf numFmtId="49" fontId="25" fillId="0" borderId="11" xfId="0" applyNumberFormat="1" applyFont="1" applyFill="1" applyBorder="1" applyAlignment="1">
      <alignment horizontal="center" vertical="top" wrapText="1"/>
    </xf>
    <xf numFmtId="2" fontId="19" fillId="0" borderId="13" xfId="0" applyNumberFormat="1" applyFont="1" applyFill="1" applyBorder="1" applyAlignment="1">
      <alignment horizontal="center" vertical="top" wrapText="1"/>
    </xf>
    <xf numFmtId="2" fontId="19" fillId="0" borderId="11" xfId="0" applyNumberFormat="1"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5"/>
  <sheetViews>
    <sheetView tabSelected="1" zoomScale="48" zoomScaleNormal="48" zoomScalePageLayoutView="0" workbookViewId="0" topLeftCell="A1">
      <pane ySplit="6" topLeftCell="A105" activePane="bottomLeft" state="frozen"/>
      <selection pane="topLeft" activeCell="A1" sqref="A1"/>
      <selection pane="bottomLeft" activeCell="N126" sqref="N126"/>
    </sheetView>
  </sheetViews>
  <sheetFormatPr defaultColWidth="9.125" defaultRowHeight="12.75"/>
  <cols>
    <col min="1" max="1" width="6.50390625" style="1" customWidth="1"/>
    <col min="2" max="2" width="17.50390625" style="1" customWidth="1"/>
    <col min="3" max="3" width="27.50390625" style="1" customWidth="1"/>
    <col min="4" max="4" width="7.875" style="1" customWidth="1"/>
    <col min="5" max="5" width="8.375" style="1" customWidth="1"/>
    <col min="6" max="6" width="10.50390625" style="1" customWidth="1"/>
    <col min="7" max="7" width="13.50390625" style="1" customWidth="1"/>
    <col min="8" max="8" width="16.00390625" style="1" customWidth="1"/>
    <col min="9" max="9" width="5.375" style="1" customWidth="1"/>
    <col min="10" max="10" width="5.875" style="1" customWidth="1"/>
    <col min="11" max="11" width="13.50390625" style="1" customWidth="1"/>
    <col min="12" max="12" width="12.875" style="1" customWidth="1"/>
    <col min="13" max="13" width="14.625" style="1" customWidth="1"/>
    <col min="14" max="14" width="28.375" style="1" customWidth="1"/>
    <col min="15" max="16384" width="9.125" style="1" customWidth="1"/>
  </cols>
  <sheetData>
    <row r="1" spans="1:14" ht="48" customHeight="1">
      <c r="A1" s="61" t="s">
        <v>40</v>
      </c>
      <c r="B1" s="61"/>
      <c r="C1" s="61"/>
      <c r="D1" s="61"/>
      <c r="E1" s="61"/>
      <c r="F1" s="61"/>
      <c r="G1" s="61"/>
      <c r="H1" s="61"/>
      <c r="I1" s="61"/>
      <c r="J1" s="61"/>
      <c r="K1" s="61"/>
      <c r="L1" s="61"/>
      <c r="M1" s="62"/>
      <c r="N1" s="62"/>
    </row>
    <row r="2" spans="1:14" ht="15.75">
      <c r="A2" s="63" t="s">
        <v>131</v>
      </c>
      <c r="B2" s="63"/>
      <c r="C2" s="63"/>
      <c r="D2" s="63"/>
      <c r="E2" s="63"/>
      <c r="F2" s="63"/>
      <c r="G2" s="63"/>
      <c r="H2" s="63"/>
      <c r="I2" s="63"/>
      <c r="J2" s="63"/>
      <c r="K2" s="63"/>
      <c r="L2" s="63"/>
      <c r="M2" s="64"/>
      <c r="N2" s="64"/>
    </row>
    <row r="3" spans="1:14" ht="15.75">
      <c r="A3" s="65" t="s">
        <v>39</v>
      </c>
      <c r="B3" s="65"/>
      <c r="C3" s="65"/>
      <c r="D3" s="65"/>
      <c r="E3" s="65"/>
      <c r="F3" s="65"/>
      <c r="G3" s="65"/>
      <c r="H3" s="65"/>
      <c r="I3" s="65"/>
      <c r="J3" s="65"/>
      <c r="K3" s="65"/>
      <c r="L3" s="65"/>
      <c r="M3" s="66"/>
      <c r="N3" s="66"/>
    </row>
    <row r="4" spans="1:14" s="2" customFormat="1" ht="34.5" customHeight="1">
      <c r="A4" s="119" t="s">
        <v>41</v>
      </c>
      <c r="B4" s="119" t="s">
        <v>18</v>
      </c>
      <c r="C4" s="119" t="s">
        <v>19</v>
      </c>
      <c r="D4" s="117" t="s">
        <v>20</v>
      </c>
      <c r="E4" s="117"/>
      <c r="F4" s="119" t="s">
        <v>23</v>
      </c>
      <c r="G4" s="119" t="s">
        <v>24</v>
      </c>
      <c r="H4" s="119" t="s">
        <v>25</v>
      </c>
      <c r="I4" s="117" t="s">
        <v>26</v>
      </c>
      <c r="J4" s="117"/>
      <c r="K4" s="118"/>
      <c r="L4" s="118"/>
      <c r="M4" s="70" t="s">
        <v>31</v>
      </c>
      <c r="N4" s="70" t="s">
        <v>17</v>
      </c>
    </row>
    <row r="5" spans="1:14" s="4" customFormat="1" ht="31.5" customHeight="1">
      <c r="A5" s="120"/>
      <c r="B5" s="120"/>
      <c r="C5" s="120"/>
      <c r="D5" s="87" t="s">
        <v>21</v>
      </c>
      <c r="E5" s="87" t="s">
        <v>22</v>
      </c>
      <c r="F5" s="120"/>
      <c r="G5" s="120"/>
      <c r="H5" s="120"/>
      <c r="I5" s="87" t="s">
        <v>27</v>
      </c>
      <c r="J5" s="87"/>
      <c r="K5" s="117" t="s">
        <v>30</v>
      </c>
      <c r="L5" s="87"/>
      <c r="M5" s="95"/>
      <c r="N5" s="95"/>
    </row>
    <row r="6" spans="1:14" ht="28.5" customHeight="1">
      <c r="A6" s="86"/>
      <c r="B6" s="86"/>
      <c r="C6" s="86"/>
      <c r="D6" s="115"/>
      <c r="E6" s="116"/>
      <c r="F6" s="86"/>
      <c r="G6" s="86"/>
      <c r="H6" s="86"/>
      <c r="I6" s="3" t="s">
        <v>28</v>
      </c>
      <c r="J6" s="3" t="s">
        <v>29</v>
      </c>
      <c r="K6" s="3" t="s">
        <v>21</v>
      </c>
      <c r="L6" s="3" t="s">
        <v>22</v>
      </c>
      <c r="M6" s="96"/>
      <c r="N6" s="96"/>
    </row>
    <row r="7" spans="1:14" ht="12.75">
      <c r="A7" s="5">
        <v>1</v>
      </c>
      <c r="B7" s="5">
        <v>2</v>
      </c>
      <c r="C7" s="5">
        <v>3</v>
      </c>
      <c r="D7" s="5">
        <v>4</v>
      </c>
      <c r="E7" s="5">
        <v>5</v>
      </c>
      <c r="F7" s="5">
        <v>6</v>
      </c>
      <c r="G7" s="5">
        <v>7</v>
      </c>
      <c r="H7" s="5">
        <v>8</v>
      </c>
      <c r="I7" s="5">
        <v>9</v>
      </c>
      <c r="J7" s="5">
        <v>10</v>
      </c>
      <c r="K7" s="5">
        <v>11</v>
      </c>
      <c r="L7" s="5">
        <v>12</v>
      </c>
      <c r="M7" s="5">
        <v>13</v>
      </c>
      <c r="N7" s="5">
        <v>14</v>
      </c>
    </row>
    <row r="8" spans="1:14" ht="19.5" customHeight="1">
      <c r="A8" s="20"/>
      <c r="B8" s="121" t="s">
        <v>32</v>
      </c>
      <c r="C8" s="122"/>
      <c r="D8" s="122"/>
      <c r="E8" s="122"/>
      <c r="F8" s="122"/>
      <c r="G8" s="123"/>
      <c r="H8" s="24" t="s">
        <v>33</v>
      </c>
      <c r="I8" s="25" t="s">
        <v>102</v>
      </c>
      <c r="J8" s="25" t="s">
        <v>102</v>
      </c>
      <c r="K8" s="40">
        <f>K9+K14+K19+K24+K29+K34+K39+K44+K49+K54+K59+K115+K120</f>
        <v>9109345</v>
      </c>
      <c r="L8" s="40">
        <f>L9+L14+L19+L24+L29+L34+L39+L44+L49+L54+L59+L115+L120</f>
        <v>8857827.9</v>
      </c>
      <c r="M8" s="23">
        <f>(L8/K8)*100</f>
        <v>97.23891124993071</v>
      </c>
      <c r="N8" s="5"/>
    </row>
    <row r="9" spans="1:14" ht="27" customHeight="1">
      <c r="A9" s="8">
        <v>1</v>
      </c>
      <c r="B9" s="112" t="s">
        <v>157</v>
      </c>
      <c r="C9" s="113"/>
      <c r="D9" s="113"/>
      <c r="E9" s="113"/>
      <c r="F9" s="113"/>
      <c r="G9" s="114"/>
      <c r="H9" s="11" t="s">
        <v>34</v>
      </c>
      <c r="I9" s="9" t="s">
        <v>102</v>
      </c>
      <c r="J9" s="9" t="s">
        <v>102</v>
      </c>
      <c r="K9" s="31">
        <v>0</v>
      </c>
      <c r="L9" s="31">
        <v>0</v>
      </c>
      <c r="M9" s="12">
        <v>0</v>
      </c>
      <c r="N9" s="70" t="s">
        <v>161</v>
      </c>
    </row>
    <row r="10" spans="1:14" ht="32.25" customHeight="1">
      <c r="A10" s="75" t="s">
        <v>62</v>
      </c>
      <c r="B10" s="105" t="s">
        <v>57</v>
      </c>
      <c r="C10" s="67" t="s">
        <v>2</v>
      </c>
      <c r="D10" s="70">
        <v>2020</v>
      </c>
      <c r="E10" s="70" t="s">
        <v>107</v>
      </c>
      <c r="F10" s="111" t="s">
        <v>107</v>
      </c>
      <c r="G10" s="70" t="s">
        <v>132</v>
      </c>
      <c r="H10" s="45" t="s">
        <v>35</v>
      </c>
      <c r="I10" s="41" t="s">
        <v>102</v>
      </c>
      <c r="J10" s="41" t="s">
        <v>102</v>
      </c>
      <c r="K10" s="47">
        <v>0</v>
      </c>
      <c r="L10" s="47">
        <v>0</v>
      </c>
      <c r="M10" s="42">
        <v>0</v>
      </c>
      <c r="N10" s="71"/>
    </row>
    <row r="11" spans="1:14" ht="44.25" customHeight="1">
      <c r="A11" s="76"/>
      <c r="B11" s="106"/>
      <c r="C11" s="68"/>
      <c r="D11" s="71"/>
      <c r="E11" s="71"/>
      <c r="F11" s="95"/>
      <c r="G11" s="71"/>
      <c r="H11" s="45" t="s">
        <v>36</v>
      </c>
      <c r="I11" s="41" t="s">
        <v>102</v>
      </c>
      <c r="J11" s="41" t="s">
        <v>102</v>
      </c>
      <c r="K11" s="60">
        <v>0</v>
      </c>
      <c r="L11" s="60">
        <v>0</v>
      </c>
      <c r="M11" s="42">
        <v>0</v>
      </c>
      <c r="N11" s="71"/>
    </row>
    <row r="12" spans="1:14" ht="32.25" customHeight="1">
      <c r="A12" s="76"/>
      <c r="B12" s="106"/>
      <c r="C12" s="68"/>
      <c r="D12" s="71"/>
      <c r="E12" s="71"/>
      <c r="F12" s="95"/>
      <c r="G12" s="71"/>
      <c r="H12" s="4" t="s">
        <v>38</v>
      </c>
      <c r="I12" s="41" t="s">
        <v>102</v>
      </c>
      <c r="J12" s="41" t="s">
        <v>102</v>
      </c>
      <c r="K12" s="60">
        <v>0</v>
      </c>
      <c r="L12" s="60">
        <v>0</v>
      </c>
      <c r="M12" s="42">
        <v>0</v>
      </c>
      <c r="N12" s="71"/>
    </row>
    <row r="13" spans="1:14" ht="32.25" customHeight="1">
      <c r="A13" s="77"/>
      <c r="B13" s="107"/>
      <c r="C13" s="69"/>
      <c r="D13" s="72"/>
      <c r="E13" s="72"/>
      <c r="F13" s="96"/>
      <c r="G13" s="72"/>
      <c r="H13" s="45" t="s">
        <v>37</v>
      </c>
      <c r="I13" s="41" t="s">
        <v>102</v>
      </c>
      <c r="J13" s="41" t="s">
        <v>102</v>
      </c>
      <c r="K13" s="60">
        <v>0</v>
      </c>
      <c r="L13" s="60">
        <v>0</v>
      </c>
      <c r="M13" s="42">
        <v>0</v>
      </c>
      <c r="N13" s="72"/>
    </row>
    <row r="14" spans="1:14" ht="41.25" customHeight="1">
      <c r="A14" s="8">
        <v>2</v>
      </c>
      <c r="B14" s="112" t="s">
        <v>83</v>
      </c>
      <c r="C14" s="113"/>
      <c r="D14" s="113"/>
      <c r="E14" s="113"/>
      <c r="F14" s="113"/>
      <c r="G14" s="114"/>
      <c r="H14" s="11" t="s">
        <v>34</v>
      </c>
      <c r="I14" s="9" t="s">
        <v>102</v>
      </c>
      <c r="J14" s="9" t="s">
        <v>102</v>
      </c>
      <c r="K14" s="31">
        <f>K15+K18</f>
        <v>977765</v>
      </c>
      <c r="L14" s="31">
        <f>L15+L18</f>
        <v>1007353.3999999999</v>
      </c>
      <c r="M14" s="12">
        <f aca="true" t="shared" si="0" ref="M14:M31">ROUND((L14/K14)*100,1)</f>
        <v>103</v>
      </c>
      <c r="N14" s="70" t="s">
        <v>159</v>
      </c>
    </row>
    <row r="15" spans="1:14" ht="27.75" customHeight="1">
      <c r="A15" s="75" t="s">
        <v>63</v>
      </c>
      <c r="B15" s="105" t="s">
        <v>134</v>
      </c>
      <c r="C15" s="67" t="s">
        <v>58</v>
      </c>
      <c r="D15" s="70">
        <v>2018</v>
      </c>
      <c r="E15" s="70">
        <v>2018</v>
      </c>
      <c r="F15" s="75" t="s">
        <v>12</v>
      </c>
      <c r="G15" s="70" t="s">
        <v>132</v>
      </c>
      <c r="H15" s="45" t="s">
        <v>35</v>
      </c>
      <c r="I15" s="46" t="s">
        <v>52</v>
      </c>
      <c r="J15" s="46" t="s">
        <v>50</v>
      </c>
      <c r="K15" s="47">
        <f>K16+K17</f>
        <v>954983.1</v>
      </c>
      <c r="L15" s="47">
        <f>L16+L17</f>
        <v>971079.7</v>
      </c>
      <c r="M15" s="42">
        <f t="shared" si="0"/>
        <v>101.7</v>
      </c>
      <c r="N15" s="71"/>
    </row>
    <row r="16" spans="1:14" ht="39.75" customHeight="1">
      <c r="A16" s="76"/>
      <c r="B16" s="106"/>
      <c r="C16" s="68"/>
      <c r="D16" s="71"/>
      <c r="E16" s="71"/>
      <c r="F16" s="76"/>
      <c r="G16" s="71"/>
      <c r="H16" s="45" t="s">
        <v>36</v>
      </c>
      <c r="I16" s="41" t="s">
        <v>102</v>
      </c>
      <c r="J16" s="41" t="s">
        <v>102</v>
      </c>
      <c r="K16" s="47">
        <v>20018.5</v>
      </c>
      <c r="L16" s="47">
        <v>20018.5</v>
      </c>
      <c r="M16" s="42">
        <f t="shared" si="0"/>
        <v>100</v>
      </c>
      <c r="N16" s="71"/>
    </row>
    <row r="17" spans="1:14" ht="31.5" customHeight="1">
      <c r="A17" s="76"/>
      <c r="B17" s="106"/>
      <c r="C17" s="68"/>
      <c r="D17" s="71"/>
      <c r="E17" s="71"/>
      <c r="F17" s="76"/>
      <c r="G17" s="71"/>
      <c r="H17" s="4" t="s">
        <v>38</v>
      </c>
      <c r="I17" s="46" t="s">
        <v>52</v>
      </c>
      <c r="J17" s="46" t="s">
        <v>50</v>
      </c>
      <c r="K17" s="47">
        <v>934964.6</v>
      </c>
      <c r="L17" s="47">
        <v>951061.2</v>
      </c>
      <c r="M17" s="42">
        <f t="shared" si="0"/>
        <v>101.7</v>
      </c>
      <c r="N17" s="71"/>
    </row>
    <row r="18" spans="1:14" ht="69.75" customHeight="1">
      <c r="A18" s="77"/>
      <c r="B18" s="107"/>
      <c r="C18" s="69"/>
      <c r="D18" s="72"/>
      <c r="E18" s="72"/>
      <c r="F18" s="77"/>
      <c r="G18" s="72"/>
      <c r="H18" s="45" t="s">
        <v>37</v>
      </c>
      <c r="I18" s="41" t="s">
        <v>102</v>
      </c>
      <c r="J18" s="41" t="s">
        <v>102</v>
      </c>
      <c r="K18" s="43">
        <v>22781.9</v>
      </c>
      <c r="L18" s="43">
        <v>36273.7</v>
      </c>
      <c r="M18" s="43">
        <f t="shared" si="0"/>
        <v>159.2</v>
      </c>
      <c r="N18" s="72"/>
    </row>
    <row r="19" spans="1:14" ht="56.25" customHeight="1">
      <c r="A19" s="8">
        <v>3</v>
      </c>
      <c r="B19" s="112" t="s">
        <v>77</v>
      </c>
      <c r="C19" s="113"/>
      <c r="D19" s="113"/>
      <c r="E19" s="113"/>
      <c r="F19" s="113"/>
      <c r="G19" s="114"/>
      <c r="H19" s="11" t="s">
        <v>34</v>
      </c>
      <c r="I19" s="13" t="s">
        <v>52</v>
      </c>
      <c r="J19" s="13" t="s">
        <v>60</v>
      </c>
      <c r="K19" s="31">
        <f>K20+K23</f>
        <v>2288568</v>
      </c>
      <c r="L19" s="31">
        <f>L20+L23</f>
        <v>2140012</v>
      </c>
      <c r="M19" s="12">
        <f t="shared" si="0"/>
        <v>93.5</v>
      </c>
      <c r="N19" s="70" t="s">
        <v>159</v>
      </c>
    </row>
    <row r="20" spans="1:14" ht="33.75" customHeight="1">
      <c r="A20" s="75" t="s">
        <v>64</v>
      </c>
      <c r="B20" s="105" t="s">
        <v>134</v>
      </c>
      <c r="C20" s="67" t="s">
        <v>76</v>
      </c>
      <c r="D20" s="70">
        <v>2018</v>
      </c>
      <c r="E20" s="75" t="s">
        <v>156</v>
      </c>
      <c r="F20" s="75" t="s">
        <v>12</v>
      </c>
      <c r="G20" s="70" t="s">
        <v>132</v>
      </c>
      <c r="H20" s="45" t="s">
        <v>35</v>
      </c>
      <c r="I20" s="46" t="s">
        <v>52</v>
      </c>
      <c r="J20" s="46" t="s">
        <v>60</v>
      </c>
      <c r="K20" s="47">
        <f>K21+K22</f>
        <v>2229751.8</v>
      </c>
      <c r="L20" s="47">
        <f>L21+L22</f>
        <v>2082063.5</v>
      </c>
      <c r="M20" s="42">
        <f t="shared" si="0"/>
        <v>93.4</v>
      </c>
      <c r="N20" s="71"/>
    </row>
    <row r="21" spans="1:14" ht="45" customHeight="1">
      <c r="A21" s="76"/>
      <c r="B21" s="106"/>
      <c r="C21" s="68"/>
      <c r="D21" s="71"/>
      <c r="E21" s="76"/>
      <c r="F21" s="76"/>
      <c r="G21" s="71"/>
      <c r="H21" s="45" t="s">
        <v>36</v>
      </c>
      <c r="I21" s="41" t="s">
        <v>102</v>
      </c>
      <c r="J21" s="41" t="s">
        <v>102</v>
      </c>
      <c r="K21" s="47">
        <v>60208.3</v>
      </c>
      <c r="L21" s="47">
        <v>60208.3</v>
      </c>
      <c r="M21" s="42">
        <f t="shared" si="0"/>
        <v>100</v>
      </c>
      <c r="N21" s="71"/>
    </row>
    <row r="22" spans="1:14" ht="36" customHeight="1">
      <c r="A22" s="76"/>
      <c r="B22" s="106"/>
      <c r="C22" s="68"/>
      <c r="D22" s="71"/>
      <c r="E22" s="76"/>
      <c r="F22" s="76"/>
      <c r="G22" s="71"/>
      <c r="H22" s="4" t="s">
        <v>38</v>
      </c>
      <c r="I22" s="46" t="s">
        <v>52</v>
      </c>
      <c r="J22" s="46" t="s">
        <v>60</v>
      </c>
      <c r="K22" s="47">
        <v>2169543.5</v>
      </c>
      <c r="L22" s="47">
        <v>2021855.2</v>
      </c>
      <c r="M22" s="42">
        <f t="shared" si="0"/>
        <v>93.2</v>
      </c>
      <c r="N22" s="71"/>
    </row>
    <row r="23" spans="1:14" ht="130.5" customHeight="1">
      <c r="A23" s="77"/>
      <c r="B23" s="107"/>
      <c r="C23" s="69"/>
      <c r="D23" s="72"/>
      <c r="E23" s="77"/>
      <c r="F23" s="77"/>
      <c r="G23" s="72"/>
      <c r="H23" s="45" t="s">
        <v>37</v>
      </c>
      <c r="I23" s="41" t="s">
        <v>102</v>
      </c>
      <c r="J23" s="41" t="s">
        <v>102</v>
      </c>
      <c r="K23" s="47">
        <v>58816.2</v>
      </c>
      <c r="L23" s="47">
        <v>57948.5</v>
      </c>
      <c r="M23" s="42">
        <f t="shared" si="0"/>
        <v>98.5</v>
      </c>
      <c r="N23" s="72"/>
    </row>
    <row r="24" spans="1:14" ht="56.25" customHeight="1">
      <c r="A24" s="8">
        <v>4</v>
      </c>
      <c r="B24" s="112" t="s">
        <v>78</v>
      </c>
      <c r="C24" s="113"/>
      <c r="D24" s="113"/>
      <c r="E24" s="113"/>
      <c r="F24" s="113"/>
      <c r="G24" s="114"/>
      <c r="H24" s="11" t="s">
        <v>34</v>
      </c>
      <c r="I24" s="13" t="s">
        <v>52</v>
      </c>
      <c r="J24" s="13" t="s">
        <v>61</v>
      </c>
      <c r="K24" s="31">
        <f>K25+K28</f>
        <v>275643</v>
      </c>
      <c r="L24" s="31">
        <f>L25+L28</f>
        <v>248766.90000000002</v>
      </c>
      <c r="M24" s="12">
        <f t="shared" si="0"/>
        <v>90.2</v>
      </c>
      <c r="N24" s="70" t="s">
        <v>159</v>
      </c>
    </row>
    <row r="25" spans="1:14" ht="75" customHeight="1">
      <c r="A25" s="75" t="s">
        <v>65</v>
      </c>
      <c r="B25" s="105" t="s">
        <v>134</v>
      </c>
      <c r="C25" s="67" t="s">
        <v>75</v>
      </c>
      <c r="D25" s="70">
        <v>2018</v>
      </c>
      <c r="E25" s="75" t="s">
        <v>156</v>
      </c>
      <c r="F25" s="75" t="s">
        <v>12</v>
      </c>
      <c r="G25" s="70" t="s">
        <v>132</v>
      </c>
      <c r="H25" s="45" t="s">
        <v>35</v>
      </c>
      <c r="I25" s="46" t="s">
        <v>52</v>
      </c>
      <c r="J25" s="46" t="s">
        <v>61</v>
      </c>
      <c r="K25" s="47">
        <f>K26+K27</f>
        <v>255328.1</v>
      </c>
      <c r="L25" s="47">
        <f>L26+L27</f>
        <v>230876.2</v>
      </c>
      <c r="M25" s="42">
        <f t="shared" si="0"/>
        <v>90.4</v>
      </c>
      <c r="N25" s="71"/>
    </row>
    <row r="26" spans="1:14" ht="50.25" customHeight="1">
      <c r="A26" s="76"/>
      <c r="B26" s="106"/>
      <c r="C26" s="68"/>
      <c r="D26" s="71"/>
      <c r="E26" s="76"/>
      <c r="F26" s="76"/>
      <c r="G26" s="71"/>
      <c r="H26" s="45" t="s">
        <v>36</v>
      </c>
      <c r="I26" s="41" t="s">
        <v>102</v>
      </c>
      <c r="J26" s="41" t="s">
        <v>102</v>
      </c>
      <c r="K26" s="47">
        <v>15451.7</v>
      </c>
      <c r="L26" s="47">
        <v>15451.7</v>
      </c>
      <c r="M26" s="42">
        <f t="shared" si="0"/>
        <v>100</v>
      </c>
      <c r="N26" s="71"/>
    </row>
    <row r="27" spans="1:14" ht="50.25" customHeight="1">
      <c r="A27" s="76"/>
      <c r="B27" s="106"/>
      <c r="C27" s="68"/>
      <c r="D27" s="71"/>
      <c r="E27" s="76"/>
      <c r="F27" s="76"/>
      <c r="G27" s="71"/>
      <c r="H27" s="4" t="s">
        <v>38</v>
      </c>
      <c r="I27" s="46" t="s">
        <v>52</v>
      </c>
      <c r="J27" s="46" t="s">
        <v>61</v>
      </c>
      <c r="K27" s="47">
        <v>239876.4</v>
      </c>
      <c r="L27" s="47">
        <v>215424.5</v>
      </c>
      <c r="M27" s="42">
        <f t="shared" si="0"/>
        <v>89.8</v>
      </c>
      <c r="N27" s="71"/>
    </row>
    <row r="28" spans="1:14" ht="68.25" customHeight="1">
      <c r="A28" s="77"/>
      <c r="B28" s="107"/>
      <c r="C28" s="69"/>
      <c r="D28" s="72"/>
      <c r="E28" s="77"/>
      <c r="F28" s="77"/>
      <c r="G28" s="72"/>
      <c r="H28" s="45" t="s">
        <v>37</v>
      </c>
      <c r="I28" s="41" t="s">
        <v>102</v>
      </c>
      <c r="J28" s="41" t="s">
        <v>102</v>
      </c>
      <c r="K28" s="47">
        <v>20314.9</v>
      </c>
      <c r="L28" s="47">
        <v>17890.7</v>
      </c>
      <c r="M28" s="42">
        <f t="shared" si="0"/>
        <v>88.1</v>
      </c>
      <c r="N28" s="72"/>
    </row>
    <row r="29" spans="1:14" ht="41.25" customHeight="1">
      <c r="A29" s="8">
        <v>5</v>
      </c>
      <c r="B29" s="112" t="s">
        <v>42</v>
      </c>
      <c r="C29" s="113"/>
      <c r="D29" s="113"/>
      <c r="E29" s="113"/>
      <c r="F29" s="113"/>
      <c r="G29" s="114"/>
      <c r="H29" s="11" t="s">
        <v>34</v>
      </c>
      <c r="I29" s="13" t="s">
        <v>52</v>
      </c>
      <c r="J29" s="13" t="s">
        <v>60</v>
      </c>
      <c r="K29" s="31">
        <f>K30+K33</f>
        <v>15436</v>
      </c>
      <c r="L29" s="31">
        <f>L30+L33</f>
        <v>16171.7</v>
      </c>
      <c r="M29" s="12">
        <f t="shared" si="0"/>
        <v>104.8</v>
      </c>
      <c r="N29" s="70" t="s">
        <v>159</v>
      </c>
    </row>
    <row r="30" spans="1:14" ht="42" customHeight="1">
      <c r="A30" s="75" t="s">
        <v>66</v>
      </c>
      <c r="B30" s="105" t="s">
        <v>134</v>
      </c>
      <c r="C30" s="70" t="s">
        <v>79</v>
      </c>
      <c r="D30" s="70">
        <v>2018</v>
      </c>
      <c r="E30" s="70">
        <v>2018</v>
      </c>
      <c r="F30" s="75" t="s">
        <v>59</v>
      </c>
      <c r="G30" s="70" t="s">
        <v>132</v>
      </c>
      <c r="H30" s="45" t="s">
        <v>35</v>
      </c>
      <c r="I30" s="41" t="s">
        <v>102</v>
      </c>
      <c r="J30" s="41" t="s">
        <v>102</v>
      </c>
      <c r="K30" s="47">
        <f>K31+K32</f>
        <v>14309.2</v>
      </c>
      <c r="L30" s="47">
        <f>L31+L32</f>
        <v>15392.1</v>
      </c>
      <c r="M30" s="42">
        <f t="shared" si="0"/>
        <v>107.6</v>
      </c>
      <c r="N30" s="71"/>
    </row>
    <row r="31" spans="1:14" ht="60.75" customHeight="1">
      <c r="A31" s="76"/>
      <c r="B31" s="106"/>
      <c r="C31" s="71"/>
      <c r="D31" s="71"/>
      <c r="E31" s="71"/>
      <c r="F31" s="76"/>
      <c r="G31" s="71"/>
      <c r="H31" s="45" t="s">
        <v>36</v>
      </c>
      <c r="I31" s="41" t="s">
        <v>102</v>
      </c>
      <c r="J31" s="41" t="s">
        <v>102</v>
      </c>
      <c r="K31" s="47">
        <v>754</v>
      </c>
      <c r="L31" s="47">
        <v>754</v>
      </c>
      <c r="M31" s="42">
        <f t="shared" si="0"/>
        <v>100</v>
      </c>
      <c r="N31" s="71"/>
    </row>
    <row r="32" spans="1:14" ht="41.25" customHeight="1">
      <c r="A32" s="76"/>
      <c r="B32" s="106"/>
      <c r="C32" s="71"/>
      <c r="D32" s="71"/>
      <c r="E32" s="71"/>
      <c r="F32" s="76"/>
      <c r="G32" s="71"/>
      <c r="H32" s="4" t="s">
        <v>38</v>
      </c>
      <c r="I32" s="41" t="s">
        <v>102</v>
      </c>
      <c r="J32" s="41" t="s">
        <v>102</v>
      </c>
      <c r="K32" s="47">
        <v>13555.2</v>
      </c>
      <c r="L32" s="47">
        <v>14638.1</v>
      </c>
      <c r="M32" s="42">
        <f aca="true" t="shared" si="1" ref="M32:M68">ROUND((L32/K32)*100,1)</f>
        <v>108</v>
      </c>
      <c r="N32" s="71"/>
    </row>
    <row r="33" spans="1:14" ht="60" customHeight="1">
      <c r="A33" s="77"/>
      <c r="B33" s="107"/>
      <c r="C33" s="72"/>
      <c r="D33" s="72"/>
      <c r="E33" s="72"/>
      <c r="F33" s="77"/>
      <c r="G33" s="72"/>
      <c r="H33" s="45" t="s">
        <v>37</v>
      </c>
      <c r="I33" s="41" t="s">
        <v>102</v>
      </c>
      <c r="J33" s="41" t="s">
        <v>102</v>
      </c>
      <c r="K33" s="47">
        <v>1126.8</v>
      </c>
      <c r="L33" s="47">
        <v>779.6</v>
      </c>
      <c r="M33" s="42">
        <f t="shared" si="1"/>
        <v>69.2</v>
      </c>
      <c r="N33" s="72"/>
    </row>
    <row r="34" spans="1:14" ht="54.75" customHeight="1">
      <c r="A34" s="8">
        <v>6</v>
      </c>
      <c r="B34" s="98" t="s">
        <v>80</v>
      </c>
      <c r="C34" s="99"/>
      <c r="D34" s="99"/>
      <c r="E34" s="99"/>
      <c r="F34" s="99"/>
      <c r="G34" s="100"/>
      <c r="H34" s="11" t="s">
        <v>34</v>
      </c>
      <c r="I34" s="13" t="s">
        <v>49</v>
      </c>
      <c r="J34" s="13" t="s">
        <v>50</v>
      </c>
      <c r="K34" s="31">
        <f>K35+K38</f>
        <v>1243100</v>
      </c>
      <c r="L34" s="31">
        <f>L35+L38</f>
        <v>1183503.3</v>
      </c>
      <c r="M34" s="12">
        <f t="shared" si="1"/>
        <v>95.2</v>
      </c>
      <c r="N34" s="70" t="s">
        <v>144</v>
      </c>
    </row>
    <row r="35" spans="1:14" ht="38.25" customHeight="1">
      <c r="A35" s="75" t="s">
        <v>67</v>
      </c>
      <c r="B35" s="70" t="s">
        <v>135</v>
      </c>
      <c r="C35" s="67" t="s">
        <v>120</v>
      </c>
      <c r="D35" s="70">
        <v>2018</v>
      </c>
      <c r="E35" s="70">
        <v>2018</v>
      </c>
      <c r="F35" s="75" t="s">
        <v>7</v>
      </c>
      <c r="G35" s="70" t="s">
        <v>132</v>
      </c>
      <c r="H35" s="45" t="s">
        <v>35</v>
      </c>
      <c r="I35" s="46" t="s">
        <v>49</v>
      </c>
      <c r="J35" s="46" t="s">
        <v>50</v>
      </c>
      <c r="K35" s="43">
        <v>1183800</v>
      </c>
      <c r="L35" s="43">
        <v>1110966.5</v>
      </c>
      <c r="M35" s="42">
        <f t="shared" si="1"/>
        <v>93.8</v>
      </c>
      <c r="N35" s="71"/>
    </row>
    <row r="36" spans="1:14" ht="57" customHeight="1">
      <c r="A36" s="76"/>
      <c r="B36" s="103"/>
      <c r="C36" s="101"/>
      <c r="D36" s="79"/>
      <c r="E36" s="71"/>
      <c r="F36" s="79"/>
      <c r="G36" s="79"/>
      <c r="H36" s="45" t="s">
        <v>36</v>
      </c>
      <c r="I36" s="46" t="s">
        <v>49</v>
      </c>
      <c r="J36" s="46" t="s">
        <v>50</v>
      </c>
      <c r="K36" s="43">
        <v>103669.2</v>
      </c>
      <c r="L36" s="43">
        <v>103669.2</v>
      </c>
      <c r="M36" s="42">
        <f t="shared" si="1"/>
        <v>100</v>
      </c>
      <c r="N36" s="71"/>
    </row>
    <row r="37" spans="1:14" ht="52.5" customHeight="1">
      <c r="A37" s="76"/>
      <c r="B37" s="103"/>
      <c r="C37" s="101"/>
      <c r="D37" s="79"/>
      <c r="E37" s="71"/>
      <c r="F37" s="79"/>
      <c r="G37" s="79"/>
      <c r="H37" s="4" t="s">
        <v>38</v>
      </c>
      <c r="I37" s="46" t="s">
        <v>49</v>
      </c>
      <c r="J37" s="46" t="s">
        <v>50</v>
      </c>
      <c r="K37" s="43">
        <v>515585.2</v>
      </c>
      <c r="L37" s="43">
        <v>515585.2</v>
      </c>
      <c r="M37" s="42">
        <f t="shared" si="1"/>
        <v>100</v>
      </c>
      <c r="N37" s="71"/>
    </row>
    <row r="38" spans="1:14" ht="49.5" customHeight="1">
      <c r="A38" s="77"/>
      <c r="B38" s="104"/>
      <c r="C38" s="102"/>
      <c r="D38" s="80"/>
      <c r="E38" s="72"/>
      <c r="F38" s="80"/>
      <c r="G38" s="80"/>
      <c r="H38" s="45" t="s">
        <v>37</v>
      </c>
      <c r="I38" s="46" t="s">
        <v>49</v>
      </c>
      <c r="J38" s="46" t="s">
        <v>50</v>
      </c>
      <c r="K38" s="43">
        <v>59300</v>
      </c>
      <c r="L38" s="43">
        <v>72536.8</v>
      </c>
      <c r="M38" s="42">
        <f t="shared" si="1"/>
        <v>122.3</v>
      </c>
      <c r="N38" s="72"/>
    </row>
    <row r="39" spans="1:14" ht="83.25" customHeight="1">
      <c r="A39" s="8">
        <v>7</v>
      </c>
      <c r="B39" s="98" t="s">
        <v>43</v>
      </c>
      <c r="C39" s="99"/>
      <c r="D39" s="99"/>
      <c r="E39" s="99"/>
      <c r="F39" s="99"/>
      <c r="G39" s="100"/>
      <c r="H39" s="11" t="s">
        <v>34</v>
      </c>
      <c r="I39" s="14" t="s">
        <v>54</v>
      </c>
      <c r="J39" s="15" t="s">
        <v>55</v>
      </c>
      <c r="K39" s="32">
        <f>K40+K43</f>
        <v>1528962.1</v>
      </c>
      <c r="L39" s="32">
        <f>L40+L43</f>
        <v>1537151.0999999999</v>
      </c>
      <c r="M39" s="12">
        <f t="shared" si="1"/>
        <v>100.5</v>
      </c>
      <c r="N39" s="70" t="s">
        <v>160</v>
      </c>
    </row>
    <row r="40" spans="1:14" ht="49.5" customHeight="1">
      <c r="A40" s="75" t="s">
        <v>68</v>
      </c>
      <c r="B40" s="70" t="s">
        <v>136</v>
      </c>
      <c r="C40" s="67" t="s">
        <v>121</v>
      </c>
      <c r="D40" s="70">
        <v>2018</v>
      </c>
      <c r="E40" s="70">
        <v>2018</v>
      </c>
      <c r="F40" s="75" t="s">
        <v>8</v>
      </c>
      <c r="G40" s="70" t="s">
        <v>132</v>
      </c>
      <c r="H40" s="45" t="s">
        <v>35</v>
      </c>
      <c r="I40" s="59" t="s">
        <v>54</v>
      </c>
      <c r="J40" s="58" t="s">
        <v>55</v>
      </c>
      <c r="K40" s="43">
        <v>1373619.6</v>
      </c>
      <c r="L40" s="43">
        <v>1382402.4</v>
      </c>
      <c r="M40" s="42">
        <f t="shared" si="1"/>
        <v>100.6</v>
      </c>
      <c r="N40" s="71"/>
    </row>
    <row r="41" spans="1:14" ht="58.5" customHeight="1">
      <c r="A41" s="76"/>
      <c r="B41" s="71"/>
      <c r="C41" s="68"/>
      <c r="D41" s="71"/>
      <c r="E41" s="71"/>
      <c r="F41" s="76"/>
      <c r="G41" s="71"/>
      <c r="H41" s="45" t="s">
        <v>36</v>
      </c>
      <c r="I41" s="59" t="s">
        <v>54</v>
      </c>
      <c r="J41" s="58" t="s">
        <v>55</v>
      </c>
      <c r="K41" s="43">
        <v>14148</v>
      </c>
      <c r="L41" s="43">
        <v>14148</v>
      </c>
      <c r="M41" s="42">
        <f t="shared" si="1"/>
        <v>100</v>
      </c>
      <c r="N41" s="71"/>
    </row>
    <row r="42" spans="1:14" ht="41.25" customHeight="1">
      <c r="A42" s="76"/>
      <c r="B42" s="71"/>
      <c r="C42" s="68"/>
      <c r="D42" s="71"/>
      <c r="E42" s="71"/>
      <c r="F42" s="76"/>
      <c r="G42" s="71"/>
      <c r="H42" s="4" t="s">
        <v>38</v>
      </c>
      <c r="I42" s="59" t="s">
        <v>54</v>
      </c>
      <c r="J42" s="58" t="s">
        <v>55</v>
      </c>
      <c r="K42" s="43">
        <v>124528.9</v>
      </c>
      <c r="L42" s="43">
        <v>121312.7</v>
      </c>
      <c r="M42" s="42">
        <f t="shared" si="1"/>
        <v>97.4</v>
      </c>
      <c r="N42" s="71"/>
    </row>
    <row r="43" spans="1:14" ht="129.75" customHeight="1">
      <c r="A43" s="77"/>
      <c r="B43" s="72"/>
      <c r="C43" s="69"/>
      <c r="D43" s="72"/>
      <c r="E43" s="72"/>
      <c r="F43" s="77"/>
      <c r="G43" s="72"/>
      <c r="H43" s="45" t="s">
        <v>37</v>
      </c>
      <c r="I43" s="59" t="s">
        <v>54</v>
      </c>
      <c r="J43" s="58" t="s">
        <v>55</v>
      </c>
      <c r="K43" s="43">
        <v>155342.5</v>
      </c>
      <c r="L43" s="43">
        <v>154748.7</v>
      </c>
      <c r="M43" s="42">
        <f t="shared" si="1"/>
        <v>99.6</v>
      </c>
      <c r="N43" s="72"/>
    </row>
    <row r="44" spans="1:14" ht="74.25" customHeight="1">
      <c r="A44" s="8">
        <v>8</v>
      </c>
      <c r="B44" s="98" t="s">
        <v>44</v>
      </c>
      <c r="C44" s="99"/>
      <c r="D44" s="99"/>
      <c r="E44" s="99"/>
      <c r="F44" s="99"/>
      <c r="G44" s="100"/>
      <c r="H44" s="11" t="s">
        <v>34</v>
      </c>
      <c r="I44" s="14" t="s">
        <v>54</v>
      </c>
      <c r="J44" s="15" t="s">
        <v>55</v>
      </c>
      <c r="K44" s="32">
        <f>K45+K48</f>
        <v>2293443.1999999997</v>
      </c>
      <c r="L44" s="32">
        <f>L45+L48</f>
        <v>2305403</v>
      </c>
      <c r="M44" s="12">
        <f t="shared" si="1"/>
        <v>100.5</v>
      </c>
      <c r="N44" s="70" t="s">
        <v>160</v>
      </c>
    </row>
    <row r="45" spans="1:14" ht="72.75" customHeight="1">
      <c r="A45" s="75" t="s">
        <v>69</v>
      </c>
      <c r="B45" s="70" t="s">
        <v>137</v>
      </c>
      <c r="C45" s="67" t="s">
        <v>10</v>
      </c>
      <c r="D45" s="70">
        <v>2018</v>
      </c>
      <c r="E45" s="70">
        <v>2018</v>
      </c>
      <c r="F45" s="75" t="s">
        <v>8</v>
      </c>
      <c r="G45" s="70" t="s">
        <v>132</v>
      </c>
      <c r="H45" s="45" t="s">
        <v>35</v>
      </c>
      <c r="I45" s="59" t="s">
        <v>54</v>
      </c>
      <c r="J45" s="58" t="s">
        <v>55</v>
      </c>
      <c r="K45" s="43">
        <v>2144369.4</v>
      </c>
      <c r="L45" s="43">
        <v>2146008.4</v>
      </c>
      <c r="M45" s="42">
        <f t="shared" si="1"/>
        <v>100.1</v>
      </c>
      <c r="N45" s="71"/>
    </row>
    <row r="46" spans="1:14" ht="72.75" customHeight="1">
      <c r="A46" s="76"/>
      <c r="B46" s="71"/>
      <c r="C46" s="68"/>
      <c r="D46" s="71"/>
      <c r="E46" s="71"/>
      <c r="F46" s="76"/>
      <c r="G46" s="71"/>
      <c r="H46" s="45" t="s">
        <v>36</v>
      </c>
      <c r="I46" s="59" t="s">
        <v>54</v>
      </c>
      <c r="J46" s="58" t="s">
        <v>55</v>
      </c>
      <c r="K46" s="43">
        <v>26528.5</v>
      </c>
      <c r="L46" s="43">
        <v>26528.5</v>
      </c>
      <c r="M46" s="42">
        <f t="shared" si="1"/>
        <v>100</v>
      </c>
      <c r="N46" s="71"/>
    </row>
    <row r="47" spans="1:14" ht="72.75" customHeight="1">
      <c r="A47" s="76"/>
      <c r="B47" s="71"/>
      <c r="C47" s="68"/>
      <c r="D47" s="71"/>
      <c r="E47" s="71"/>
      <c r="F47" s="76"/>
      <c r="G47" s="71"/>
      <c r="H47" s="4" t="s">
        <v>38</v>
      </c>
      <c r="I47" s="59" t="s">
        <v>54</v>
      </c>
      <c r="J47" s="58" t="s">
        <v>55</v>
      </c>
      <c r="K47" s="43">
        <v>234924</v>
      </c>
      <c r="L47" s="43">
        <v>213161.9</v>
      </c>
      <c r="M47" s="42">
        <f t="shared" si="1"/>
        <v>90.7</v>
      </c>
      <c r="N47" s="71"/>
    </row>
    <row r="48" spans="1:14" ht="53.25" customHeight="1">
      <c r="A48" s="77"/>
      <c r="B48" s="72"/>
      <c r="C48" s="69"/>
      <c r="D48" s="72"/>
      <c r="E48" s="72"/>
      <c r="F48" s="77"/>
      <c r="G48" s="72"/>
      <c r="H48" s="45" t="s">
        <v>37</v>
      </c>
      <c r="I48" s="59" t="s">
        <v>54</v>
      </c>
      <c r="J48" s="58" t="s">
        <v>55</v>
      </c>
      <c r="K48" s="43">
        <v>149073.8</v>
      </c>
      <c r="L48" s="43">
        <v>159394.6</v>
      </c>
      <c r="M48" s="42">
        <f t="shared" si="1"/>
        <v>106.9</v>
      </c>
      <c r="N48" s="72"/>
    </row>
    <row r="49" spans="1:14" ht="57" customHeight="1">
      <c r="A49" s="8">
        <v>9</v>
      </c>
      <c r="B49" s="98" t="s">
        <v>11</v>
      </c>
      <c r="C49" s="99"/>
      <c r="D49" s="99"/>
      <c r="E49" s="99"/>
      <c r="F49" s="99"/>
      <c r="G49" s="100"/>
      <c r="H49" s="11" t="s">
        <v>34</v>
      </c>
      <c r="I49" s="14" t="s">
        <v>54</v>
      </c>
      <c r="J49" s="15" t="s">
        <v>55</v>
      </c>
      <c r="K49" s="32">
        <f>K50+K53</f>
        <v>238900.3</v>
      </c>
      <c r="L49" s="32">
        <f>L50+L53</f>
        <v>202040.5</v>
      </c>
      <c r="M49" s="12">
        <f>ROUND((L49/K49)*100,1)</f>
        <v>84.6</v>
      </c>
      <c r="N49" s="70" t="s">
        <v>133</v>
      </c>
    </row>
    <row r="50" spans="1:14" ht="57" customHeight="1">
      <c r="A50" s="75" t="s">
        <v>70</v>
      </c>
      <c r="B50" s="70" t="s">
        <v>137</v>
      </c>
      <c r="C50" s="67" t="s">
        <v>9</v>
      </c>
      <c r="D50" s="70">
        <v>2018</v>
      </c>
      <c r="E50" s="70">
        <v>2018</v>
      </c>
      <c r="F50" s="75" t="s">
        <v>8</v>
      </c>
      <c r="G50" s="70" t="s">
        <v>132</v>
      </c>
      <c r="H50" s="45" t="s">
        <v>35</v>
      </c>
      <c r="I50" s="59" t="s">
        <v>54</v>
      </c>
      <c r="J50" s="58" t="s">
        <v>55</v>
      </c>
      <c r="K50" s="43">
        <v>219549.4</v>
      </c>
      <c r="L50" s="43">
        <v>195879.6</v>
      </c>
      <c r="M50" s="42">
        <f t="shared" si="1"/>
        <v>89.2</v>
      </c>
      <c r="N50" s="71"/>
    </row>
    <row r="51" spans="1:14" ht="42.75" customHeight="1">
      <c r="A51" s="76"/>
      <c r="B51" s="71"/>
      <c r="C51" s="68"/>
      <c r="D51" s="71"/>
      <c r="E51" s="71"/>
      <c r="F51" s="76"/>
      <c r="G51" s="71"/>
      <c r="H51" s="45" t="s">
        <v>36</v>
      </c>
      <c r="I51" s="59" t="s">
        <v>54</v>
      </c>
      <c r="J51" s="58" t="s">
        <v>55</v>
      </c>
      <c r="K51" s="43">
        <v>33809.6</v>
      </c>
      <c r="L51" s="43">
        <v>33809.6</v>
      </c>
      <c r="M51" s="42">
        <f t="shared" si="1"/>
        <v>100</v>
      </c>
      <c r="N51" s="71"/>
    </row>
    <row r="52" spans="1:14" ht="48" customHeight="1">
      <c r="A52" s="76"/>
      <c r="B52" s="71"/>
      <c r="C52" s="68"/>
      <c r="D52" s="71"/>
      <c r="E52" s="71"/>
      <c r="F52" s="76"/>
      <c r="G52" s="71"/>
      <c r="H52" s="4" t="s">
        <v>38</v>
      </c>
      <c r="I52" s="59" t="s">
        <v>54</v>
      </c>
      <c r="J52" s="58" t="s">
        <v>55</v>
      </c>
      <c r="K52" s="43">
        <v>39055</v>
      </c>
      <c r="L52" s="43">
        <v>86369.9</v>
      </c>
      <c r="M52" s="42">
        <f t="shared" si="1"/>
        <v>221.1</v>
      </c>
      <c r="N52" s="71"/>
    </row>
    <row r="53" spans="1:14" ht="104.25" customHeight="1">
      <c r="A53" s="77"/>
      <c r="B53" s="72"/>
      <c r="C53" s="69"/>
      <c r="D53" s="72"/>
      <c r="E53" s="72"/>
      <c r="F53" s="77"/>
      <c r="G53" s="72"/>
      <c r="H53" s="45" t="s">
        <v>37</v>
      </c>
      <c r="I53" s="59" t="s">
        <v>54</v>
      </c>
      <c r="J53" s="58" t="s">
        <v>55</v>
      </c>
      <c r="K53" s="43">
        <v>19350.9</v>
      </c>
      <c r="L53" s="43">
        <v>6160.9</v>
      </c>
      <c r="M53" s="42">
        <f t="shared" si="1"/>
        <v>31.8</v>
      </c>
      <c r="N53" s="72"/>
    </row>
    <row r="54" spans="1:14" ht="52.5" customHeight="1">
      <c r="A54" s="8">
        <v>10</v>
      </c>
      <c r="B54" s="98" t="s">
        <v>45</v>
      </c>
      <c r="C54" s="99"/>
      <c r="D54" s="99"/>
      <c r="E54" s="99"/>
      <c r="F54" s="99"/>
      <c r="G54" s="100"/>
      <c r="H54" s="11" t="s">
        <v>34</v>
      </c>
      <c r="I54" s="17">
        <v>0</v>
      </c>
      <c r="J54" s="17">
        <v>0</v>
      </c>
      <c r="K54" s="32">
        <f>K55+K58</f>
        <v>233800</v>
      </c>
      <c r="L54" s="32">
        <f>L55+L58</f>
        <v>203793.9</v>
      </c>
      <c r="M54" s="12">
        <f t="shared" si="1"/>
        <v>87.2</v>
      </c>
      <c r="N54" s="67" t="s">
        <v>155</v>
      </c>
    </row>
    <row r="55" spans="1:14" ht="84" customHeight="1">
      <c r="A55" s="75" t="s">
        <v>71</v>
      </c>
      <c r="B55" s="70" t="s">
        <v>138</v>
      </c>
      <c r="C55" s="67" t="s">
        <v>122</v>
      </c>
      <c r="D55" s="70">
        <v>2018</v>
      </c>
      <c r="E55" s="70">
        <v>2018</v>
      </c>
      <c r="F55" s="75" t="s">
        <v>56</v>
      </c>
      <c r="G55" s="70" t="s">
        <v>132</v>
      </c>
      <c r="H55" s="45" t="s">
        <v>35</v>
      </c>
      <c r="I55" s="44">
        <v>0</v>
      </c>
      <c r="J55" s="44">
        <v>0</v>
      </c>
      <c r="K55" s="43">
        <v>220800</v>
      </c>
      <c r="L55" s="43">
        <f>L56+L57</f>
        <v>178448</v>
      </c>
      <c r="M55" s="42">
        <f t="shared" si="1"/>
        <v>80.8</v>
      </c>
      <c r="N55" s="68"/>
    </row>
    <row r="56" spans="1:14" ht="61.5" customHeight="1">
      <c r="A56" s="76"/>
      <c r="B56" s="71"/>
      <c r="C56" s="68"/>
      <c r="D56" s="71"/>
      <c r="E56" s="71"/>
      <c r="F56" s="76"/>
      <c r="G56" s="71"/>
      <c r="H56" s="45" t="s">
        <v>36</v>
      </c>
      <c r="I56" s="45">
        <v>10</v>
      </c>
      <c r="J56" s="45">
        <v>2</v>
      </c>
      <c r="K56" s="43">
        <v>0</v>
      </c>
      <c r="L56" s="43">
        <v>0</v>
      </c>
      <c r="M56" s="42">
        <v>0</v>
      </c>
      <c r="N56" s="68"/>
    </row>
    <row r="57" spans="1:14" ht="67.5" customHeight="1">
      <c r="A57" s="76"/>
      <c r="B57" s="71"/>
      <c r="C57" s="68"/>
      <c r="D57" s="71"/>
      <c r="E57" s="71"/>
      <c r="F57" s="76"/>
      <c r="G57" s="71"/>
      <c r="H57" s="4" t="s">
        <v>38</v>
      </c>
      <c r="I57" s="45">
        <v>10</v>
      </c>
      <c r="J57" s="45">
        <v>2</v>
      </c>
      <c r="K57" s="43">
        <v>220800</v>
      </c>
      <c r="L57" s="43">
        <v>178448</v>
      </c>
      <c r="M57" s="42">
        <f t="shared" si="1"/>
        <v>80.8</v>
      </c>
      <c r="N57" s="68"/>
    </row>
    <row r="58" spans="1:14" ht="72.75" customHeight="1">
      <c r="A58" s="77"/>
      <c r="B58" s="72"/>
      <c r="C58" s="69"/>
      <c r="D58" s="72"/>
      <c r="E58" s="72"/>
      <c r="F58" s="77"/>
      <c r="G58" s="72"/>
      <c r="H58" s="45" t="s">
        <v>37</v>
      </c>
      <c r="I58" s="41" t="s">
        <v>102</v>
      </c>
      <c r="J58" s="41" t="s">
        <v>102</v>
      </c>
      <c r="K58" s="43">
        <v>13000</v>
      </c>
      <c r="L58" s="43">
        <v>25345.9</v>
      </c>
      <c r="M58" s="42">
        <f t="shared" si="1"/>
        <v>195</v>
      </c>
      <c r="N58" s="69"/>
    </row>
    <row r="59" spans="1:14" ht="28.5" customHeight="1">
      <c r="A59" s="20">
        <v>11</v>
      </c>
      <c r="B59" s="108" t="s">
        <v>46</v>
      </c>
      <c r="C59" s="109"/>
      <c r="D59" s="109"/>
      <c r="E59" s="109"/>
      <c r="F59" s="109"/>
      <c r="G59" s="110"/>
      <c r="H59" s="21" t="s">
        <v>34</v>
      </c>
      <c r="I59" s="22"/>
      <c r="J59" s="22"/>
      <c r="K59" s="40">
        <f>K60+K65+K70+K75+K80+K85+K90+K95+K100+K105+K110</f>
        <v>8390.699999999999</v>
      </c>
      <c r="L59" s="40">
        <f>L60+L65+L70+L75+L80+L85+L90+L95+L100+L105+L110</f>
        <v>8295.4</v>
      </c>
      <c r="M59" s="39">
        <f t="shared" si="1"/>
        <v>98.9</v>
      </c>
      <c r="N59" s="6"/>
    </row>
    <row r="60" spans="1:14" ht="78.75" customHeight="1">
      <c r="A60" s="19" t="s">
        <v>72</v>
      </c>
      <c r="B60" s="92" t="s">
        <v>145</v>
      </c>
      <c r="C60" s="93"/>
      <c r="D60" s="93"/>
      <c r="E60" s="93"/>
      <c r="F60" s="93"/>
      <c r="G60" s="94"/>
      <c r="H60" s="11" t="s">
        <v>34</v>
      </c>
      <c r="I60" s="9" t="s">
        <v>102</v>
      </c>
      <c r="J60" s="9" t="s">
        <v>102</v>
      </c>
      <c r="K60" s="18">
        <v>0</v>
      </c>
      <c r="L60" s="18">
        <v>0</v>
      </c>
      <c r="M60" s="12">
        <v>0</v>
      </c>
      <c r="N60" s="67" t="s">
        <v>146</v>
      </c>
    </row>
    <row r="61" spans="1:14" ht="76.5" customHeight="1">
      <c r="A61" s="75" t="s">
        <v>85</v>
      </c>
      <c r="B61" s="70" t="s">
        <v>139</v>
      </c>
      <c r="C61" s="97" t="s">
        <v>87</v>
      </c>
      <c r="D61" s="70">
        <v>2020</v>
      </c>
      <c r="E61" s="70"/>
      <c r="F61" s="75" t="s">
        <v>124</v>
      </c>
      <c r="G61" s="70" t="s">
        <v>132</v>
      </c>
      <c r="H61" s="45" t="s">
        <v>35</v>
      </c>
      <c r="I61" s="41" t="s">
        <v>102</v>
      </c>
      <c r="J61" s="41" t="s">
        <v>102</v>
      </c>
      <c r="K61" s="48">
        <v>0</v>
      </c>
      <c r="L61" s="48">
        <v>0</v>
      </c>
      <c r="M61" s="42">
        <v>0</v>
      </c>
      <c r="N61" s="68"/>
    </row>
    <row r="62" spans="1:14" ht="40.5" customHeight="1">
      <c r="A62" s="76"/>
      <c r="B62" s="95"/>
      <c r="C62" s="95"/>
      <c r="D62" s="95"/>
      <c r="E62" s="95"/>
      <c r="F62" s="76"/>
      <c r="G62" s="71"/>
      <c r="H62" s="45" t="s">
        <v>36</v>
      </c>
      <c r="I62" s="41" t="s">
        <v>102</v>
      </c>
      <c r="J62" s="41" t="s">
        <v>102</v>
      </c>
      <c r="K62" s="48">
        <v>0</v>
      </c>
      <c r="L62" s="48">
        <v>0</v>
      </c>
      <c r="M62" s="42">
        <v>0</v>
      </c>
      <c r="N62" s="68"/>
    </row>
    <row r="63" spans="1:14" ht="33.75" customHeight="1">
      <c r="A63" s="76"/>
      <c r="B63" s="95"/>
      <c r="C63" s="95"/>
      <c r="D63" s="95"/>
      <c r="E63" s="95"/>
      <c r="F63" s="76"/>
      <c r="G63" s="71"/>
      <c r="H63" s="4" t="s">
        <v>38</v>
      </c>
      <c r="I63" s="41" t="s">
        <v>102</v>
      </c>
      <c r="J63" s="41" t="s">
        <v>102</v>
      </c>
      <c r="K63" s="48">
        <v>0</v>
      </c>
      <c r="L63" s="48">
        <v>0</v>
      </c>
      <c r="M63" s="42">
        <v>0</v>
      </c>
      <c r="N63" s="68"/>
    </row>
    <row r="64" spans="1:14" ht="30.75" customHeight="1">
      <c r="A64" s="77"/>
      <c r="B64" s="96"/>
      <c r="C64" s="96"/>
      <c r="D64" s="96"/>
      <c r="E64" s="96"/>
      <c r="F64" s="77"/>
      <c r="G64" s="72"/>
      <c r="H64" s="45" t="s">
        <v>37</v>
      </c>
      <c r="I64" s="41" t="s">
        <v>102</v>
      </c>
      <c r="J64" s="41" t="s">
        <v>102</v>
      </c>
      <c r="K64" s="48">
        <v>0</v>
      </c>
      <c r="L64" s="48">
        <v>0</v>
      </c>
      <c r="M64" s="42">
        <v>0</v>
      </c>
      <c r="N64" s="69"/>
    </row>
    <row r="65" spans="1:14" s="7" customFormat="1" ht="66" customHeight="1">
      <c r="A65" s="19" t="s">
        <v>86</v>
      </c>
      <c r="B65" s="92" t="s">
        <v>148</v>
      </c>
      <c r="C65" s="93"/>
      <c r="D65" s="93"/>
      <c r="E65" s="93"/>
      <c r="F65" s="93"/>
      <c r="G65" s="94"/>
      <c r="H65" s="11" t="s">
        <v>34</v>
      </c>
      <c r="I65" s="15" t="s">
        <v>61</v>
      </c>
      <c r="J65" s="15" t="s">
        <v>50</v>
      </c>
      <c r="K65" s="32">
        <f>K66+K69</f>
        <v>177.1</v>
      </c>
      <c r="L65" s="32">
        <f>L66+L69</f>
        <v>81.8</v>
      </c>
      <c r="M65" s="12">
        <f t="shared" si="1"/>
        <v>46.2</v>
      </c>
      <c r="N65" s="67" t="s">
        <v>147</v>
      </c>
    </row>
    <row r="66" spans="1:14" s="7" customFormat="1" ht="70.5" customHeight="1">
      <c r="A66" s="75" t="s">
        <v>109</v>
      </c>
      <c r="B66" s="70" t="s">
        <v>139</v>
      </c>
      <c r="C66" s="97" t="s">
        <v>88</v>
      </c>
      <c r="D66" s="70">
        <v>2020</v>
      </c>
      <c r="E66" s="70"/>
      <c r="F66" s="75" t="s">
        <v>124</v>
      </c>
      <c r="G66" s="70" t="s">
        <v>132</v>
      </c>
      <c r="H66" s="45" t="s">
        <v>35</v>
      </c>
      <c r="I66" s="58" t="s">
        <v>61</v>
      </c>
      <c r="J66" s="58" t="s">
        <v>50</v>
      </c>
      <c r="K66" s="52">
        <f>K67+K68</f>
        <v>177.1</v>
      </c>
      <c r="L66" s="52">
        <f>L67+L68</f>
        <v>81.8</v>
      </c>
      <c r="M66" s="42">
        <f t="shared" si="1"/>
        <v>46.2</v>
      </c>
      <c r="N66" s="81"/>
    </row>
    <row r="67" spans="1:14" ht="70.5" customHeight="1">
      <c r="A67" s="76"/>
      <c r="B67" s="95"/>
      <c r="C67" s="95"/>
      <c r="D67" s="95"/>
      <c r="E67" s="95"/>
      <c r="F67" s="76"/>
      <c r="G67" s="71"/>
      <c r="H67" s="45" t="s">
        <v>36</v>
      </c>
      <c r="I67" s="41" t="s">
        <v>102</v>
      </c>
      <c r="J67" s="41" t="s">
        <v>102</v>
      </c>
      <c r="K67" s="48">
        <v>0</v>
      </c>
      <c r="L67" s="48">
        <v>0</v>
      </c>
      <c r="M67" s="42">
        <v>0</v>
      </c>
      <c r="N67" s="81"/>
    </row>
    <row r="68" spans="1:14" ht="70.5" customHeight="1">
      <c r="A68" s="76"/>
      <c r="B68" s="95"/>
      <c r="C68" s="95"/>
      <c r="D68" s="95"/>
      <c r="E68" s="95"/>
      <c r="F68" s="76"/>
      <c r="G68" s="71"/>
      <c r="H68" s="4" t="s">
        <v>38</v>
      </c>
      <c r="I68" s="58" t="s">
        <v>61</v>
      </c>
      <c r="J68" s="58" t="s">
        <v>50</v>
      </c>
      <c r="K68" s="52">
        <v>177.1</v>
      </c>
      <c r="L68" s="52">
        <v>81.8</v>
      </c>
      <c r="M68" s="42">
        <f t="shared" si="1"/>
        <v>46.2</v>
      </c>
      <c r="N68" s="81"/>
    </row>
    <row r="69" spans="1:14" ht="70.5" customHeight="1">
      <c r="A69" s="77"/>
      <c r="B69" s="96"/>
      <c r="C69" s="96"/>
      <c r="D69" s="96"/>
      <c r="E69" s="96"/>
      <c r="F69" s="77"/>
      <c r="G69" s="72"/>
      <c r="H69" s="45" t="s">
        <v>37</v>
      </c>
      <c r="I69" s="41" t="s">
        <v>102</v>
      </c>
      <c r="J69" s="41" t="s">
        <v>102</v>
      </c>
      <c r="K69" s="48">
        <v>0</v>
      </c>
      <c r="L69" s="48">
        <v>0</v>
      </c>
      <c r="M69" s="42">
        <v>0</v>
      </c>
      <c r="N69" s="82"/>
    </row>
    <row r="70" spans="1:14" ht="45" customHeight="1">
      <c r="A70" s="19" t="s">
        <v>90</v>
      </c>
      <c r="B70" s="92" t="s">
        <v>16</v>
      </c>
      <c r="C70" s="93"/>
      <c r="D70" s="93"/>
      <c r="E70" s="93"/>
      <c r="F70" s="93"/>
      <c r="G70" s="94"/>
      <c r="H70" s="11" t="s">
        <v>34</v>
      </c>
      <c r="I70" s="9" t="s">
        <v>102</v>
      </c>
      <c r="J70" s="9" t="s">
        <v>102</v>
      </c>
      <c r="K70" s="31">
        <f>K71+K74</f>
        <v>1250</v>
      </c>
      <c r="L70" s="31">
        <f>L71+L74</f>
        <v>1250</v>
      </c>
      <c r="M70" s="12">
        <f>ROUND((L70/K70)*100,1)</f>
        <v>100</v>
      </c>
      <c r="N70" s="83" t="s">
        <v>0</v>
      </c>
    </row>
    <row r="71" spans="1:14" ht="90.75" customHeight="1">
      <c r="A71" s="75" t="s">
        <v>110</v>
      </c>
      <c r="B71" s="70" t="s">
        <v>123</v>
      </c>
      <c r="C71" s="97" t="s">
        <v>89</v>
      </c>
      <c r="D71" s="70">
        <v>2020</v>
      </c>
      <c r="E71" s="70"/>
      <c r="F71" s="70" t="s">
        <v>6</v>
      </c>
      <c r="G71" s="70" t="s">
        <v>132</v>
      </c>
      <c r="H71" s="45" t="s">
        <v>35</v>
      </c>
      <c r="I71" s="41" t="s">
        <v>102</v>
      </c>
      <c r="J71" s="41" t="s">
        <v>102</v>
      </c>
      <c r="K71" s="47">
        <f>K72+K73</f>
        <v>1250</v>
      </c>
      <c r="L71" s="47">
        <f>L72+L73</f>
        <v>1250</v>
      </c>
      <c r="M71" s="42">
        <f>ROUND((L71/K71)*100,1)</f>
        <v>100</v>
      </c>
      <c r="N71" s="84"/>
    </row>
    <row r="72" spans="1:14" ht="105.75" customHeight="1">
      <c r="A72" s="76"/>
      <c r="B72" s="95"/>
      <c r="C72" s="95"/>
      <c r="D72" s="95"/>
      <c r="E72" s="95"/>
      <c r="F72" s="71"/>
      <c r="G72" s="71"/>
      <c r="H72" s="45" t="s">
        <v>36</v>
      </c>
      <c r="I72" s="41" t="s">
        <v>102</v>
      </c>
      <c r="J72" s="41" t="s">
        <v>102</v>
      </c>
      <c r="K72" s="47">
        <v>0</v>
      </c>
      <c r="L72" s="47">
        <v>0</v>
      </c>
      <c r="M72" s="43">
        <v>0</v>
      </c>
      <c r="N72" s="84"/>
    </row>
    <row r="73" spans="1:14" ht="84" customHeight="1">
      <c r="A73" s="76"/>
      <c r="B73" s="95"/>
      <c r="C73" s="95"/>
      <c r="D73" s="95"/>
      <c r="E73" s="95"/>
      <c r="F73" s="71"/>
      <c r="G73" s="71"/>
      <c r="H73" s="4" t="s">
        <v>38</v>
      </c>
      <c r="I73" s="41" t="s">
        <v>102</v>
      </c>
      <c r="J73" s="41" t="s">
        <v>102</v>
      </c>
      <c r="K73" s="47">
        <v>1250</v>
      </c>
      <c r="L73" s="47">
        <v>1250</v>
      </c>
      <c r="M73" s="42">
        <f>ROUND((L73/K73)*100,1)</f>
        <v>100</v>
      </c>
      <c r="N73" s="84"/>
    </row>
    <row r="74" spans="1:14" ht="33" customHeight="1">
      <c r="A74" s="77"/>
      <c r="B74" s="96"/>
      <c r="C74" s="96"/>
      <c r="D74" s="96"/>
      <c r="E74" s="96"/>
      <c r="F74" s="72"/>
      <c r="G74" s="72"/>
      <c r="H74" s="45" t="s">
        <v>37</v>
      </c>
      <c r="I74" s="41" t="s">
        <v>102</v>
      </c>
      <c r="J74" s="41" t="s">
        <v>102</v>
      </c>
      <c r="K74" s="47">
        <v>0</v>
      </c>
      <c r="L74" s="47">
        <v>0</v>
      </c>
      <c r="M74" s="43">
        <v>0</v>
      </c>
      <c r="N74" s="85"/>
    </row>
    <row r="75" spans="1:14" s="7" customFormat="1" ht="62.25" customHeight="1">
      <c r="A75" s="19" t="s">
        <v>91</v>
      </c>
      <c r="B75" s="92" t="s">
        <v>149</v>
      </c>
      <c r="C75" s="93"/>
      <c r="D75" s="93"/>
      <c r="E75" s="93"/>
      <c r="F75" s="93"/>
      <c r="G75" s="94"/>
      <c r="H75" s="11" t="s">
        <v>34</v>
      </c>
      <c r="I75" s="9" t="s">
        <v>102</v>
      </c>
      <c r="J75" s="9" t="s">
        <v>102</v>
      </c>
      <c r="K75" s="38">
        <f>K76+K79</f>
        <v>3085.7</v>
      </c>
      <c r="L75" s="38">
        <f>L76+L79</f>
        <v>3085.7</v>
      </c>
      <c r="M75" s="12">
        <f>ROUND((L75/K75)*100,1)</f>
        <v>100</v>
      </c>
      <c r="N75" s="70" t="s">
        <v>127</v>
      </c>
    </row>
    <row r="76" spans="1:14" s="7" customFormat="1" ht="28.5" customHeight="1">
      <c r="A76" s="75" t="s">
        <v>111</v>
      </c>
      <c r="B76" s="87" t="s">
        <v>140</v>
      </c>
      <c r="C76" s="125" t="s">
        <v>92</v>
      </c>
      <c r="D76" s="70">
        <v>2020</v>
      </c>
      <c r="E76" s="70"/>
      <c r="F76" s="70" t="s">
        <v>103</v>
      </c>
      <c r="G76" s="70" t="s">
        <v>132</v>
      </c>
      <c r="H76" s="45" t="s">
        <v>35</v>
      </c>
      <c r="I76" s="41" t="s">
        <v>102</v>
      </c>
      <c r="J76" s="41" t="s">
        <v>102</v>
      </c>
      <c r="K76" s="49">
        <f>K77+K78</f>
        <v>3085.7</v>
      </c>
      <c r="L76" s="49">
        <f>L77+L78</f>
        <v>3085.7</v>
      </c>
      <c r="M76" s="42">
        <f>ROUND((L76/K76)*100,1)</f>
        <v>100</v>
      </c>
      <c r="N76" s="71"/>
    </row>
    <row r="77" spans="1:14" s="7" customFormat="1" ht="39">
      <c r="A77" s="76"/>
      <c r="B77" s="118"/>
      <c r="C77" s="118"/>
      <c r="D77" s="95"/>
      <c r="E77" s="95"/>
      <c r="F77" s="71"/>
      <c r="G77" s="71"/>
      <c r="H77" s="45" t="s">
        <v>36</v>
      </c>
      <c r="I77" s="41" t="s">
        <v>102</v>
      </c>
      <c r="J77" s="41" t="s">
        <v>102</v>
      </c>
      <c r="K77" s="49">
        <v>0</v>
      </c>
      <c r="L77" s="49">
        <v>0</v>
      </c>
      <c r="M77" s="42">
        <v>0</v>
      </c>
      <c r="N77" s="71"/>
    </row>
    <row r="78" spans="1:14" s="7" customFormat="1" ht="26.25">
      <c r="A78" s="76"/>
      <c r="B78" s="118"/>
      <c r="C78" s="118"/>
      <c r="D78" s="95"/>
      <c r="E78" s="95"/>
      <c r="F78" s="71"/>
      <c r="G78" s="71"/>
      <c r="H78" s="4" t="s">
        <v>38</v>
      </c>
      <c r="I78" s="41" t="s">
        <v>102</v>
      </c>
      <c r="J78" s="41" t="s">
        <v>102</v>
      </c>
      <c r="K78" s="49">
        <v>3085.7</v>
      </c>
      <c r="L78" s="49">
        <v>3085.7</v>
      </c>
      <c r="M78" s="42">
        <f>ROUND((L78/K78)*100,1)</f>
        <v>100</v>
      </c>
      <c r="N78" s="71"/>
    </row>
    <row r="79" spans="1:14" s="7" customFormat="1" ht="36" customHeight="1">
      <c r="A79" s="77"/>
      <c r="B79" s="118"/>
      <c r="C79" s="118"/>
      <c r="D79" s="96"/>
      <c r="E79" s="96"/>
      <c r="F79" s="72"/>
      <c r="G79" s="72"/>
      <c r="H79" s="45" t="s">
        <v>37</v>
      </c>
      <c r="I79" s="41" t="s">
        <v>102</v>
      </c>
      <c r="J79" s="41" t="s">
        <v>102</v>
      </c>
      <c r="K79" s="49">
        <v>0</v>
      </c>
      <c r="L79" s="49">
        <v>0</v>
      </c>
      <c r="M79" s="42">
        <v>0</v>
      </c>
      <c r="N79" s="72"/>
    </row>
    <row r="80" spans="1:14" s="7" customFormat="1" ht="87" customHeight="1">
      <c r="A80" s="19" t="s">
        <v>93</v>
      </c>
      <c r="B80" s="92" t="s">
        <v>151</v>
      </c>
      <c r="C80" s="93"/>
      <c r="D80" s="93"/>
      <c r="E80" s="93"/>
      <c r="F80" s="93"/>
      <c r="G80" s="94"/>
      <c r="H80" s="11" t="s">
        <v>34</v>
      </c>
      <c r="I80" s="9" t="s">
        <v>102</v>
      </c>
      <c r="J80" s="9" t="s">
        <v>102</v>
      </c>
      <c r="K80" s="38">
        <f>K81+K84</f>
        <v>1831.3</v>
      </c>
      <c r="L80" s="38">
        <f>L81+L84</f>
        <v>1831.3</v>
      </c>
      <c r="M80" s="12">
        <f>ROUND((L80/K80)*100,1)</f>
        <v>100</v>
      </c>
      <c r="N80" s="70" t="s">
        <v>150</v>
      </c>
    </row>
    <row r="81" spans="1:14" s="7" customFormat="1" ht="26.25">
      <c r="A81" s="75" t="s">
        <v>112</v>
      </c>
      <c r="B81" s="87" t="s">
        <v>140</v>
      </c>
      <c r="C81" s="125" t="s">
        <v>92</v>
      </c>
      <c r="D81" s="70">
        <v>2020</v>
      </c>
      <c r="E81" s="70"/>
      <c r="F81" s="70" t="s">
        <v>103</v>
      </c>
      <c r="G81" s="70" t="s">
        <v>132</v>
      </c>
      <c r="H81" s="45" t="s">
        <v>35</v>
      </c>
      <c r="I81" s="41" t="s">
        <v>102</v>
      </c>
      <c r="J81" s="41" t="s">
        <v>102</v>
      </c>
      <c r="K81" s="52">
        <f>K82+K83</f>
        <v>1831.3</v>
      </c>
      <c r="L81" s="52">
        <f>L82+L83</f>
        <v>1831.3</v>
      </c>
      <c r="M81" s="42">
        <f>ROUND((L81/K81)*100,1)</f>
        <v>100</v>
      </c>
      <c r="N81" s="71"/>
    </row>
    <row r="82" spans="1:14" s="7" customFormat="1" ht="39">
      <c r="A82" s="76"/>
      <c r="B82" s="118"/>
      <c r="C82" s="118"/>
      <c r="D82" s="95"/>
      <c r="E82" s="95"/>
      <c r="F82" s="71"/>
      <c r="G82" s="71"/>
      <c r="H82" s="45" t="s">
        <v>36</v>
      </c>
      <c r="I82" s="58" t="s">
        <v>102</v>
      </c>
      <c r="J82" s="58" t="s">
        <v>102</v>
      </c>
      <c r="K82" s="52">
        <v>0</v>
      </c>
      <c r="L82" s="52">
        <v>0</v>
      </c>
      <c r="M82" s="42">
        <v>0</v>
      </c>
      <c r="N82" s="71"/>
    </row>
    <row r="83" spans="1:14" s="7" customFormat="1" ht="26.25">
      <c r="A83" s="76"/>
      <c r="B83" s="118"/>
      <c r="C83" s="118"/>
      <c r="D83" s="95"/>
      <c r="E83" s="95"/>
      <c r="F83" s="71"/>
      <c r="G83" s="71"/>
      <c r="H83" s="4" t="s">
        <v>38</v>
      </c>
      <c r="I83" s="58" t="s">
        <v>61</v>
      </c>
      <c r="J83" s="58" t="s">
        <v>104</v>
      </c>
      <c r="K83" s="52">
        <v>1831.3</v>
      </c>
      <c r="L83" s="52">
        <v>1831.3</v>
      </c>
      <c r="M83" s="42">
        <f>ROUND((L83/K83)*100,1)</f>
        <v>100</v>
      </c>
      <c r="N83" s="71"/>
    </row>
    <row r="84" spans="1:14" s="7" customFormat="1" ht="39.75" customHeight="1">
      <c r="A84" s="77"/>
      <c r="B84" s="118"/>
      <c r="C84" s="118"/>
      <c r="D84" s="96"/>
      <c r="E84" s="96"/>
      <c r="F84" s="72"/>
      <c r="G84" s="72"/>
      <c r="H84" s="45" t="s">
        <v>37</v>
      </c>
      <c r="I84" s="58" t="s">
        <v>102</v>
      </c>
      <c r="J84" s="58" t="s">
        <v>102</v>
      </c>
      <c r="K84" s="52">
        <v>0</v>
      </c>
      <c r="L84" s="52">
        <v>0</v>
      </c>
      <c r="M84" s="42">
        <v>0</v>
      </c>
      <c r="N84" s="72"/>
    </row>
    <row r="85" spans="1:14" s="7" customFormat="1" ht="80.25" customHeight="1">
      <c r="A85" s="19" t="s">
        <v>94</v>
      </c>
      <c r="B85" s="92" t="s">
        <v>152</v>
      </c>
      <c r="C85" s="93"/>
      <c r="D85" s="93"/>
      <c r="E85" s="93"/>
      <c r="F85" s="93"/>
      <c r="G85" s="94"/>
      <c r="H85" s="11" t="s">
        <v>34</v>
      </c>
      <c r="I85" s="15" t="s">
        <v>102</v>
      </c>
      <c r="J85" s="15" t="s">
        <v>102</v>
      </c>
      <c r="K85" s="26">
        <f>K86+K89</f>
        <v>135.5</v>
      </c>
      <c r="L85" s="26">
        <f>L86+L89</f>
        <v>135.5</v>
      </c>
      <c r="M85" s="12">
        <f>ROUND((L85/K85)*100,1)</f>
        <v>100</v>
      </c>
      <c r="N85" s="70" t="s">
        <v>129</v>
      </c>
    </row>
    <row r="86" spans="1:14" s="7" customFormat="1" ht="26.25">
      <c r="A86" s="75" t="s">
        <v>113</v>
      </c>
      <c r="B86" s="87" t="s">
        <v>140</v>
      </c>
      <c r="C86" s="125" t="s">
        <v>92</v>
      </c>
      <c r="D86" s="70">
        <v>2020</v>
      </c>
      <c r="E86" s="70"/>
      <c r="F86" s="70" t="s">
        <v>103</v>
      </c>
      <c r="G86" s="70" t="s">
        <v>132</v>
      </c>
      <c r="H86" s="45" t="s">
        <v>35</v>
      </c>
      <c r="I86" s="58" t="s">
        <v>102</v>
      </c>
      <c r="J86" s="58" t="s">
        <v>102</v>
      </c>
      <c r="K86" s="52">
        <f>K87+K88</f>
        <v>135.5</v>
      </c>
      <c r="L86" s="52">
        <f>L87+L88</f>
        <v>135.5</v>
      </c>
      <c r="M86" s="42">
        <f>ROUND((L86/K86)*100,1)</f>
        <v>100</v>
      </c>
      <c r="N86" s="73"/>
    </row>
    <row r="87" spans="1:14" s="7" customFormat="1" ht="39">
      <c r="A87" s="76"/>
      <c r="B87" s="118"/>
      <c r="C87" s="118"/>
      <c r="D87" s="95"/>
      <c r="E87" s="95"/>
      <c r="F87" s="71"/>
      <c r="G87" s="71"/>
      <c r="H87" s="45" t="s">
        <v>36</v>
      </c>
      <c r="I87" s="58" t="s">
        <v>102</v>
      </c>
      <c r="J87" s="58" t="s">
        <v>102</v>
      </c>
      <c r="K87" s="52">
        <v>0</v>
      </c>
      <c r="L87" s="52">
        <v>0</v>
      </c>
      <c r="M87" s="42">
        <v>0</v>
      </c>
      <c r="N87" s="73"/>
    </row>
    <row r="88" spans="1:14" s="7" customFormat="1" ht="26.25">
      <c r="A88" s="76"/>
      <c r="B88" s="118"/>
      <c r="C88" s="118"/>
      <c r="D88" s="95"/>
      <c r="E88" s="95"/>
      <c r="F88" s="71"/>
      <c r="G88" s="71"/>
      <c r="H88" s="4" t="s">
        <v>38</v>
      </c>
      <c r="I88" s="58" t="s">
        <v>61</v>
      </c>
      <c r="J88" s="58" t="s">
        <v>104</v>
      </c>
      <c r="K88" s="52">
        <v>135.5</v>
      </c>
      <c r="L88" s="52">
        <v>135.5</v>
      </c>
      <c r="M88" s="42">
        <f>ROUND((L88/K88)*100,1)</f>
        <v>100</v>
      </c>
      <c r="N88" s="73"/>
    </row>
    <row r="89" spans="1:14" s="7" customFormat="1" ht="35.25" customHeight="1">
      <c r="A89" s="77"/>
      <c r="B89" s="118"/>
      <c r="C89" s="118"/>
      <c r="D89" s="96"/>
      <c r="E89" s="96"/>
      <c r="F89" s="72"/>
      <c r="G89" s="72"/>
      <c r="H89" s="45" t="s">
        <v>37</v>
      </c>
      <c r="I89" s="58" t="s">
        <v>102</v>
      </c>
      <c r="J89" s="58" t="s">
        <v>102</v>
      </c>
      <c r="K89" s="52">
        <v>0</v>
      </c>
      <c r="L89" s="52">
        <v>0</v>
      </c>
      <c r="M89" s="42">
        <v>0</v>
      </c>
      <c r="N89" s="74"/>
    </row>
    <row r="90" spans="1:14" s="7" customFormat="1" ht="54" customHeight="1">
      <c r="A90" s="19" t="s">
        <v>95</v>
      </c>
      <c r="B90" s="92" t="s">
        <v>153</v>
      </c>
      <c r="C90" s="126"/>
      <c r="D90" s="126"/>
      <c r="E90" s="126"/>
      <c r="F90" s="126"/>
      <c r="G90" s="127"/>
      <c r="H90" s="11" t="s">
        <v>34</v>
      </c>
      <c r="I90" s="15" t="s">
        <v>102</v>
      </c>
      <c r="J90" s="15" t="s">
        <v>102</v>
      </c>
      <c r="K90" s="26">
        <f>K91+K94</f>
        <v>1764</v>
      </c>
      <c r="L90" s="26">
        <f>L91+L94</f>
        <v>1764</v>
      </c>
      <c r="M90" s="12">
        <f>ROUND((L90/K90)*100,1)</f>
        <v>100</v>
      </c>
      <c r="N90" s="67" t="s">
        <v>158</v>
      </c>
    </row>
    <row r="91" spans="1:14" s="7" customFormat="1" ht="55.5" customHeight="1">
      <c r="A91" s="75" t="s">
        <v>114</v>
      </c>
      <c r="B91" s="87" t="s">
        <v>140</v>
      </c>
      <c r="C91" s="125" t="s">
        <v>92</v>
      </c>
      <c r="D91" s="70">
        <v>2020</v>
      </c>
      <c r="E91" s="70"/>
      <c r="F91" s="70" t="s">
        <v>103</v>
      </c>
      <c r="G91" s="70" t="s">
        <v>132</v>
      </c>
      <c r="H91" s="45" t="s">
        <v>35</v>
      </c>
      <c r="I91" s="58" t="s">
        <v>102</v>
      </c>
      <c r="J91" s="58" t="s">
        <v>102</v>
      </c>
      <c r="K91" s="52">
        <f>K92+K93</f>
        <v>1764</v>
      </c>
      <c r="L91" s="52">
        <f>L92+L93</f>
        <v>1764</v>
      </c>
      <c r="M91" s="42">
        <f>ROUND((L91/K91)*100,1)</f>
        <v>100</v>
      </c>
      <c r="N91" s="68"/>
    </row>
    <row r="92" spans="1:14" s="7" customFormat="1" ht="65.25" customHeight="1">
      <c r="A92" s="76"/>
      <c r="B92" s="118"/>
      <c r="C92" s="118"/>
      <c r="D92" s="95"/>
      <c r="E92" s="95"/>
      <c r="F92" s="71"/>
      <c r="G92" s="71"/>
      <c r="H92" s="45" t="s">
        <v>36</v>
      </c>
      <c r="I92" s="58" t="s">
        <v>105</v>
      </c>
      <c r="J92" s="58" t="s">
        <v>53</v>
      </c>
      <c r="K92" s="52">
        <v>1183.1</v>
      </c>
      <c r="L92" s="52">
        <v>1183.1</v>
      </c>
      <c r="M92" s="42">
        <f>ROUND((L92/K92)*100,1)</f>
        <v>100</v>
      </c>
      <c r="N92" s="68"/>
    </row>
    <row r="93" spans="1:14" s="7" customFormat="1" ht="61.5" customHeight="1">
      <c r="A93" s="76"/>
      <c r="B93" s="118"/>
      <c r="C93" s="118"/>
      <c r="D93" s="95"/>
      <c r="E93" s="95"/>
      <c r="F93" s="71"/>
      <c r="G93" s="71"/>
      <c r="H93" s="4" t="s">
        <v>38</v>
      </c>
      <c r="I93" s="58" t="s">
        <v>105</v>
      </c>
      <c r="J93" s="58" t="s">
        <v>53</v>
      </c>
      <c r="K93" s="52">
        <v>580.9</v>
      </c>
      <c r="L93" s="52">
        <v>580.9</v>
      </c>
      <c r="M93" s="42">
        <f>ROUND((L93/K93)*100,1)</f>
        <v>100</v>
      </c>
      <c r="N93" s="68"/>
    </row>
    <row r="94" spans="1:14" s="7" customFormat="1" ht="36" customHeight="1">
      <c r="A94" s="77"/>
      <c r="B94" s="118"/>
      <c r="C94" s="118"/>
      <c r="D94" s="96"/>
      <c r="E94" s="96"/>
      <c r="F94" s="72"/>
      <c r="G94" s="72"/>
      <c r="H94" s="45" t="s">
        <v>37</v>
      </c>
      <c r="I94" s="58" t="s">
        <v>102</v>
      </c>
      <c r="J94" s="58" t="s">
        <v>102</v>
      </c>
      <c r="K94" s="52">
        <v>0</v>
      </c>
      <c r="L94" s="52">
        <v>0</v>
      </c>
      <c r="M94" s="42">
        <v>0</v>
      </c>
      <c r="N94" s="69"/>
    </row>
    <row r="95" spans="1:14" s="7" customFormat="1" ht="33" customHeight="1">
      <c r="A95" s="19" t="s">
        <v>96</v>
      </c>
      <c r="B95" s="92" t="s">
        <v>125</v>
      </c>
      <c r="C95" s="93"/>
      <c r="D95" s="93"/>
      <c r="E95" s="93"/>
      <c r="F95" s="93"/>
      <c r="G95" s="94"/>
      <c r="H95" s="11" t="s">
        <v>34</v>
      </c>
      <c r="I95" s="27" t="s">
        <v>52</v>
      </c>
      <c r="J95" s="27" t="s">
        <v>61</v>
      </c>
      <c r="K95" s="16">
        <v>0</v>
      </c>
      <c r="L95" s="16">
        <v>0</v>
      </c>
      <c r="M95" s="12">
        <v>0</v>
      </c>
      <c r="N95" s="70" t="s">
        <v>154</v>
      </c>
    </row>
    <row r="96" spans="1:14" s="7" customFormat="1" ht="49.5" customHeight="1">
      <c r="A96" s="75" t="s">
        <v>115</v>
      </c>
      <c r="B96" s="87" t="s">
        <v>141</v>
      </c>
      <c r="C96" s="125" t="s">
        <v>13</v>
      </c>
      <c r="D96" s="70">
        <v>2020</v>
      </c>
      <c r="E96" s="70"/>
      <c r="F96" s="75" t="s">
        <v>128</v>
      </c>
      <c r="G96" s="70" t="s">
        <v>132</v>
      </c>
      <c r="H96" s="45" t="s">
        <v>35</v>
      </c>
      <c r="I96" s="50" t="s">
        <v>52</v>
      </c>
      <c r="J96" s="50" t="s">
        <v>61</v>
      </c>
      <c r="K96" s="51">
        <v>0</v>
      </c>
      <c r="L96" s="51">
        <v>0</v>
      </c>
      <c r="M96" s="42">
        <v>0</v>
      </c>
      <c r="N96" s="71"/>
    </row>
    <row r="97" spans="1:14" s="7" customFormat="1" ht="43.5" customHeight="1">
      <c r="A97" s="76"/>
      <c r="B97" s="118"/>
      <c r="C97" s="118"/>
      <c r="D97" s="95"/>
      <c r="E97" s="95"/>
      <c r="F97" s="76"/>
      <c r="G97" s="71"/>
      <c r="H97" s="45" t="s">
        <v>36</v>
      </c>
      <c r="I97" s="52" t="s">
        <v>102</v>
      </c>
      <c r="J97" s="52" t="s">
        <v>102</v>
      </c>
      <c r="K97" s="52">
        <v>0</v>
      </c>
      <c r="L97" s="52">
        <v>0</v>
      </c>
      <c r="M97" s="42">
        <v>0</v>
      </c>
      <c r="N97" s="71"/>
    </row>
    <row r="98" spans="1:14" s="7" customFormat="1" ht="43.5" customHeight="1">
      <c r="A98" s="76"/>
      <c r="B98" s="118"/>
      <c r="C98" s="118"/>
      <c r="D98" s="95"/>
      <c r="E98" s="95"/>
      <c r="F98" s="76"/>
      <c r="G98" s="71"/>
      <c r="H98" s="4" t="s">
        <v>38</v>
      </c>
      <c r="I98" s="50" t="s">
        <v>52</v>
      </c>
      <c r="J98" s="50" t="s">
        <v>61</v>
      </c>
      <c r="K98" s="51">
        <v>0</v>
      </c>
      <c r="L98" s="51">
        <v>0</v>
      </c>
      <c r="M98" s="42">
        <v>0</v>
      </c>
      <c r="N98" s="71"/>
    </row>
    <row r="99" spans="1:14" s="7" customFormat="1" ht="42.75" customHeight="1">
      <c r="A99" s="77"/>
      <c r="B99" s="118"/>
      <c r="C99" s="118"/>
      <c r="D99" s="96"/>
      <c r="E99" s="96"/>
      <c r="F99" s="77"/>
      <c r="G99" s="72"/>
      <c r="H99" s="45" t="s">
        <v>37</v>
      </c>
      <c r="I99" s="52" t="s">
        <v>102</v>
      </c>
      <c r="J99" s="52" t="s">
        <v>102</v>
      </c>
      <c r="K99" s="52">
        <v>0</v>
      </c>
      <c r="L99" s="52">
        <v>0</v>
      </c>
      <c r="M99" s="42">
        <v>0</v>
      </c>
      <c r="N99" s="72"/>
    </row>
    <row r="100" spans="1:14" s="7" customFormat="1" ht="42.75" customHeight="1">
      <c r="A100" s="19" t="s">
        <v>97</v>
      </c>
      <c r="B100" s="92" t="s">
        <v>126</v>
      </c>
      <c r="C100" s="93"/>
      <c r="D100" s="93"/>
      <c r="E100" s="93"/>
      <c r="F100" s="93"/>
      <c r="G100" s="94"/>
      <c r="H100" s="11" t="s">
        <v>34</v>
      </c>
      <c r="I100" s="9" t="s">
        <v>102</v>
      </c>
      <c r="J100" s="9" t="s">
        <v>102</v>
      </c>
      <c r="K100" s="10">
        <v>0</v>
      </c>
      <c r="L100" s="10">
        <v>0</v>
      </c>
      <c r="M100" s="12">
        <v>0</v>
      </c>
      <c r="N100" s="67" t="s">
        <v>5</v>
      </c>
    </row>
    <row r="101" spans="1:14" s="7" customFormat="1" ht="60" customHeight="1">
      <c r="A101" s="75" t="s">
        <v>116</v>
      </c>
      <c r="B101" s="87" t="s">
        <v>14</v>
      </c>
      <c r="C101" s="125" t="s">
        <v>15</v>
      </c>
      <c r="D101" s="70">
        <v>2020</v>
      </c>
      <c r="E101" s="70"/>
      <c r="F101" s="75" t="s">
        <v>106</v>
      </c>
      <c r="G101" s="70" t="s">
        <v>132</v>
      </c>
      <c r="H101" s="45" t="s">
        <v>35</v>
      </c>
      <c r="I101" s="41" t="s">
        <v>102</v>
      </c>
      <c r="J101" s="41" t="s">
        <v>102</v>
      </c>
      <c r="K101" s="48">
        <v>0</v>
      </c>
      <c r="L101" s="48">
        <v>0</v>
      </c>
      <c r="M101" s="42">
        <v>0</v>
      </c>
      <c r="N101" s="68"/>
    </row>
    <row r="102" spans="1:14" s="7" customFormat="1" ht="69.75" customHeight="1">
      <c r="A102" s="76"/>
      <c r="B102" s="118"/>
      <c r="C102" s="118"/>
      <c r="D102" s="95"/>
      <c r="E102" s="95"/>
      <c r="F102" s="76"/>
      <c r="G102" s="71"/>
      <c r="H102" s="45" t="s">
        <v>36</v>
      </c>
      <c r="I102" s="41" t="s">
        <v>102</v>
      </c>
      <c r="J102" s="41" t="s">
        <v>102</v>
      </c>
      <c r="K102" s="48">
        <v>0</v>
      </c>
      <c r="L102" s="48">
        <v>0</v>
      </c>
      <c r="M102" s="42">
        <v>0</v>
      </c>
      <c r="N102" s="68"/>
    </row>
    <row r="103" spans="1:14" s="7" customFormat="1" ht="60.75" customHeight="1">
      <c r="A103" s="76"/>
      <c r="B103" s="118"/>
      <c r="C103" s="118"/>
      <c r="D103" s="95"/>
      <c r="E103" s="95"/>
      <c r="F103" s="76"/>
      <c r="G103" s="71"/>
      <c r="H103" s="4" t="s">
        <v>38</v>
      </c>
      <c r="I103" s="41" t="s">
        <v>102</v>
      </c>
      <c r="J103" s="41" t="s">
        <v>102</v>
      </c>
      <c r="K103" s="48">
        <v>0</v>
      </c>
      <c r="L103" s="48">
        <v>0</v>
      </c>
      <c r="M103" s="42">
        <v>0</v>
      </c>
      <c r="N103" s="68"/>
    </row>
    <row r="104" spans="1:14" s="7" customFormat="1" ht="141.75" customHeight="1">
      <c r="A104" s="77"/>
      <c r="B104" s="118"/>
      <c r="C104" s="118"/>
      <c r="D104" s="96"/>
      <c r="E104" s="96"/>
      <c r="F104" s="77"/>
      <c r="G104" s="72"/>
      <c r="H104" s="45" t="s">
        <v>37</v>
      </c>
      <c r="I104" s="41" t="s">
        <v>102</v>
      </c>
      <c r="J104" s="41" t="s">
        <v>102</v>
      </c>
      <c r="K104" s="48">
        <v>0</v>
      </c>
      <c r="L104" s="48">
        <v>0</v>
      </c>
      <c r="M104" s="42">
        <v>0</v>
      </c>
      <c r="N104" s="69"/>
    </row>
    <row r="105" spans="1:14" s="7" customFormat="1" ht="33.75" customHeight="1">
      <c r="A105" s="28" t="s">
        <v>98</v>
      </c>
      <c r="B105" s="92" t="s">
        <v>99</v>
      </c>
      <c r="C105" s="93"/>
      <c r="D105" s="93"/>
      <c r="E105" s="93"/>
      <c r="F105" s="93"/>
      <c r="G105" s="94"/>
      <c r="H105" s="29" t="s">
        <v>34</v>
      </c>
      <c r="I105" s="9" t="s">
        <v>102</v>
      </c>
      <c r="J105" s="9" t="s">
        <v>102</v>
      </c>
      <c r="K105" s="10">
        <v>0</v>
      </c>
      <c r="L105" s="10">
        <v>0</v>
      </c>
      <c r="M105" s="12">
        <v>0</v>
      </c>
      <c r="N105" s="67" t="s">
        <v>1</v>
      </c>
    </row>
    <row r="106" spans="1:14" s="7" customFormat="1" ht="46.5" customHeight="1">
      <c r="A106" s="75" t="s">
        <v>117</v>
      </c>
      <c r="B106" s="87" t="s">
        <v>142</v>
      </c>
      <c r="C106" s="125" t="s">
        <v>100</v>
      </c>
      <c r="D106" s="70">
        <v>2020</v>
      </c>
      <c r="E106" s="70"/>
      <c r="F106" s="75" t="s">
        <v>101</v>
      </c>
      <c r="G106" s="70" t="s">
        <v>132</v>
      </c>
      <c r="H106" s="53" t="s">
        <v>35</v>
      </c>
      <c r="I106" s="41" t="s">
        <v>102</v>
      </c>
      <c r="J106" s="41" t="s">
        <v>102</v>
      </c>
      <c r="K106" s="48">
        <v>0</v>
      </c>
      <c r="L106" s="48">
        <v>0</v>
      </c>
      <c r="M106" s="42">
        <v>0</v>
      </c>
      <c r="N106" s="68"/>
    </row>
    <row r="107" spans="1:14" s="7" customFormat="1" ht="45" customHeight="1">
      <c r="A107" s="76"/>
      <c r="B107" s="118"/>
      <c r="C107" s="118"/>
      <c r="D107" s="95"/>
      <c r="E107" s="95"/>
      <c r="F107" s="76"/>
      <c r="G107" s="71"/>
      <c r="H107" s="53" t="s">
        <v>36</v>
      </c>
      <c r="I107" s="41" t="s">
        <v>102</v>
      </c>
      <c r="J107" s="41" t="s">
        <v>102</v>
      </c>
      <c r="K107" s="48">
        <v>0</v>
      </c>
      <c r="L107" s="48">
        <v>0</v>
      </c>
      <c r="M107" s="42">
        <v>0</v>
      </c>
      <c r="N107" s="68"/>
    </row>
    <row r="108" spans="1:14" s="7" customFormat="1" ht="33" customHeight="1">
      <c r="A108" s="76"/>
      <c r="B108" s="118"/>
      <c r="C108" s="118"/>
      <c r="D108" s="95"/>
      <c r="E108" s="95"/>
      <c r="F108" s="76"/>
      <c r="G108" s="71"/>
      <c r="H108" s="54" t="s">
        <v>38</v>
      </c>
      <c r="I108" s="41" t="s">
        <v>102</v>
      </c>
      <c r="J108" s="41" t="s">
        <v>102</v>
      </c>
      <c r="K108" s="48">
        <v>0</v>
      </c>
      <c r="L108" s="48">
        <v>0</v>
      </c>
      <c r="M108" s="42">
        <v>0</v>
      </c>
      <c r="N108" s="68"/>
    </row>
    <row r="109" spans="1:14" s="7" customFormat="1" ht="34.5" customHeight="1">
      <c r="A109" s="77"/>
      <c r="B109" s="118"/>
      <c r="C109" s="118"/>
      <c r="D109" s="96"/>
      <c r="E109" s="96"/>
      <c r="F109" s="77"/>
      <c r="G109" s="72"/>
      <c r="H109" s="53" t="s">
        <v>37</v>
      </c>
      <c r="I109" s="41" t="s">
        <v>102</v>
      </c>
      <c r="J109" s="41" t="s">
        <v>102</v>
      </c>
      <c r="K109" s="48">
        <v>0</v>
      </c>
      <c r="L109" s="48">
        <v>0</v>
      </c>
      <c r="M109" s="42">
        <v>0</v>
      </c>
      <c r="N109" s="69"/>
    </row>
    <row r="110" spans="1:14" s="7" customFormat="1" ht="69" customHeight="1">
      <c r="A110" s="19" t="s">
        <v>118</v>
      </c>
      <c r="B110" s="92" t="s">
        <v>3</v>
      </c>
      <c r="C110" s="93"/>
      <c r="D110" s="93"/>
      <c r="E110" s="93"/>
      <c r="F110" s="93"/>
      <c r="G110" s="94"/>
      <c r="H110" s="29" t="s">
        <v>34</v>
      </c>
      <c r="I110" s="26" t="s">
        <v>61</v>
      </c>
      <c r="J110" s="26" t="s">
        <v>50</v>
      </c>
      <c r="K110" s="26">
        <f>K111+K114</f>
        <v>147.10000000000002</v>
      </c>
      <c r="L110" s="26">
        <f>L111+L114</f>
        <v>147.10000000000002</v>
      </c>
      <c r="M110" s="12">
        <f>ROUND((L110/K110)*100,1)</f>
        <v>100</v>
      </c>
      <c r="N110" s="128" t="s">
        <v>4</v>
      </c>
    </row>
    <row r="111" spans="1:14" s="7" customFormat="1" ht="45" customHeight="1">
      <c r="A111" s="75" t="s">
        <v>119</v>
      </c>
      <c r="B111" s="87" t="s">
        <v>143</v>
      </c>
      <c r="C111" s="125" t="s">
        <v>108</v>
      </c>
      <c r="D111" s="70">
        <v>2020</v>
      </c>
      <c r="E111" s="70"/>
      <c r="F111" s="75" t="s">
        <v>124</v>
      </c>
      <c r="G111" s="70" t="s">
        <v>132</v>
      </c>
      <c r="H111" s="53" t="s">
        <v>35</v>
      </c>
      <c r="I111" s="52" t="s">
        <v>61</v>
      </c>
      <c r="J111" s="52" t="s">
        <v>50</v>
      </c>
      <c r="K111" s="52">
        <f>K112+K113</f>
        <v>147.10000000000002</v>
      </c>
      <c r="L111" s="52">
        <f>L112+L113</f>
        <v>147.10000000000002</v>
      </c>
      <c r="M111" s="42">
        <f>ROUND((L111/K111)*100,1)</f>
        <v>100</v>
      </c>
      <c r="N111" s="129"/>
    </row>
    <row r="112" spans="1:14" s="7" customFormat="1" ht="48" customHeight="1">
      <c r="A112" s="76"/>
      <c r="B112" s="118"/>
      <c r="C112" s="118"/>
      <c r="D112" s="95"/>
      <c r="E112" s="95"/>
      <c r="F112" s="76"/>
      <c r="G112" s="71"/>
      <c r="H112" s="53" t="s">
        <v>36</v>
      </c>
      <c r="I112" s="52" t="s">
        <v>61</v>
      </c>
      <c r="J112" s="52" t="s">
        <v>50</v>
      </c>
      <c r="K112" s="52">
        <v>135.3</v>
      </c>
      <c r="L112" s="52">
        <v>135.3</v>
      </c>
      <c r="M112" s="42">
        <f>ROUND((L112/K112)*100,1)</f>
        <v>100</v>
      </c>
      <c r="N112" s="129"/>
    </row>
    <row r="113" spans="1:14" s="7" customFormat="1" ht="51" customHeight="1">
      <c r="A113" s="76"/>
      <c r="B113" s="118"/>
      <c r="C113" s="118"/>
      <c r="D113" s="95"/>
      <c r="E113" s="95"/>
      <c r="F113" s="76"/>
      <c r="G113" s="71"/>
      <c r="H113" s="54" t="s">
        <v>38</v>
      </c>
      <c r="I113" s="52" t="s">
        <v>61</v>
      </c>
      <c r="J113" s="52" t="s">
        <v>50</v>
      </c>
      <c r="K113" s="52">
        <v>11.8</v>
      </c>
      <c r="L113" s="52">
        <v>11.8</v>
      </c>
      <c r="M113" s="42">
        <f>ROUND((L113/K113)*100,1)</f>
        <v>100</v>
      </c>
      <c r="N113" s="129"/>
    </row>
    <row r="114" spans="1:14" s="7" customFormat="1" ht="37.5" customHeight="1">
      <c r="A114" s="77"/>
      <c r="B114" s="118"/>
      <c r="C114" s="118"/>
      <c r="D114" s="96"/>
      <c r="E114" s="96"/>
      <c r="F114" s="77"/>
      <c r="G114" s="72"/>
      <c r="H114" s="53" t="s">
        <v>37</v>
      </c>
      <c r="I114" s="52" t="s">
        <v>61</v>
      </c>
      <c r="J114" s="52" t="s">
        <v>50</v>
      </c>
      <c r="K114" s="55">
        <v>0</v>
      </c>
      <c r="L114" s="55">
        <v>0</v>
      </c>
      <c r="M114" s="42">
        <v>0</v>
      </c>
      <c r="N114" s="130"/>
    </row>
    <row r="115" spans="1:14" ht="27" customHeight="1">
      <c r="A115" s="8">
        <v>12</v>
      </c>
      <c r="B115" s="98" t="s">
        <v>84</v>
      </c>
      <c r="C115" s="99"/>
      <c r="D115" s="99"/>
      <c r="E115" s="99"/>
      <c r="F115" s="99"/>
      <c r="G115" s="100"/>
      <c r="H115" s="11" t="s">
        <v>34</v>
      </c>
      <c r="I115" s="13" t="s">
        <v>52</v>
      </c>
      <c r="J115" s="13" t="s">
        <v>53</v>
      </c>
      <c r="K115" s="16">
        <f>K116+K119</f>
        <v>3176.3</v>
      </c>
      <c r="L115" s="16">
        <f>L116+L119</f>
        <v>3176.3</v>
      </c>
      <c r="M115" s="12">
        <f>ROUND((L115/K115)*100,1)</f>
        <v>100</v>
      </c>
      <c r="N115" s="70" t="s">
        <v>107</v>
      </c>
    </row>
    <row r="116" spans="1:14" s="30" customFormat="1" ht="28.5" customHeight="1">
      <c r="A116" s="75" t="s">
        <v>73</v>
      </c>
      <c r="B116" s="70" t="s">
        <v>81</v>
      </c>
      <c r="C116" s="67" t="s">
        <v>51</v>
      </c>
      <c r="D116" s="70">
        <v>2018</v>
      </c>
      <c r="E116" s="70">
        <v>2018</v>
      </c>
      <c r="F116" s="75" t="s">
        <v>48</v>
      </c>
      <c r="G116" s="70" t="s">
        <v>132</v>
      </c>
      <c r="H116" s="45" t="s">
        <v>35</v>
      </c>
      <c r="I116" s="46" t="s">
        <v>52</v>
      </c>
      <c r="J116" s="46" t="s">
        <v>53</v>
      </c>
      <c r="K116" s="55">
        <v>965</v>
      </c>
      <c r="L116" s="55">
        <v>965</v>
      </c>
      <c r="M116" s="42">
        <v>0</v>
      </c>
      <c r="N116" s="71"/>
    </row>
    <row r="117" spans="1:14" s="30" customFormat="1" ht="43.5" customHeight="1">
      <c r="A117" s="76"/>
      <c r="B117" s="71"/>
      <c r="C117" s="68"/>
      <c r="D117" s="71"/>
      <c r="E117" s="71"/>
      <c r="F117" s="76"/>
      <c r="G117" s="71"/>
      <c r="H117" s="45" t="s">
        <v>36</v>
      </c>
      <c r="I117" s="46" t="s">
        <v>52</v>
      </c>
      <c r="J117" s="46" t="s">
        <v>53</v>
      </c>
      <c r="K117" s="55">
        <v>0</v>
      </c>
      <c r="L117" s="55">
        <v>0</v>
      </c>
      <c r="M117" s="42">
        <v>0</v>
      </c>
      <c r="N117" s="71"/>
    </row>
    <row r="118" spans="1:14" s="30" customFormat="1" ht="33.75" customHeight="1">
      <c r="A118" s="76"/>
      <c r="B118" s="71"/>
      <c r="C118" s="68"/>
      <c r="D118" s="71"/>
      <c r="E118" s="71"/>
      <c r="F118" s="76"/>
      <c r="G118" s="71"/>
      <c r="H118" s="56" t="s">
        <v>38</v>
      </c>
      <c r="I118" s="46" t="s">
        <v>52</v>
      </c>
      <c r="J118" s="46" t="s">
        <v>53</v>
      </c>
      <c r="K118" s="55">
        <v>580</v>
      </c>
      <c r="L118" s="55">
        <v>580</v>
      </c>
      <c r="M118" s="42">
        <f>ROUND((L118/K118)*100,1)</f>
        <v>100</v>
      </c>
      <c r="N118" s="71"/>
    </row>
    <row r="119" spans="1:14" s="57" customFormat="1" ht="25.5" customHeight="1">
      <c r="A119" s="77"/>
      <c r="B119" s="72"/>
      <c r="C119" s="69"/>
      <c r="D119" s="72"/>
      <c r="E119" s="72"/>
      <c r="F119" s="77"/>
      <c r="G119" s="72"/>
      <c r="H119" s="45" t="s">
        <v>37</v>
      </c>
      <c r="I119" s="46" t="s">
        <v>52</v>
      </c>
      <c r="J119" s="46" t="s">
        <v>53</v>
      </c>
      <c r="K119" s="55">
        <v>2211.3</v>
      </c>
      <c r="L119" s="55">
        <v>2211.3</v>
      </c>
      <c r="M119" s="42">
        <f>ROUND((L119/K119)*100,1)</f>
        <v>100</v>
      </c>
      <c r="N119" s="72"/>
    </row>
    <row r="120" spans="1:14" ht="30.75" customHeight="1">
      <c r="A120" s="33">
        <v>13</v>
      </c>
      <c r="B120" s="89" t="s">
        <v>47</v>
      </c>
      <c r="C120" s="90"/>
      <c r="D120" s="90"/>
      <c r="E120" s="90"/>
      <c r="F120" s="90"/>
      <c r="G120" s="91"/>
      <c r="H120" s="34" t="s">
        <v>34</v>
      </c>
      <c r="I120" s="35" t="s">
        <v>52</v>
      </c>
      <c r="J120" s="35" t="s">
        <v>53</v>
      </c>
      <c r="K120" s="36">
        <f>K121+K124</f>
        <v>2160.4</v>
      </c>
      <c r="L120" s="36">
        <f>L121+L124</f>
        <v>2160.4</v>
      </c>
      <c r="M120" s="37">
        <f>ROUND((L120/K120)*100,1)</f>
        <v>100</v>
      </c>
      <c r="N120" s="70" t="s">
        <v>107</v>
      </c>
    </row>
    <row r="121" spans="1:14" ht="24.75" customHeight="1">
      <c r="A121" s="124" t="s">
        <v>74</v>
      </c>
      <c r="B121" s="70" t="s">
        <v>82</v>
      </c>
      <c r="C121" s="67" t="s">
        <v>130</v>
      </c>
      <c r="D121" s="70">
        <v>2018</v>
      </c>
      <c r="E121" s="70">
        <v>2018</v>
      </c>
      <c r="F121" s="75" t="s">
        <v>48</v>
      </c>
      <c r="G121" s="87" t="s">
        <v>132</v>
      </c>
      <c r="H121" s="45" t="s">
        <v>35</v>
      </c>
      <c r="I121" s="58" t="s">
        <v>52</v>
      </c>
      <c r="J121" s="58" t="s">
        <v>53</v>
      </c>
      <c r="K121" s="51">
        <v>280.6</v>
      </c>
      <c r="L121" s="51">
        <v>280.6</v>
      </c>
      <c r="M121" s="42">
        <v>0</v>
      </c>
      <c r="N121" s="79"/>
    </row>
    <row r="122" spans="1:14" ht="39">
      <c r="A122" s="124"/>
      <c r="B122" s="71"/>
      <c r="C122" s="68"/>
      <c r="D122" s="71"/>
      <c r="E122" s="71"/>
      <c r="F122" s="71"/>
      <c r="G122" s="87"/>
      <c r="H122" s="45" t="s">
        <v>36</v>
      </c>
      <c r="I122" s="58" t="s">
        <v>52</v>
      </c>
      <c r="J122" s="58" t="s">
        <v>53</v>
      </c>
      <c r="K122" s="51">
        <v>0</v>
      </c>
      <c r="L122" s="51">
        <v>0</v>
      </c>
      <c r="M122" s="42">
        <v>0</v>
      </c>
      <c r="N122" s="79"/>
    </row>
    <row r="123" spans="1:14" ht="26.25">
      <c r="A123" s="124"/>
      <c r="B123" s="71"/>
      <c r="C123" s="68"/>
      <c r="D123" s="71"/>
      <c r="E123" s="71"/>
      <c r="F123" s="71"/>
      <c r="G123" s="87"/>
      <c r="H123" s="4" t="s">
        <v>38</v>
      </c>
      <c r="I123" s="58" t="s">
        <v>52</v>
      </c>
      <c r="J123" s="58" t="s">
        <v>53</v>
      </c>
      <c r="K123" s="51">
        <v>280.6</v>
      </c>
      <c r="L123" s="51">
        <v>280.6</v>
      </c>
      <c r="M123" s="42">
        <v>0</v>
      </c>
      <c r="N123" s="79"/>
    </row>
    <row r="124" spans="1:14" ht="25.5" customHeight="1">
      <c r="A124" s="124"/>
      <c r="B124" s="71"/>
      <c r="C124" s="68"/>
      <c r="D124" s="71"/>
      <c r="E124" s="71"/>
      <c r="F124" s="71"/>
      <c r="G124" s="87"/>
      <c r="H124" s="70" t="s">
        <v>37</v>
      </c>
      <c r="I124" s="133" t="s">
        <v>52</v>
      </c>
      <c r="J124" s="134" t="s">
        <v>53</v>
      </c>
      <c r="K124" s="136">
        <v>1879.8</v>
      </c>
      <c r="L124" s="136">
        <v>1879.8</v>
      </c>
      <c r="M124" s="131">
        <f>ROUND((L124/K124)*100,1)</f>
        <v>100</v>
      </c>
      <c r="N124" s="79"/>
    </row>
    <row r="125" spans="1:14" ht="17.25" customHeight="1">
      <c r="A125" s="118"/>
      <c r="B125" s="86"/>
      <c r="C125" s="78"/>
      <c r="D125" s="86"/>
      <c r="E125" s="86"/>
      <c r="F125" s="86"/>
      <c r="G125" s="88"/>
      <c r="H125" s="80"/>
      <c r="I125" s="118"/>
      <c r="J125" s="135"/>
      <c r="K125" s="137"/>
      <c r="L125" s="137"/>
      <c r="M125" s="132"/>
      <c r="N125" s="80"/>
    </row>
    <row r="126" s="30" customFormat="1" ht="12.75"/>
    <row r="127" s="30" customFormat="1" ht="12.75"/>
    <row r="128" s="30" customFormat="1" ht="12.75"/>
  </sheetData>
  <sheetProtection selectLockedCells="1" selectUnlockedCells="1"/>
  <mergeCells count="232">
    <mergeCell ref="M124:M125"/>
    <mergeCell ref="I124:I125"/>
    <mergeCell ref="J124:J125"/>
    <mergeCell ref="K124:K125"/>
    <mergeCell ref="L124:L125"/>
    <mergeCell ref="B110:G110"/>
    <mergeCell ref="A111:A114"/>
    <mergeCell ref="B111:B114"/>
    <mergeCell ref="C111:C114"/>
    <mergeCell ref="D111:D114"/>
    <mergeCell ref="E111:E114"/>
    <mergeCell ref="F111:F114"/>
    <mergeCell ref="G111:G114"/>
    <mergeCell ref="B105:G105"/>
    <mergeCell ref="A106:A109"/>
    <mergeCell ref="B106:B109"/>
    <mergeCell ref="C106:C109"/>
    <mergeCell ref="D106:D109"/>
    <mergeCell ref="E106:E109"/>
    <mergeCell ref="F106:F109"/>
    <mergeCell ref="G106:G109"/>
    <mergeCell ref="B100:G100"/>
    <mergeCell ref="A101:A104"/>
    <mergeCell ref="B101:B104"/>
    <mergeCell ref="C101:C104"/>
    <mergeCell ref="D101:D104"/>
    <mergeCell ref="E101:E104"/>
    <mergeCell ref="F101:F104"/>
    <mergeCell ref="G101:G104"/>
    <mergeCell ref="N105:N109"/>
    <mergeCell ref="N110:N114"/>
    <mergeCell ref="B95:G95"/>
    <mergeCell ref="A96:A99"/>
    <mergeCell ref="B96:B99"/>
    <mergeCell ref="C96:C99"/>
    <mergeCell ref="D96:D99"/>
    <mergeCell ref="E96:E99"/>
    <mergeCell ref="F96:F99"/>
    <mergeCell ref="G96:G99"/>
    <mergeCell ref="B90:G90"/>
    <mergeCell ref="A91:A94"/>
    <mergeCell ref="B91:B94"/>
    <mergeCell ref="C91:C94"/>
    <mergeCell ref="D91:D94"/>
    <mergeCell ref="E91:E94"/>
    <mergeCell ref="F91:F94"/>
    <mergeCell ref="G91:G94"/>
    <mergeCell ref="A81:A84"/>
    <mergeCell ref="B85:G85"/>
    <mergeCell ref="B86:B89"/>
    <mergeCell ref="A86:A89"/>
    <mergeCell ref="C86:C89"/>
    <mergeCell ref="D86:D89"/>
    <mergeCell ref="E86:E89"/>
    <mergeCell ref="F86:F89"/>
    <mergeCell ref="G86:G89"/>
    <mergeCell ref="B80:G80"/>
    <mergeCell ref="B81:B84"/>
    <mergeCell ref="C81:C84"/>
    <mergeCell ref="D81:D84"/>
    <mergeCell ref="E81:E84"/>
    <mergeCell ref="F81:F84"/>
    <mergeCell ref="G81:G84"/>
    <mergeCell ref="B76:B79"/>
    <mergeCell ref="C76:C79"/>
    <mergeCell ref="G76:G79"/>
    <mergeCell ref="A76:A79"/>
    <mergeCell ref="D76:D79"/>
    <mergeCell ref="E76:E79"/>
    <mergeCell ref="F76:F79"/>
    <mergeCell ref="A121:A125"/>
    <mergeCell ref="B60:G60"/>
    <mergeCell ref="C61:C64"/>
    <mergeCell ref="B61:B64"/>
    <mergeCell ref="D61:D64"/>
    <mergeCell ref="E61:E64"/>
    <mergeCell ref="F61:F64"/>
    <mergeCell ref="G61:G64"/>
    <mergeCell ref="G66:G69"/>
    <mergeCell ref="F71:F74"/>
    <mergeCell ref="B8:G8"/>
    <mergeCell ref="B14:G14"/>
    <mergeCell ref="B19:G19"/>
    <mergeCell ref="B24:G24"/>
    <mergeCell ref="B10:B13"/>
    <mergeCell ref="C10:C13"/>
    <mergeCell ref="D10:D13"/>
    <mergeCell ref="A4:A6"/>
    <mergeCell ref="F4:F6"/>
    <mergeCell ref="G4:G6"/>
    <mergeCell ref="H4:H6"/>
    <mergeCell ref="C4:C6"/>
    <mergeCell ref="B4:B6"/>
    <mergeCell ref="N4:N6"/>
    <mergeCell ref="D5:D6"/>
    <mergeCell ref="E5:E6"/>
    <mergeCell ref="B9:G9"/>
    <mergeCell ref="I5:J5"/>
    <mergeCell ref="K5:L5"/>
    <mergeCell ref="I4:L4"/>
    <mergeCell ref="M4:M6"/>
    <mergeCell ref="N9:N13"/>
    <mergeCell ref="D4:E4"/>
    <mergeCell ref="E10:E13"/>
    <mergeCell ref="F10:F13"/>
    <mergeCell ref="G10:G13"/>
    <mergeCell ref="B29:G29"/>
    <mergeCell ref="E20:E23"/>
    <mergeCell ref="F20:F23"/>
    <mergeCell ref="G20:G23"/>
    <mergeCell ref="E25:E28"/>
    <mergeCell ref="G25:G28"/>
    <mergeCell ref="G45:G48"/>
    <mergeCell ref="E35:E38"/>
    <mergeCell ref="F35:F38"/>
    <mergeCell ref="B39:G39"/>
    <mergeCell ref="B44:G44"/>
    <mergeCell ref="N14:N18"/>
    <mergeCell ref="E45:E48"/>
    <mergeCell ref="N19:N23"/>
    <mergeCell ref="N24:N28"/>
    <mergeCell ref="N29:N33"/>
    <mergeCell ref="B59:G59"/>
    <mergeCell ref="A10:A13"/>
    <mergeCell ref="A15:A18"/>
    <mergeCell ref="B15:B18"/>
    <mergeCell ref="C15:C18"/>
    <mergeCell ref="D15:D18"/>
    <mergeCell ref="F15:F18"/>
    <mergeCell ref="G15:G18"/>
    <mergeCell ref="F25:F28"/>
    <mergeCell ref="B49:G49"/>
    <mergeCell ref="G30:G33"/>
    <mergeCell ref="E15:E18"/>
    <mergeCell ref="A25:A28"/>
    <mergeCell ref="B25:B28"/>
    <mergeCell ref="C25:C28"/>
    <mergeCell ref="D25:D28"/>
    <mergeCell ref="A20:A23"/>
    <mergeCell ref="B20:B23"/>
    <mergeCell ref="C20:C23"/>
    <mergeCell ref="D20:D23"/>
    <mergeCell ref="A30:A33"/>
    <mergeCell ref="B30:B33"/>
    <mergeCell ref="C30:C33"/>
    <mergeCell ref="D30:D33"/>
    <mergeCell ref="E30:E33"/>
    <mergeCell ref="F30:F33"/>
    <mergeCell ref="A45:A48"/>
    <mergeCell ref="B45:B48"/>
    <mergeCell ref="C45:C48"/>
    <mergeCell ref="D45:D48"/>
    <mergeCell ref="B34:G34"/>
    <mergeCell ref="F40:F43"/>
    <mergeCell ref="G40:G43"/>
    <mergeCell ref="G35:G38"/>
    <mergeCell ref="B40:B43"/>
    <mergeCell ref="F45:F48"/>
    <mergeCell ref="A35:A38"/>
    <mergeCell ref="D35:D38"/>
    <mergeCell ref="D40:D43"/>
    <mergeCell ref="C40:C43"/>
    <mergeCell ref="A40:A43"/>
    <mergeCell ref="C35:C38"/>
    <mergeCell ref="B35:B38"/>
    <mergeCell ref="B50:B53"/>
    <mergeCell ref="C50:C53"/>
    <mergeCell ref="D50:D53"/>
    <mergeCell ref="B54:G54"/>
    <mergeCell ref="E55:E58"/>
    <mergeCell ref="F55:F58"/>
    <mergeCell ref="E50:E53"/>
    <mergeCell ref="A66:A69"/>
    <mergeCell ref="C66:C69"/>
    <mergeCell ref="D66:D69"/>
    <mergeCell ref="E66:E69"/>
    <mergeCell ref="F50:F53"/>
    <mergeCell ref="A55:A58"/>
    <mergeCell ref="B55:B58"/>
    <mergeCell ref="C55:C58"/>
    <mergeCell ref="D55:D58"/>
    <mergeCell ref="A50:A53"/>
    <mergeCell ref="A116:A119"/>
    <mergeCell ref="B70:G70"/>
    <mergeCell ref="B71:B74"/>
    <mergeCell ref="A71:A74"/>
    <mergeCell ref="C71:C74"/>
    <mergeCell ref="D71:D74"/>
    <mergeCell ref="E71:E74"/>
    <mergeCell ref="B115:G115"/>
    <mergeCell ref="B116:B119"/>
    <mergeCell ref="C116:C119"/>
    <mergeCell ref="B121:B125"/>
    <mergeCell ref="B120:G120"/>
    <mergeCell ref="E116:E119"/>
    <mergeCell ref="F116:F119"/>
    <mergeCell ref="G116:G119"/>
    <mergeCell ref="F66:F69"/>
    <mergeCell ref="F121:F125"/>
    <mergeCell ref="B66:B69"/>
    <mergeCell ref="G71:G74"/>
    <mergeCell ref="B75:G75"/>
    <mergeCell ref="E121:E125"/>
    <mergeCell ref="H124:H125"/>
    <mergeCell ref="G121:G125"/>
    <mergeCell ref="D121:D125"/>
    <mergeCell ref="D116:D119"/>
    <mergeCell ref="N49:N53"/>
    <mergeCell ref="N54:N58"/>
    <mergeCell ref="B65:G65"/>
    <mergeCell ref="G50:G53"/>
    <mergeCell ref="G55:G58"/>
    <mergeCell ref="C121:C125"/>
    <mergeCell ref="N34:N38"/>
    <mergeCell ref="N115:N119"/>
    <mergeCell ref="N120:N125"/>
    <mergeCell ref="E40:E43"/>
    <mergeCell ref="N39:N43"/>
    <mergeCell ref="N44:N48"/>
    <mergeCell ref="N60:N64"/>
    <mergeCell ref="N65:N69"/>
    <mergeCell ref="N70:N74"/>
    <mergeCell ref="A1:N1"/>
    <mergeCell ref="A2:N2"/>
    <mergeCell ref="A3:N3"/>
    <mergeCell ref="N100:N104"/>
    <mergeCell ref="N75:N79"/>
    <mergeCell ref="N80:N84"/>
    <mergeCell ref="N90:N94"/>
    <mergeCell ref="N95:N99"/>
    <mergeCell ref="N85:N89"/>
    <mergeCell ref="A61:A64"/>
  </mergeCells>
  <printOptions/>
  <pageMargins left="0.75" right="0.75" top="1" bottom="1" header="0.5" footer="0.5"/>
  <pageSetup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Публичная отчетность (Форма №2) за январь-декабрь 2018 г.</dc:title>
  <dc:subject/>
  <dc:creator>user</dc:creator>
  <cp:keywords/>
  <dc:description/>
  <cp:lastModifiedBy>u41105ita</cp:lastModifiedBy>
  <cp:lastPrinted>2017-07-25T12:47:44Z</cp:lastPrinted>
  <dcterms:created xsi:type="dcterms:W3CDTF">2017-04-21T11:32:53Z</dcterms:created>
  <dcterms:modified xsi:type="dcterms:W3CDTF">2019-01-28T09:11:07Z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XXJ7TYMEEKJ2-2520-159</vt:lpwstr>
  </property>
  <property fmtid="{D5CDD505-2E9C-101B-9397-08002B2CF9AE}" pid="4" name="_dlc_DocIdItemGu">
    <vt:lpwstr>0e331923-280e-4d63-bfb3-b4a5bf67b8bf</vt:lpwstr>
  </property>
  <property fmtid="{D5CDD505-2E9C-101B-9397-08002B2CF9AE}" pid="5" name="_dlc_DocIdU">
    <vt:lpwstr>https://vip.gov.mari.ru/ukazPRF/_layouts/DocIdRedir.aspx?ID=XXJ7TYMEEKJ2-2520-159, XXJ7TYMEEKJ2-2520-159</vt:lpwstr>
  </property>
  <property fmtid="{D5CDD505-2E9C-101B-9397-08002B2CF9AE}" pid="6" name="Пап">
    <vt:lpwstr>Публичная отчетность в соответствии с типовыми формами, одобренными Правительством РФ</vt:lpwstr>
  </property>
  <property fmtid="{D5CDD505-2E9C-101B-9397-08002B2CF9AE}" pid="7" name="Описан">
    <vt:lpwstr>Публичная отчетность органов исполнительной власти Республики Марий Эл по реализации мероприятий, направленных на достижение показателей содержащихся в указах Президента Российской Федерации от 7 мая 2012 г. № 597 </vt:lpwstr>
  </property>
</Properties>
</file>