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5775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1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<sst xmlns="http://schemas.openxmlformats.org/spreadsheetml/2006/main" count="536" uniqueCount="165">
  <si>
    <t>С 29.01-02.02.2018 г. состоялся VI региональный чемпионат «Молодые профессионалы» (WorldSkills Russia) Республики Марий Эл по 15 компетенциям. Чемпионат проходил на 8 площадках. Приняли участие 120 конкурсантов. Организовано и проведено 43 мастер-класса для школьников. Всего в мероприятиях чемпионата приняли участие более 3 тыс. чел., в т.ч.1,5 тыс. обучающихся общеобразовательных организаций. Проведен региональный этап Всероссийской олимпиады профессионального мастерства обучающихся по специальностям среднего профессионального образования, приняли участие 41 обучающийся из 8 образовательных организаций. В апреле-мае 2018 г. проведены республиканские конкурсы и олимпиады профессионального мастерств:  по направлению "Технологии легкой промышленности", по профессии «Водитель автомобиля», олимпиада по учебной дисциплине «Электротехника», олимпиада по экономическим дисциплинам.</t>
  </si>
  <si>
    <t xml:space="preserve">В марте-апреле 2018 г. проведены заседания региональных учебных методических объединений и комиссий преподавателей  по проблемам практико-ориентированного (дуального) обучения; организации проведения ГИА в форме демонстрационного экзамена; актуализации образовательных программ с учетом требований профессиональных стандартов и региональных работодателей. Профобразовательные организации получили лицензии на ведение образовательной деятельности по 3 профессиональным образовательным программам ТОП-50. Республика Марий Эл стала пилотным регионом по апробации демонстрационного экзамена по 3 компетенциям Ворлдскиллс. В демоэкзамене приняли участие 74 студента выпускных курсов 3 профобразовательных организаций республики. </t>
  </si>
  <si>
    <t>Управлением по вопросам миграции Министерства внутренних дел по Республике Марий Эл оформлено 4 разрешения на работу по специальностям "менеджер", "технолог". Выдано 1 заключение на 3 работников из Японии по профессии "артист балета".</t>
  </si>
  <si>
    <t>Поступило 36 заявлений, положительно рассмотрено 17 заявлений. В связи с несоответствием требованиям, указанным в Регламенте приема соотечественников и членов их семей и обустройства на территории муниципального образования в Республике Марий_Эл, по 16 заявлениям принято решение об отказе в участии в программе.С начала 2018 года на территорию Республики Марий Эл прибыло 25 участников программы и членов их семей, из них 18 -  граждане Украины, 5 – Таджикистана, 1- Молдовы, 1 - Узбекистана. 17 участников программы и членов их семей трудоустроены.</t>
  </si>
  <si>
    <t xml:space="preserve">январь-июнь </t>
  </si>
  <si>
    <t>Мероприятие осуществляется за счет собственных средств работодателей. Рост реальной заработной платы в январе-мае 2018 года составил  102,8 % к  январю-маю 2017 года.</t>
  </si>
  <si>
    <t>16/14            02/02</t>
  </si>
  <si>
    <t>Содействие добровольному переселению в Российскую Федерацию соотечественников, проживающих за рубежом, из числа высококвалифицированных рабочих и специалистов в рамках подпрограммы «Оказание содействия добровольному переселению в Республику Марий Эл соотечественников, проживающих за рубежом» государственной программы Республики Марий Эл «Содействие занятости населения на 2013 - 2020 годы»</t>
  </si>
  <si>
    <t>11/007</t>
  </si>
  <si>
    <t>1/001</t>
  </si>
  <si>
    <t xml:space="preserve">Планируется достичь соотношения средней заработной платы младшего медицинского персонала, обеспечивающие условия для предоставления медицинских услуг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Эл: в 2013 г. - 50,1 %, в 2014 г. - 51,0 %, в 2015 г. - 52,4 %, в 2016 г. - 70,5%, в 2017 г. - 80, %*, в 2018 г. - 100,0 %                                                               * с 1 октября 2017 г. </t>
  </si>
  <si>
    <t xml:space="preserve">Планируется достичь соотношения средней заработной платы среднего медицинского (фармацевтического) персонала, обеспечивающие условия для предоставления медицинских услуг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Эл: в 2013 г. - 75,6%, в 2014 г. - 76,2 %, в 2015 г. - 79,3 %, в 2016 г. - 86,3 %, в 2017 г. - 90,0 %*, в 2018 г. - 100,0 % *                                                                            с 1 октября 2017 г. </t>
  </si>
  <si>
    <t>Отношение средней заработной платы младшего медицинского персонала (персонала, обеспечивающего предоставление медицинских услуг) к среднемесячной начисленной заработной плате наемных работников в организациях,у индивидуальных предпринимателей и физических лиц (среднемесячному доходу от трудовой деятельности) по Республике Марий Эл</t>
  </si>
  <si>
    <t>2/002</t>
  </si>
  <si>
    <t>Распоряжение Правительства РМЭ от 21.03.2013 г. № 165-р (в редакции  распоряжения Правительства Республики Марий Эл от 08.06.2017  г. № 260-р)</t>
  </si>
  <si>
    <t>Создание условий для обеспечения соответствия структуры и качества подготовки рабочих и  специалистов потребностям приоритетных отраслей экономики республики</t>
  </si>
  <si>
    <t>Распоряжение Правительства Республики Марий Эл от 18.07.2016  № 265-р</t>
  </si>
  <si>
    <t>Модернизация содержания профессионального образования, подготовка кадров по наиболее востребованным, новым и перспективным профессиям и специальностям СПО в соответствии с современными стандратами и передовыми технологиями</t>
  </si>
  <si>
    <t>Реализация мероприятий, направленных на популяризацию рабочих профессий и инженерно-технических специальностей,  проведение региональных этапов   конкурсов профессионального мастерства «Лучший по профессии», WorldSkills Russia</t>
  </si>
  <si>
    <t>Примечание</t>
  </si>
  <si>
    <t>Реквизиты документов, содержащих мероприятие</t>
  </si>
  <si>
    <t>Ожидаемый результат исполнения мероприятия</t>
  </si>
  <si>
    <t>Дата исполнения мероприятия</t>
  </si>
  <si>
    <t>план</t>
  </si>
  <si>
    <t>факт</t>
  </si>
  <si>
    <t>Государственная программа Российской Федерации/Республики Марий Эл</t>
  </si>
  <si>
    <t>Отчетная дата (период) значения показателя (N)</t>
  </si>
  <si>
    <t>Источник финансирования</t>
  </si>
  <si>
    <t>Финансирование, тыс.руб.</t>
  </si>
  <si>
    <t>Код бюджетной классификации</t>
  </si>
  <si>
    <t>Рз</t>
  </si>
  <si>
    <t>Пр</t>
  </si>
  <si>
    <t>Объем финансирования</t>
  </si>
  <si>
    <t>Процент исполнения</t>
  </si>
  <si>
    <t>Указ Президента Российской Федерации от 7 мая 2012 г. № 597</t>
  </si>
  <si>
    <t>Итого по Указу</t>
  </si>
  <si>
    <t>Всего по мероприятию</t>
  </si>
  <si>
    <t>КБ, включая ТГВФ</t>
  </si>
  <si>
    <t>в том числе федеральный бюджет</t>
  </si>
  <si>
    <t>внебюджетные источники</t>
  </si>
  <si>
    <t>республиканский бюджет</t>
  </si>
  <si>
    <t>Республика Марий Эл /наименование органа исполнительной власти Республики Марий Эл</t>
  </si>
  <si>
    <t>Публичная отчетность 
органов исполнительной власти Республики Марий Эл по реализации мероприятий, 
направленных на достижение показателей содержащихся в указе Президента Российской Федерации от 7 мая 2012 г.№ 597</t>
  </si>
  <si>
    <t>№ п/п</t>
  </si>
  <si>
    <t>Рост реальной заработной платы относительно уровня 2011 года</t>
  </si>
  <si>
    <t>Отношение средней заработной платы научных сотрудников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</t>
  </si>
  <si>
    <t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(обеспечивающие предоставление медицинских услуг) к среднемесячной начисленной заработной плате наемных работников в организациях, у индивидуальных предпринимателей и физических лиц (среднемесячноиу доходу от трудовой деятельности) по Республике Марий Эл</t>
  </si>
  <si>
    <t>Отношение средней заработной платы среднего медицинского (фармацевтического) персонала (персонала, обеспечивающего предоставление медицинских услуг) к среднемесячной начисленной заработной платы наемных работников в организациях,у индивидуальных предпринимателей и физических лиц (среднемесячному доходу от трудовой деятельности) по Республике Марий Эл</t>
  </si>
  <si>
    <t>Отношение средней заработной платы социальных работников к среднемесячной начисленной заработной плате наемных работников в организациях,у индивидуальных предпринимателей и физических лиц (среднемесячному доходу от трудовой деятельности) по Республике Марий Эл</t>
  </si>
  <si>
    <t>Удельный вес численности высококвалифицированных работников в общей численности квалифицированных работников</t>
  </si>
  <si>
    <t xml:space="preserve">Доля детей, привлекаемых к участию в творческих мероприятиях, в общем числе детей </t>
  </si>
  <si>
    <t>11/07</t>
  </si>
  <si>
    <t>08</t>
  </si>
  <si>
    <t>01</t>
  </si>
  <si>
    <t>Популяризация, сохранение и развитие культуры народов, проживающих на территории Республики Марий Эл. Увеличение кол-ва выставочных в 2 раза по отношению к уровню 2012 г.</t>
  </si>
  <si>
    <t>07</t>
  </si>
  <si>
    <t>03</t>
  </si>
  <si>
    <t>09</t>
  </si>
  <si>
    <t>Постановление Правительства Республики Марий Эл от 18.03. 2013 г. № 68 (в редакции пост. Правительства  Республики Марий Эл от 30.09.2016 г. № 433)</t>
  </si>
  <si>
    <t>01;02;04;06;09</t>
  </si>
  <si>
    <t>3/03</t>
  </si>
  <si>
    <t xml:space="preserve">Обеспечение уровня средней заработной платы работников организаций внебюджетной сферы не ниже уровня среднемесячной заработной платы в целом по республике, ежегодные темпы ее роста не ниже 10 процентов </t>
  </si>
  <si>
    <t>Трехстороннее соглашение на 2016 - 2018  гг. от 10 ноября 2015 г.</t>
  </si>
  <si>
    <t xml:space="preserve">Постановление Правительства Республики Марий Эл от 19 мая 2014 г. № 243 (в редакции пост.Правительства Республики Марий Эл от 23.01.2017 г. № 18) </t>
  </si>
  <si>
    <t>Планируется достичь соотношения средней заработной платы педагогических работников дошкольных образовательных организаций к средней заработной плате в сфере общего образования по Республике Марий Эл: в 2013 г. - 97,6%;  в 2014 году - 105,9 %, в 2015 году - 101,9 %, в 2016 году - 101,9 %, в 2017 году - 100,0 %, в 2018 году - 100,0 %</t>
  </si>
  <si>
    <t>2/02</t>
  </si>
  <si>
    <t>02</t>
  </si>
  <si>
    <t>04</t>
  </si>
  <si>
    <t>1.1</t>
  </si>
  <si>
    <t>2.1</t>
  </si>
  <si>
    <t>3.1</t>
  </si>
  <si>
    <t>4.1</t>
  </si>
  <si>
    <t>5.1</t>
  </si>
  <si>
    <t>6.1</t>
  </si>
  <si>
    <t>7.1</t>
  </si>
  <si>
    <t>8.1</t>
  </si>
  <si>
    <t>9.1</t>
  </si>
  <si>
    <t>10.1</t>
  </si>
  <si>
    <t>11.1</t>
  </si>
  <si>
    <t>12.1</t>
  </si>
  <si>
    <t>13.1</t>
  </si>
  <si>
    <t>Планируется достичь соотношения средней заработной платы преподавателей и мастеров производственного обучения профессиональных образовательных организаций 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 : в 2013 г. – 88,6%, в 2014 г. - 82,3 %, в 2015 г. - 85,8 %, в 2016 г. - 82,7%, в 2017 г.- 95,0 %, в 2018 г.- 100,0 %</t>
  </si>
  <si>
    <t>Планируется достичь соотношения средней заработной платы педагогических работников общеобразовательных организаций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Эл: 2013 г. - 94,7% в 2014 году - 99,6 %, в 2015 году - 100,9 %, в 2016 году - 97,3 %, в 2017 году - 100,0 %, в 2018 году - 100,0 %</t>
  </si>
  <si>
    <t>Отношение средней заработной платы педагогических работников общеобразовательных организаций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</t>
  </si>
  <si>
    <t>Отношение средней заработной платы преподавателей и мастеров производственного обучения профессиональных образовательных организаций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</t>
  </si>
  <si>
    <t>Планируется достичь соотношения средней заработной платы научных сотрудников к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Эл: в 2013 г. – 105,0%, в 2014 г. - 113,4%, в 2015 г. - 86%, в 2016 г. - 82,8%, в 2017 г.- 180 %, в 2018 г.- 200,0 %</t>
  </si>
  <si>
    <t>Отношение средней заработной платы работников учреждений культуры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</t>
  </si>
  <si>
    <t>Постановление Правительства Республики Марий Эл от 16.11.2012 г. № 427</t>
  </si>
  <si>
    <t xml:space="preserve">Постановление Правительства Республики Марий Эл от 16.11.2012 г. № 427 </t>
  </si>
  <si>
    <t>Отношение средней заработной платы педагогических работников дошкольных образовательных организаций к средней заработной плате в сфере общего образования по Республике Марий Эл</t>
  </si>
  <si>
    <t xml:space="preserve">Прирост количества выставочных проектов, осуществляемых в Республике Марий Эл, относительно уровня 2012 года </t>
  </si>
  <si>
    <r>
      <t>Распоряжение Правительства Республики Марий Эл от 28.01.2013 г. № 33-р</t>
    </r>
    <r>
      <rPr>
        <sz val="10"/>
        <color indexed="53"/>
        <rFont val="Times New Roman"/>
        <family val="1"/>
      </rPr>
      <t xml:space="preserve"> </t>
    </r>
    <r>
      <rPr>
        <sz val="10"/>
        <rFont val="Times New Roman"/>
        <family val="1"/>
      </rPr>
      <t>(в ред.  от 09.09.2016 г. № 360-р)</t>
    </r>
  </si>
  <si>
    <t>11.1.1</t>
  </si>
  <si>
    <t>11.2</t>
  </si>
  <si>
    <t>Ожидаемые количественные эффекты от мероприятия в 2013-2020 годах: всего - 96131 человек, в т.ч.: 2013 г. - 11804 человек, 2014 г. -12135 человек, 2015 г. -  12287 человек, 2016 г. -11981 человек, 2017 г. - 11981 человек, 2018 г. - 11981 человек, 2019 г. -11981 человек, 2020 г. – 11981 человек.</t>
  </si>
  <si>
    <t>Постановление Правительства Республики Марий Эл от 03.10. 2012 г. № 382 (в редакции пост.Правительства Республики Марий Эл от 09.09.2016 № 408)</t>
  </si>
  <si>
    <t>Ожидаемые количественные эффекты от мероприятия в 2013-2020 годах: всего - 180 498 человек, в т.ч.: 2013 г. - 41 006 человек, 2014 г. - 25 492 человека 2015 г. - 22242 человек, 2016 г. - 19 000 человек, 2017 г. - 19 000 человек, 2018 г. - 19 000 человек, 2019 г. - 19 000 человек, 2020 г. - 19 000 человек.</t>
  </si>
  <si>
    <t>Рост численности высоковалифицированных работников</t>
  </si>
  <si>
    <t>11.3</t>
  </si>
  <si>
    <t>11.4</t>
  </si>
  <si>
    <t>Постановление Правительства Республики Марий Эл от 20.11.2012 г. № 428 ( в ред. пост Прав-ва Республики Марий Эл от 28.10.2016 г. № 471)</t>
  </si>
  <si>
    <t>Рост численности высококвалифицированных работников в сельском хозяйстве Республики Марий Эл</t>
  </si>
  <si>
    <t>11.5</t>
  </si>
  <si>
    <t>11.6</t>
  </si>
  <si>
    <t>11.7</t>
  </si>
  <si>
    <t xml:space="preserve">Обеспечение жильем молодых специалистов в рамках подпрограммы «Устойчивое развитие сельских территорий на 2014-2017 годы и на период до 2020 года» Государственной программы развития сельского хозяйства и регулирования рынков сельскохозяйственной продукции, сырья и продовольствия в Республике Марий Эл на 2014 - 2020 годы </t>
  </si>
  <si>
    <t>Постановление Правительства Республики Марий Эл от 30.11. 2012 г. № 452 (в ред. пост. Прав-ва Республики Марий Эл от 03.11.2016 г. № 492), распоряжение Прав-ва Республики Марий Эл от 18.07.2016 г. № 265-р</t>
  </si>
  <si>
    <t>11.8</t>
  </si>
  <si>
    <t>11.9</t>
  </si>
  <si>
    <t>11.10</t>
  </si>
  <si>
    <t>Содействие работодателям в увеличении высококвалифицированных работников в структуре привлекаемой иностранной рабочей силы</t>
  </si>
  <si>
    <t>Постановление Правительства Республики Марий Эл от 22.02. 2007 г. № 49 (в редакции пост. Правительства РМЭ от 08.11.2016 г. № 497)</t>
  </si>
  <si>
    <t>Увеличение доли высококвалифицированных иностранных работников</t>
  </si>
  <si>
    <t>Постановление Правительства Республики Марий Эл от 03.10 2012 г. № 382 (в редакции пост. Прав-ва РМЭ от 09.09.2016 г. № 408)</t>
  </si>
  <si>
    <t>-/05</t>
  </si>
  <si>
    <t>00</t>
  </si>
  <si>
    <t>25/017</t>
  </si>
  <si>
    <t>Постановление Правительства Республики Марий Эл от 20.11.2012 г. № 428 (в ред. пост Прав-ва Республики Марий Эл от 28.10.2016 г. № 471)</t>
  </si>
  <si>
    <t>05</t>
  </si>
  <si>
    <t>10</t>
  </si>
  <si>
    <t>-/02</t>
  </si>
  <si>
    <t>-</t>
  </si>
  <si>
    <t>Ожидаемые количественные эффекты от мероприятия в 2013-2020 гг. прибудет на территорию Республики Марий Эл 1143 участника подпрограммы и членов их семей, в том числе по годам: 2013 г. - 11 человек, 2014 г. - 239 человек, 2015 г. - 383 человек, 2016 г. - 100 человек, 2017 г. - 100 человек, 2018 г. - 100 человек, 2019 год- 100 человек, 2020 г. - 100 человек</t>
  </si>
  <si>
    <t>11.2.1</t>
  </si>
  <si>
    <t>11.3.1</t>
  </si>
  <si>
    <t>11.4.1</t>
  </si>
  <si>
    <t>11.5.1.</t>
  </si>
  <si>
    <t>11.6.1.</t>
  </si>
  <si>
    <t>11.7.1.</t>
  </si>
  <si>
    <t>11.8.1.</t>
  </si>
  <si>
    <t>11.9.1</t>
  </si>
  <si>
    <t>11.10.1</t>
  </si>
  <si>
    <t>11.11.</t>
  </si>
  <si>
    <t>11.11.1</t>
  </si>
  <si>
    <t xml:space="preserve">Планируется достичь соотношения средней заработной платы работников учреждений культуры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Эл: в 2013 г. - 56,3 %, в 2014 году - 66,1 %, в 2015 году - 68,3%, в 2016 году - 66%, в 2017 году - 90,0 %, в 2018 году - 100,0 % </t>
  </si>
  <si>
    <t xml:space="preserve">Планируется достичь соотношения средней заработной платы врачей и работников медицинских организаций, имеющих высшее медицинское (фармацевтическое) или иное образование, предоставляющих медицинские услуги,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Эл:в 2013 г. - 139,6 %, в 2014 году - 137,2 %, в 2015 году - 137,0 %, в 2016 году - 159,6 %, в 2017 году - 180,0 %*, в 2018 году - 200,0 %                                 * с 1 октября 2017 г. </t>
  </si>
  <si>
    <t xml:space="preserve">Планируется достичь соотношения средней заработной платы социальных работников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Эл: в 2013 г. - 44,7 %, в 2014 год - 58,0 %, 2015 год - 59,2 %, 2016 год - 55,9 %,  2017 год - 80,0 %, 2018 год - 100,0 %                                                              </t>
  </si>
  <si>
    <t>Распоряжение Правительства Республики Марий Эл от 11.07. 2012 г. № 395-р, постановление правительства Респуюлики Марий Эл от 30.11.2012 г. № 447, постановление правительства от 30.11.2012 г., № 452</t>
  </si>
  <si>
    <t>07/05</t>
  </si>
  <si>
    <t>Формирование эффективной системы профессионального образования, ориентированной на кдровое обеспечение инвестиционной стратегии и перспективные потребности рынка труда</t>
  </si>
  <si>
    <t>Разработка и актуализация содержания основных профессиональных образовательных программ по перспективным и востребованным профессиям и специальностям для республиканского рынка труда</t>
  </si>
  <si>
    <t>Предоставление государственной услуги по профессиональной ориентации граждан в целях выбора сферы деятельности (профессии), трудоустройства, прохождения профессионального обучения и  получения дополнительного профессионального образования в рамках подпрограммы «Активная политика занятости населения и социальная поддержка безработных граждан» государственной программы Республики Марий Эл «Содействие занятости населения на 2013 - 2020 годы»</t>
  </si>
  <si>
    <t>январь-март</t>
  </si>
  <si>
    <t xml:space="preserve">Предоставление государственной услуги по информированию о положении на рынке труда в Республике Марий Эл, в том числе с целью повышения престижа рабочих и инженерно-технических специальностей в рамках подпрограммы «Активная политика занятости населения и социальная поддержка безработных граждан» государственной программы Республики Марий Эл «Содействие занятости населения на 2013 - 2020 годы» </t>
  </si>
  <si>
    <t>Выплата единовременных пособий молодым специалистам, работающим в сельскохозяйственных предприятиях в должности специалиста или руководителя в рамках Государственной программы развития сельского хозяйства и регулирования рынков сельскохозяйственной продукции, сырья и продовольствия в Республике  Марий Эл на 2014 - 2021 годы</t>
  </si>
  <si>
    <t>Единовременное пособие выплачено 46 молодым специалистам.</t>
  </si>
  <si>
    <t>Выплата ежемесячных доплат к должностным окладам молодым специалистам, заключившим трудовой договор с сельскохозяйственными предприятиями, в которых заработная плата на одного работника за предыдущий год была ниже уровня средней заработной платы работников сельского хозяйства в Республике Марий Эл, в рамках Государственной программы развития сельского хозяйства и регулирования рынков сельскохозяйственной продукции, сырья и продовольствия в Республике  Марий Эл на 2014 - 2021 годы</t>
  </si>
  <si>
    <t>Выплата именных стипендий в течение выпускного учебного года студентам из сельской местности, обучающимся по очной форме обучения в образовательных организациях высшего образования или в профессиональных образовательных организациях по образовательным программам сельскохозяйственного профиля в рамках Государственной программы развития сельского хозяйства и регулирования рынков сельскохозяйственной продукции, сырья и продовольствия в Республике  Марий Эл на 2014 - 2021 годы</t>
  </si>
  <si>
    <t>Именные стипендии выплачены 15 студентам.</t>
  </si>
  <si>
    <t>02/02</t>
  </si>
  <si>
    <t>за январь - июнь 2018 г. (Форма № 2)</t>
  </si>
  <si>
    <t xml:space="preserve">Плановые значения представлены  в соответствии с распоряжением Правительства Республики Марий Эл от 28.01.2013 г. № 33-р. Фактические данные представлены за 1 полугодие 2018 г. </t>
  </si>
  <si>
    <t>Сводная бюджетная роспись, а также планы ФХД  составлены на год.Фактические данные представлены за 1 полугодие 2018 г.</t>
  </si>
  <si>
    <t>январь-июнь</t>
  </si>
  <si>
    <t>Плановый объем финансирования расчитан на 2018 год с учетом целевых показателей по заработной плате данной категории медицинского персонала в соответствии с "дорожной картой" и прогноза численности, согласованного с Минздравом Российской Федерации.Фактический объем финансирования отражает фонд начисленной заработной платы работников списочного состава за I полугодие 2018 года.</t>
  </si>
  <si>
    <t>Плановый объем финансирования расчитан на 2018 год с учетом целевых показателей по заработной плате данной категории медицинского персонала в соответствии с "дорожной картой" и прогноза численности, согласованного с Минздравом Российской Федерации. Фактический объем финансирования отражает фонд начисленной заработной платы работников списочного состава за I полугодие 2018 года.</t>
  </si>
  <si>
    <t>Плановое значение по объему финансирования на 2018 год  представлено в соответствии с плановым значением, утвержденным в "дорожной карте", фактический объем финансирования представлен за январь-июнь 2018 г. Плановое значение среднесписочной численности социальных работников на 2018 год составляет 636 человек, среднесписочная численность за январь-июнь 2018 г. составила 542,7 человека. Плановое значение по средней заработной плате социальных работников на 2018 год составляет 23524,0 рубля, фактическая средняя заработная плата социальных работников за январь-июнь 2018 г. составила 23680,3 рубля, или 100,7% от планового значения, утвержденного в "дорожной карте"</t>
  </si>
  <si>
    <t>Государственная услуга по профориентации предоставлена 6,5 тыс.гражданам в индивидуальной форме, 11,0 тыс. граждан получили профориентационную услугу в групповой форме. В феврале 2018 г. центры занятости населения провели порядка 70 профориентационных мероприятий с охватом более 2,7 тыс. обучающихся в рамках месячника оборонно-массовой работы и военно-патриотического воспитания. В ходе месячника по повышению престижа рабочих профессий было проведено более 70 мероприятий с охватом 2,8 тыс. обучающихся и молодежи. В акции День выпускника приняли участие около 4,0 тыс. обучающихся, студентов и их родителей. В июне 2018 г. в пришкольных и детских оздоровительных лагерях стартовала профориентационная акция "Я в мире профессий", целью которой является раннее знакомство подрастающего поколения с особенностями выбора профессии.</t>
  </si>
  <si>
    <t>Государственную услугу по информированию о положении на рынке труда в Республике Марий Эл получили 9,4 тыс. граждан и 1,5 тыс. работодателей.</t>
  </si>
  <si>
    <t>Ежемесячная доплата к должностному окладу выплачена 22 молодым специалистам.</t>
  </si>
  <si>
    <t xml:space="preserve">Соглашение о порядке и условиях предоставления субсидий из федерального бюджета на реализацию мероприятий по улучшению жилищных условий граждан, проживающих в сельской местности, в том числе молодых семей и молодых специалистов на 2018 год с Минсельхозом России заключено от 08.02.2018, дополнительное соглашение от 14.03.2018.  Заключены соглашения о порядке предоставления субсидий с администрациями муниципальных образований районов. Выданы свидетельства на получение социальной выплаты на строительство жилья в сельской местности 2 молодым специалистам. </t>
  </si>
  <si>
    <t>По данным мониторинга трудоустройства выпускников профессиональных образовательных организаций выпуск рабочих и специалистов в 2018 году составит 2343 человека, из них 57,3% планируют трудоустроиться на предприятиях и организациях.</t>
  </si>
  <si>
    <t>Плановое значение представлено на 2018 год, фактическое значение за январь-июнь 2018 г</t>
  </si>
  <si>
    <t>Выявление и поддержка новых талантов. Достижение показателя по доле детей, привлекаемых к участию в творческих мероприятиях, в общем числе детей до 8% в 2018 г.</t>
  </si>
  <si>
    <t>Плановое значение представлено на 2018 год, фактическое значение за январь-июнь 2018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</si>
</sst>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_р_._-;\-* #,##0.00_р_._-;_-* \-?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#,##0.0"/>
  </numFmts>
  <fonts count="35">
    <font>
      <sz val="10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62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53"/>
      <name val="Arial"/>
      <family val="2"/>
    </font>
    <font>
      <sz val="10"/>
      <color indexed="17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9.5"/>
      <name val="Times New Roman"/>
      <family val="1"/>
    </font>
    <font>
      <sz val="9.5"/>
      <name val="Arial Cyr"/>
      <family val="0"/>
    </font>
    <font>
      <sz val="10"/>
      <color indexed="53"/>
      <name val="Times New Roman"/>
      <family val="1"/>
    </font>
    <font>
      <b/>
      <sz val="9.5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3" borderId="7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5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9" fillId="0" borderId="10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 horizontal="center" vertical="top" wrapText="1"/>
    </xf>
    <xf numFmtId="0" fontId="19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19" fillId="0" borderId="0" xfId="0" applyFont="1" applyFill="1" applyAlignment="1">
      <alignment/>
    </xf>
    <xf numFmtId="0" fontId="19" fillId="8" borderId="10" xfId="0" applyFont="1" applyFill="1" applyBorder="1" applyAlignment="1">
      <alignment horizontal="center" vertical="top"/>
    </xf>
    <xf numFmtId="49" fontId="0" fillId="8" borderId="10" xfId="0" applyNumberFormat="1" applyFill="1" applyBorder="1" applyAlignment="1">
      <alignment horizontal="center" vertical="top"/>
    </xf>
    <xf numFmtId="2" fontId="19" fillId="8" borderId="10" xfId="0" applyNumberFormat="1" applyFont="1" applyFill="1" applyBorder="1" applyAlignment="1">
      <alignment horizontal="center" vertical="top"/>
    </xf>
    <xf numFmtId="0" fontId="19" fillId="8" borderId="10" xfId="0" applyFont="1" applyFill="1" applyBorder="1" applyAlignment="1">
      <alignment horizontal="center" vertical="top" wrapText="1"/>
    </xf>
    <xf numFmtId="181" fontId="19" fillId="8" borderId="10" xfId="0" applyNumberFormat="1" applyFont="1" applyFill="1" applyBorder="1" applyAlignment="1">
      <alignment horizontal="center" vertical="top" wrapText="1"/>
    </xf>
    <xf numFmtId="49" fontId="19" fillId="8" borderId="10" xfId="0" applyNumberFormat="1" applyFont="1" applyFill="1" applyBorder="1" applyAlignment="1">
      <alignment horizontal="center" vertical="top" wrapText="1"/>
    </xf>
    <xf numFmtId="49" fontId="25" fillId="8" borderId="10" xfId="0" applyNumberFormat="1" applyFont="1" applyFill="1" applyBorder="1" applyAlignment="1">
      <alignment horizontal="center" vertical="top"/>
    </xf>
    <xf numFmtId="49" fontId="25" fillId="8" borderId="10" xfId="0" applyNumberFormat="1" applyFont="1" applyFill="1" applyBorder="1" applyAlignment="1">
      <alignment horizontal="center" vertical="top" wrapText="1"/>
    </xf>
    <xf numFmtId="2" fontId="19" fillId="8" borderId="10" xfId="0" applyNumberFormat="1" applyFont="1" applyFill="1" applyBorder="1" applyAlignment="1">
      <alignment horizontal="center" vertical="top" wrapText="1"/>
    </xf>
    <xf numFmtId="0" fontId="0" fillId="8" borderId="10" xfId="0" applyFill="1" applyBorder="1" applyAlignment="1">
      <alignment horizontal="center" vertical="top"/>
    </xf>
    <xf numFmtId="2" fontId="0" fillId="8" borderId="10" xfId="0" applyNumberFormat="1" applyFill="1" applyBorder="1" applyAlignment="1">
      <alignment horizontal="center" vertical="top"/>
    </xf>
    <xf numFmtId="49" fontId="19" fillId="8" borderId="11" xfId="0" applyNumberFormat="1" applyFont="1" applyFill="1" applyBorder="1" applyAlignment="1">
      <alignment horizontal="center" vertical="top" wrapText="1"/>
    </xf>
    <xf numFmtId="0" fontId="19" fillId="16" borderId="10" xfId="0" applyFont="1" applyFill="1" applyBorder="1" applyAlignment="1">
      <alignment horizontal="center" vertical="top"/>
    </xf>
    <xf numFmtId="0" fontId="19" fillId="16" borderId="10" xfId="0" applyFont="1" applyFill="1" applyBorder="1" applyAlignment="1">
      <alignment horizontal="center" vertical="top" wrapText="1"/>
    </xf>
    <xf numFmtId="0" fontId="0" fillId="16" borderId="10" xfId="0" applyFill="1" applyBorder="1" applyAlignment="1">
      <alignment horizontal="center" vertical="top"/>
    </xf>
    <xf numFmtId="181" fontId="19" fillId="16" borderId="10" xfId="0" applyNumberFormat="1" applyFont="1" applyFill="1" applyBorder="1" applyAlignment="1">
      <alignment horizontal="center" vertical="top" wrapText="1"/>
    </xf>
    <xf numFmtId="0" fontId="23" fillId="16" borderId="10" xfId="0" applyFont="1" applyFill="1" applyBorder="1" applyAlignment="1">
      <alignment horizontal="center" vertical="top" wrapText="1"/>
    </xf>
    <xf numFmtId="49" fontId="0" fillId="16" borderId="10" xfId="0" applyNumberFormat="1" applyFill="1" applyBorder="1" applyAlignment="1">
      <alignment horizontal="center" vertical="top"/>
    </xf>
    <xf numFmtId="2" fontId="25" fillId="8" borderId="10" xfId="0" applyNumberFormat="1" applyFont="1" applyFill="1" applyBorder="1" applyAlignment="1">
      <alignment horizontal="center" vertical="top" wrapText="1"/>
    </xf>
    <xf numFmtId="2" fontId="25" fillId="8" borderId="10" xfId="0" applyNumberFormat="1" applyFont="1" applyFill="1" applyBorder="1" applyAlignment="1">
      <alignment horizontal="center" vertical="top"/>
    </xf>
    <xf numFmtId="49" fontId="26" fillId="8" borderId="11" xfId="0" applyNumberFormat="1" applyFont="1" applyFill="1" applyBorder="1" applyAlignment="1">
      <alignment horizontal="center" vertical="top" wrapText="1"/>
    </xf>
    <xf numFmtId="0" fontId="26" fillId="8" borderId="1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4" fontId="19" fillId="8" borderId="10" xfId="0" applyNumberFormat="1" applyFont="1" applyFill="1" applyBorder="1" applyAlignment="1">
      <alignment horizontal="center" vertical="top"/>
    </xf>
    <xf numFmtId="4" fontId="19" fillId="8" borderId="10" xfId="0" applyNumberFormat="1" applyFont="1" applyFill="1" applyBorder="1" applyAlignment="1">
      <alignment horizontal="center" vertical="top" wrapText="1"/>
    </xf>
    <xf numFmtId="0" fontId="19" fillId="8" borderId="11" xfId="0" applyFont="1" applyFill="1" applyBorder="1" applyAlignment="1">
      <alignment horizontal="center" vertical="top"/>
    </xf>
    <xf numFmtId="0" fontId="19" fillId="8" borderId="11" xfId="0" applyFont="1" applyFill="1" applyBorder="1" applyAlignment="1">
      <alignment horizontal="center" vertical="top" wrapText="1"/>
    </xf>
    <xf numFmtId="49" fontId="25" fillId="8" borderId="11" xfId="0" applyNumberFormat="1" applyFont="1" applyFill="1" applyBorder="1" applyAlignment="1">
      <alignment horizontal="center" vertical="top" wrapText="1"/>
    </xf>
    <xf numFmtId="2" fontId="19" fillId="8" borderId="11" xfId="0" applyNumberFormat="1" applyFont="1" applyFill="1" applyBorder="1" applyAlignment="1">
      <alignment horizontal="center" vertical="top" wrapText="1"/>
    </xf>
    <xf numFmtId="181" fontId="19" fillId="8" borderId="11" xfId="0" applyNumberFormat="1" applyFont="1" applyFill="1" applyBorder="1" applyAlignment="1">
      <alignment horizontal="center" vertical="top" wrapText="1"/>
    </xf>
    <xf numFmtId="4" fontId="25" fillId="8" borderId="10" xfId="0" applyNumberFormat="1" applyFont="1" applyFill="1" applyBorder="1" applyAlignment="1">
      <alignment horizontal="center" vertical="top" wrapText="1"/>
    </xf>
    <xf numFmtId="4" fontId="19" fillId="16" borderId="10" xfId="0" applyNumberFormat="1" applyFont="1" applyFill="1" applyBorder="1" applyAlignment="1">
      <alignment horizontal="center" vertical="top" wrapText="1"/>
    </xf>
    <xf numFmtId="4" fontId="19" fillId="16" borderId="10" xfId="0" applyNumberFormat="1" applyFont="1" applyFill="1" applyBorder="1" applyAlignment="1">
      <alignment horizontal="center" vertical="top"/>
    </xf>
    <xf numFmtId="49" fontId="19" fillId="0" borderId="10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49" fontId="25" fillId="0" borderId="10" xfId="0" applyNumberFormat="1" applyFont="1" applyFill="1" applyBorder="1" applyAlignment="1">
      <alignment horizontal="center" vertical="top" wrapText="1"/>
    </xf>
    <xf numFmtId="2" fontId="19" fillId="0" borderId="10" xfId="0" applyNumberFormat="1" applyFont="1" applyFill="1" applyBorder="1" applyAlignment="1">
      <alignment horizontal="center" vertical="top" wrapText="1"/>
    </xf>
    <xf numFmtId="181" fontId="19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19" fillId="0" borderId="0" xfId="0" applyFont="1" applyFill="1" applyAlignment="1">
      <alignment horizontal="center" vertical="top" wrapText="1"/>
    </xf>
    <xf numFmtId="2" fontId="19" fillId="0" borderId="1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/>
    </xf>
    <xf numFmtId="0" fontId="26" fillId="0" borderId="13" xfId="0" applyFont="1" applyFill="1" applyBorder="1" applyAlignment="1">
      <alignment horizontal="center" vertical="top" wrapText="1"/>
    </xf>
    <xf numFmtId="0" fontId="26" fillId="0" borderId="11" xfId="0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 wrapText="1"/>
    </xf>
    <xf numFmtId="2" fontId="25" fillId="0" borderId="10" xfId="0" applyNumberFormat="1" applyFont="1" applyFill="1" applyBorder="1" applyAlignment="1">
      <alignment horizontal="center" vertical="top" wrapText="1"/>
    </xf>
    <xf numFmtId="0" fontId="19" fillId="0" borderId="0" xfId="0" applyFont="1" applyFill="1" applyAlignment="1">
      <alignment/>
    </xf>
    <xf numFmtId="0" fontId="26" fillId="0" borderId="0" xfId="0" applyFont="1" applyFill="1" applyAlignment="1">
      <alignment horizontal="center" vertical="top" wrapText="1"/>
    </xf>
    <xf numFmtId="49" fontId="0" fillId="0" borderId="10" xfId="0" applyNumberFormat="1" applyFill="1" applyBorder="1" applyAlignment="1">
      <alignment horizontal="center" vertical="top"/>
    </xf>
    <xf numFmtId="2" fontId="0" fillId="0" borderId="10" xfId="0" applyNumberFormat="1" applyFill="1" applyBorder="1" applyAlignment="1">
      <alignment horizontal="center" vertical="top"/>
    </xf>
    <xf numFmtId="2" fontId="25" fillId="0" borderId="10" xfId="0" applyNumberFormat="1" applyFont="1" applyFill="1" applyBorder="1" applyAlignment="1">
      <alignment horizontal="center" vertical="top"/>
    </xf>
    <xf numFmtId="4" fontId="25" fillId="0" borderId="10" xfId="0" applyNumberFormat="1" applyFont="1" applyFill="1" applyBorder="1" applyAlignment="1">
      <alignment horizontal="center" vertical="top" wrapText="1"/>
    </xf>
    <xf numFmtId="4" fontId="19" fillId="0" borderId="10" xfId="0" applyNumberFormat="1" applyFont="1" applyFill="1" applyBorder="1" applyAlignment="1">
      <alignment horizontal="center" vertical="top"/>
    </xf>
    <xf numFmtId="4" fontId="19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49" fontId="25" fillId="0" borderId="10" xfId="0" applyNumberFormat="1" applyFont="1" applyFill="1" applyBorder="1" applyAlignment="1">
      <alignment horizontal="center" vertical="top"/>
    </xf>
    <xf numFmtId="4" fontId="0" fillId="0" borderId="10" xfId="0" applyNumberFormat="1" applyFill="1" applyBorder="1" applyAlignment="1">
      <alignment horizontal="center" vertical="top"/>
    </xf>
    <xf numFmtId="0" fontId="18" fillId="0" borderId="0" xfId="5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18" fillId="0" borderId="0" xfId="53" applyNumberFormat="1" applyFont="1" applyFill="1" applyBorder="1" applyAlignment="1">
      <alignment horizontal="center" wrapText="1"/>
      <protection/>
    </xf>
    <xf numFmtId="0" fontId="0" fillId="0" borderId="0" xfId="0" applyAlignment="1">
      <alignment/>
    </xf>
    <xf numFmtId="0" fontId="18" fillId="0" borderId="12" xfId="53" applyNumberFormat="1" applyFont="1" applyFill="1" applyBorder="1" applyAlignment="1">
      <alignment horizontal="center" vertical="top" wrapText="1"/>
      <protection/>
    </xf>
    <xf numFmtId="0" fontId="0" fillId="0" borderId="12" xfId="0" applyBorder="1" applyAlignment="1">
      <alignment/>
    </xf>
    <xf numFmtId="0" fontId="26" fillId="0" borderId="14" xfId="0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49" fontId="19" fillId="0" borderId="14" xfId="0" applyNumberFormat="1" applyFont="1" applyFill="1" applyBorder="1" applyAlignment="1">
      <alignment horizontal="center" vertical="top" wrapText="1"/>
    </xf>
    <xf numFmtId="49" fontId="19" fillId="0" borderId="13" xfId="0" applyNumberFormat="1" applyFont="1" applyFill="1" applyBorder="1" applyAlignment="1">
      <alignment horizontal="center" vertical="top" wrapText="1"/>
    </xf>
    <xf numFmtId="49" fontId="19" fillId="0" borderId="11" xfId="0" applyNumberFormat="1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27" fillId="0" borderId="13" xfId="0" applyFont="1" applyFill="1" applyBorder="1" applyAlignment="1">
      <alignment horizontal="center" vertical="top" wrapText="1"/>
    </xf>
    <xf numFmtId="0" fontId="27" fillId="0" borderId="11" xfId="0" applyFont="1" applyFill="1" applyBorder="1" applyAlignment="1">
      <alignment horizontal="center" vertical="top" wrapText="1"/>
    </xf>
    <xf numFmtId="0" fontId="30" fillId="0" borderId="14" xfId="0" applyFont="1" applyFill="1" applyBorder="1" applyAlignment="1">
      <alignment horizontal="center" vertical="top" wrapText="1"/>
    </xf>
    <xf numFmtId="0" fontId="31" fillId="0" borderId="13" xfId="0" applyFont="1" applyFill="1" applyBorder="1" applyAlignment="1">
      <alignment horizontal="center" vertical="top" wrapText="1"/>
    </xf>
    <xf numFmtId="0" fontId="31" fillId="0" borderId="11" xfId="0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wrapText="1"/>
    </xf>
    <xf numFmtId="0" fontId="23" fillId="8" borderId="15" xfId="0" applyFont="1" applyFill="1" applyBorder="1" applyAlignment="1">
      <alignment horizontal="center" vertical="top" wrapText="1"/>
    </xf>
    <xf numFmtId="0" fontId="23" fillId="8" borderId="12" xfId="0" applyFont="1" applyFill="1" applyBorder="1" applyAlignment="1">
      <alignment horizontal="center" vertical="top" wrapText="1"/>
    </xf>
    <xf numFmtId="0" fontId="23" fillId="8" borderId="16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29" fillId="8" borderId="17" xfId="0" applyFont="1" applyFill="1" applyBorder="1" applyAlignment="1">
      <alignment horizontal="center" vertical="top" wrapText="1"/>
    </xf>
    <xf numFmtId="0" fontId="29" fillId="8" borderId="18" xfId="0" applyFont="1" applyFill="1" applyBorder="1" applyAlignment="1">
      <alignment horizontal="center" vertical="top" wrapText="1"/>
    </xf>
    <xf numFmtId="0" fontId="29" fillId="8" borderId="19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19" fillId="0" borderId="10" xfId="0" applyNumberFormat="1" applyFont="1" applyFill="1" applyBorder="1" applyAlignment="1">
      <alignment horizontal="center" vertical="top" wrapText="1"/>
    </xf>
    <xf numFmtId="0" fontId="19" fillId="0" borderId="14" xfId="0" applyNumberFormat="1" applyFont="1" applyFill="1" applyBorder="1" applyAlignment="1">
      <alignment horizontal="center" vertical="top" wrapText="1"/>
    </xf>
    <xf numFmtId="0" fontId="23" fillId="8" borderId="17" xfId="0" applyFont="1" applyFill="1" applyBorder="1" applyAlignment="1">
      <alignment horizontal="center" vertical="top" wrapText="1"/>
    </xf>
    <xf numFmtId="0" fontId="23" fillId="8" borderId="18" xfId="0" applyFont="1" applyFill="1" applyBorder="1" applyAlignment="1">
      <alignment horizontal="center" vertical="top" wrapText="1"/>
    </xf>
    <xf numFmtId="0" fontId="23" fillId="8" borderId="19" xfId="0" applyFont="1" applyFill="1" applyBorder="1" applyAlignment="1">
      <alignment horizontal="center" vertical="top" wrapText="1"/>
    </xf>
    <xf numFmtId="0" fontId="26" fillId="0" borderId="14" xfId="0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 horizontal="center" vertical="top" wrapText="1"/>
    </xf>
    <xf numFmtId="0" fontId="26" fillId="0" borderId="11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27" fillId="0" borderId="13" xfId="0" applyFont="1" applyFill="1" applyBorder="1" applyAlignment="1">
      <alignment/>
    </xf>
    <xf numFmtId="0" fontId="27" fillId="0" borderId="11" xfId="0" applyFont="1" applyFill="1" applyBorder="1" applyAlignment="1">
      <alignment/>
    </xf>
    <xf numFmtId="0" fontId="19" fillId="0" borderId="14" xfId="53" applyFont="1" applyFill="1" applyBorder="1" applyAlignment="1">
      <alignment horizontal="center" vertical="top" wrapText="1"/>
      <protection/>
    </xf>
    <xf numFmtId="0" fontId="19" fillId="0" borderId="13" xfId="53" applyFont="1" applyFill="1" applyBorder="1" applyAlignment="1">
      <alignment horizontal="center" vertical="top" wrapText="1"/>
      <protection/>
    </xf>
    <xf numFmtId="0" fontId="19" fillId="0" borderId="11" xfId="53" applyFont="1" applyFill="1" applyBorder="1" applyAlignment="1">
      <alignment horizontal="center" vertical="top" wrapText="1"/>
      <protection/>
    </xf>
    <xf numFmtId="0" fontId="23" fillId="16" borderId="17" xfId="0" applyFont="1" applyFill="1" applyBorder="1" applyAlignment="1">
      <alignment horizontal="center" vertical="top" wrapText="1"/>
    </xf>
    <xf numFmtId="0" fontId="23" fillId="16" borderId="18" xfId="0" applyFont="1" applyFill="1" applyBorder="1" applyAlignment="1">
      <alignment horizontal="center" vertical="top" wrapText="1"/>
    </xf>
    <xf numFmtId="0" fontId="23" fillId="16" borderId="19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0" fontId="23" fillId="8" borderId="17" xfId="53" applyFont="1" applyFill="1" applyBorder="1" applyAlignment="1">
      <alignment horizontal="center" vertical="top" wrapText="1"/>
      <protection/>
    </xf>
    <xf numFmtId="0" fontId="0" fillId="8" borderId="18" xfId="0" applyFill="1" applyBorder="1" applyAlignment="1">
      <alignment horizontal="center"/>
    </xf>
    <xf numFmtId="0" fontId="0" fillId="8" borderId="19" xfId="0" applyFill="1" applyBorder="1" applyAlignment="1">
      <alignment horizontal="center"/>
    </xf>
    <xf numFmtId="0" fontId="0" fillId="0" borderId="13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0" fillId="0" borderId="10" xfId="0" applyFill="1" applyBorder="1" applyAlignment="1">
      <alignment/>
    </xf>
    <xf numFmtId="0" fontId="19" fillId="0" borderId="10" xfId="53" applyNumberFormat="1" applyFont="1" applyFill="1" applyBorder="1" applyAlignment="1">
      <alignment horizontal="center" vertical="top" wrapText="1"/>
      <protection/>
    </xf>
    <xf numFmtId="0" fontId="0" fillId="0" borderId="10" xfId="0" applyFill="1" applyBorder="1" applyAlignment="1">
      <alignment horizontal="center" vertical="top" wrapText="1"/>
    </xf>
    <xf numFmtId="0" fontId="19" fillId="0" borderId="14" xfId="53" applyNumberFormat="1" applyFont="1" applyFill="1" applyBorder="1" applyAlignment="1">
      <alignment horizontal="center" vertical="top" wrapText="1"/>
      <protection/>
    </xf>
    <xf numFmtId="0" fontId="0" fillId="0" borderId="13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23" fillId="16" borderId="17" xfId="53" applyFont="1" applyFill="1" applyBorder="1" applyAlignment="1">
      <alignment horizontal="center" vertical="top" wrapText="1"/>
      <protection/>
    </xf>
    <xf numFmtId="0" fontId="24" fillId="16" borderId="18" xfId="0" applyFont="1" applyFill="1" applyBorder="1" applyAlignment="1">
      <alignment horizontal="center"/>
    </xf>
    <xf numFmtId="0" fontId="24" fillId="16" borderId="19" xfId="0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 vertical="top" wrapText="1"/>
    </xf>
    <xf numFmtId="0" fontId="29" fillId="8" borderId="18" xfId="0" applyFont="1" applyFill="1" applyBorder="1" applyAlignment="1">
      <alignment horizontal="center" wrapText="1"/>
    </xf>
    <xf numFmtId="0" fontId="29" fillId="8" borderId="19" xfId="0" applyFont="1" applyFill="1" applyBorder="1" applyAlignment="1">
      <alignment horizontal="center" wrapText="1"/>
    </xf>
    <xf numFmtId="0" fontId="31" fillId="0" borderId="13" xfId="0" applyFont="1" applyFill="1" applyBorder="1" applyAlignment="1">
      <alignment horizontal="center" vertical="top"/>
    </xf>
    <xf numFmtId="0" fontId="31" fillId="0" borderId="11" xfId="0" applyFont="1" applyFill="1" applyBorder="1" applyAlignment="1">
      <alignment horizontal="center" vertical="top"/>
    </xf>
    <xf numFmtId="0" fontId="0" fillId="0" borderId="10" xfId="0" applyFill="1" applyBorder="1" applyAlignment="1">
      <alignment wrapText="1"/>
    </xf>
    <xf numFmtId="0" fontId="27" fillId="0" borderId="11" xfId="0" applyFont="1" applyFill="1" applyBorder="1" applyAlignment="1">
      <alignment wrapText="1"/>
    </xf>
    <xf numFmtId="181" fontId="19" fillId="0" borderId="14" xfId="0" applyNumberFormat="1" applyFont="1" applyFill="1" applyBorder="1" applyAlignment="1">
      <alignment horizontal="center" vertical="top" wrapText="1"/>
    </xf>
    <xf numFmtId="181" fontId="19" fillId="0" borderId="11" xfId="0" applyNumberFormat="1" applyFont="1" applyFill="1" applyBorder="1" applyAlignment="1">
      <alignment horizontal="center" vertical="top" wrapText="1"/>
    </xf>
    <xf numFmtId="49" fontId="25" fillId="0" borderId="10" xfId="0" applyNumberFormat="1" applyFont="1" applyFill="1" applyBorder="1" applyAlignment="1">
      <alignment horizontal="center" vertical="top" wrapText="1"/>
    </xf>
    <xf numFmtId="49" fontId="25" fillId="0" borderId="14" xfId="0" applyNumberFormat="1" applyFont="1" applyFill="1" applyBorder="1" applyAlignment="1">
      <alignment horizontal="center" vertical="top" wrapText="1"/>
    </xf>
    <xf numFmtId="49" fontId="25" fillId="0" borderId="11" xfId="0" applyNumberFormat="1" applyFont="1" applyFill="1" applyBorder="1" applyAlignment="1">
      <alignment horizontal="center" vertical="top" wrapText="1"/>
    </xf>
    <xf numFmtId="2" fontId="19" fillId="0" borderId="14" xfId="0" applyNumberFormat="1" applyFont="1" applyFill="1" applyBorder="1" applyAlignment="1">
      <alignment horizontal="center" vertical="top" wrapText="1"/>
    </xf>
    <xf numFmtId="2" fontId="19" fillId="0" borderId="11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5"/>
  <sheetViews>
    <sheetView tabSelected="1" zoomScale="71" zoomScaleNormal="71" zoomScalePageLayoutView="0" workbookViewId="0" topLeftCell="A1">
      <pane ySplit="6" topLeftCell="BM7" activePane="bottomLeft" state="frozen"/>
      <selection pane="topLeft" activeCell="A1" sqref="A1"/>
      <selection pane="bottomLeft" activeCell="N100" sqref="N100:N104"/>
    </sheetView>
  </sheetViews>
  <sheetFormatPr defaultColWidth="9.125" defaultRowHeight="12.75"/>
  <cols>
    <col min="1" max="1" width="6.625" style="1" customWidth="1"/>
    <col min="2" max="2" width="17.375" style="1" customWidth="1"/>
    <col min="3" max="3" width="27.375" style="1" customWidth="1"/>
    <col min="4" max="4" width="7.875" style="1" customWidth="1"/>
    <col min="5" max="5" width="8.25390625" style="1" customWidth="1"/>
    <col min="6" max="6" width="10.625" style="1" customWidth="1"/>
    <col min="7" max="7" width="13.625" style="1" customWidth="1"/>
    <col min="8" max="8" width="16.00390625" style="1" customWidth="1"/>
    <col min="9" max="9" width="5.25390625" style="1" customWidth="1"/>
    <col min="10" max="10" width="5.875" style="1" customWidth="1"/>
    <col min="11" max="11" width="13.375" style="1" customWidth="1"/>
    <col min="12" max="12" width="12.875" style="1" customWidth="1"/>
    <col min="13" max="13" width="14.75390625" style="1" customWidth="1"/>
    <col min="14" max="14" width="28.25390625" style="1" customWidth="1"/>
    <col min="15" max="16384" width="9.125" style="1" customWidth="1"/>
  </cols>
  <sheetData>
    <row r="1" spans="1:14" ht="48" customHeight="1">
      <c r="A1" s="68" t="s">
        <v>42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9"/>
      <c r="N1" s="69"/>
    </row>
    <row r="2" spans="1:14" ht="15.75">
      <c r="A2" s="70" t="s">
        <v>150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  <c r="N2" s="71"/>
    </row>
    <row r="3" spans="1:14" ht="15.75">
      <c r="A3" s="72" t="s">
        <v>41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3"/>
      <c r="N3" s="73"/>
    </row>
    <row r="4" spans="1:14" s="2" customFormat="1" ht="34.5" customHeight="1">
      <c r="A4" s="134" t="s">
        <v>43</v>
      </c>
      <c r="B4" s="134" t="s">
        <v>20</v>
      </c>
      <c r="C4" s="134" t="s">
        <v>21</v>
      </c>
      <c r="D4" s="132" t="s">
        <v>22</v>
      </c>
      <c r="E4" s="132"/>
      <c r="F4" s="134" t="s">
        <v>25</v>
      </c>
      <c r="G4" s="134" t="s">
        <v>26</v>
      </c>
      <c r="H4" s="134" t="s">
        <v>27</v>
      </c>
      <c r="I4" s="132" t="s">
        <v>28</v>
      </c>
      <c r="J4" s="132"/>
      <c r="K4" s="133"/>
      <c r="L4" s="133"/>
      <c r="M4" s="54" t="s">
        <v>33</v>
      </c>
      <c r="N4" s="54" t="s">
        <v>19</v>
      </c>
    </row>
    <row r="5" spans="1:14" s="4" customFormat="1" ht="31.5" customHeight="1">
      <c r="A5" s="135"/>
      <c r="B5" s="135"/>
      <c r="C5" s="135"/>
      <c r="D5" s="129" t="s">
        <v>23</v>
      </c>
      <c r="E5" s="129" t="s">
        <v>24</v>
      </c>
      <c r="F5" s="135"/>
      <c r="G5" s="135"/>
      <c r="H5" s="135"/>
      <c r="I5" s="129" t="s">
        <v>29</v>
      </c>
      <c r="J5" s="129"/>
      <c r="K5" s="132" t="s">
        <v>32</v>
      </c>
      <c r="L5" s="129"/>
      <c r="M5" s="127"/>
      <c r="N5" s="127"/>
    </row>
    <row r="6" spans="1:14" ht="28.5" customHeight="1">
      <c r="A6" s="136"/>
      <c r="B6" s="136"/>
      <c r="C6" s="136"/>
      <c r="D6" s="130"/>
      <c r="E6" s="131"/>
      <c r="F6" s="136"/>
      <c r="G6" s="136"/>
      <c r="H6" s="136"/>
      <c r="I6" s="3" t="s">
        <v>30</v>
      </c>
      <c r="J6" s="3" t="s">
        <v>31</v>
      </c>
      <c r="K6" s="3" t="s">
        <v>23</v>
      </c>
      <c r="L6" s="3" t="s">
        <v>24</v>
      </c>
      <c r="M6" s="128"/>
      <c r="N6" s="128"/>
    </row>
    <row r="7" spans="1:14" ht="12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</row>
    <row r="8" spans="1:14" ht="19.5" customHeight="1">
      <c r="A8" s="20"/>
      <c r="B8" s="137" t="s">
        <v>34</v>
      </c>
      <c r="C8" s="138"/>
      <c r="D8" s="138"/>
      <c r="E8" s="138"/>
      <c r="F8" s="138"/>
      <c r="G8" s="139"/>
      <c r="H8" s="24" t="s">
        <v>35</v>
      </c>
      <c r="I8" s="25" t="s">
        <v>115</v>
      </c>
      <c r="J8" s="25" t="s">
        <v>115</v>
      </c>
      <c r="K8" s="40">
        <f>K9+K14+K19+K24+K29+K34+K39+K44+K49+K54+K59+K115+K120</f>
        <v>9105807.6</v>
      </c>
      <c r="L8" s="40">
        <f>L9+L14+L19+L24+L29+L34+L39+L44+L49+L54+L59+L115+L120</f>
        <v>4638595.7</v>
      </c>
      <c r="M8" s="23">
        <f>(L8/K8)*100</f>
        <v>50.94106864282967</v>
      </c>
      <c r="N8" s="5"/>
    </row>
    <row r="9" spans="1:14" ht="27" customHeight="1">
      <c r="A9" s="8">
        <v>1</v>
      </c>
      <c r="B9" s="124" t="s">
        <v>44</v>
      </c>
      <c r="C9" s="125"/>
      <c r="D9" s="125"/>
      <c r="E9" s="125"/>
      <c r="F9" s="125"/>
      <c r="G9" s="126"/>
      <c r="H9" s="11" t="s">
        <v>36</v>
      </c>
      <c r="I9" s="9" t="s">
        <v>115</v>
      </c>
      <c r="J9" s="9" t="s">
        <v>115</v>
      </c>
      <c r="K9" s="31">
        <v>0</v>
      </c>
      <c r="L9" s="31">
        <v>0</v>
      </c>
      <c r="M9" s="12">
        <v>0</v>
      </c>
      <c r="N9" s="54" t="s">
        <v>5</v>
      </c>
    </row>
    <row r="10" spans="1:14" s="46" customFormat="1" ht="32.25" customHeight="1">
      <c r="A10" s="79" t="s">
        <v>68</v>
      </c>
      <c r="B10" s="116" t="s">
        <v>62</v>
      </c>
      <c r="C10" s="109" t="s">
        <v>61</v>
      </c>
      <c r="D10" s="92">
        <v>2020</v>
      </c>
      <c r="E10" s="84"/>
      <c r="F10" s="84" t="s">
        <v>121</v>
      </c>
      <c r="G10" s="92" t="s">
        <v>4</v>
      </c>
      <c r="H10" s="42" t="s">
        <v>37</v>
      </c>
      <c r="I10" s="59" t="s">
        <v>115</v>
      </c>
      <c r="J10" s="59" t="s">
        <v>115</v>
      </c>
      <c r="K10" s="63">
        <v>0</v>
      </c>
      <c r="L10" s="63">
        <v>0</v>
      </c>
      <c r="M10" s="45">
        <v>0</v>
      </c>
      <c r="N10" s="75"/>
    </row>
    <row r="11" spans="1:14" s="46" customFormat="1" ht="44.25" customHeight="1">
      <c r="A11" s="80"/>
      <c r="B11" s="117"/>
      <c r="C11" s="110"/>
      <c r="D11" s="93"/>
      <c r="E11" s="85"/>
      <c r="F11" s="85"/>
      <c r="G11" s="93"/>
      <c r="H11" s="42" t="s">
        <v>38</v>
      </c>
      <c r="I11" s="59" t="s">
        <v>115</v>
      </c>
      <c r="J11" s="59" t="s">
        <v>115</v>
      </c>
      <c r="K11" s="67">
        <v>0</v>
      </c>
      <c r="L11" s="67">
        <v>0</v>
      </c>
      <c r="M11" s="45">
        <v>0</v>
      </c>
      <c r="N11" s="75"/>
    </row>
    <row r="12" spans="1:14" s="46" customFormat="1" ht="32.25" customHeight="1">
      <c r="A12" s="80"/>
      <c r="B12" s="117"/>
      <c r="C12" s="110"/>
      <c r="D12" s="93"/>
      <c r="E12" s="85"/>
      <c r="F12" s="85"/>
      <c r="G12" s="93"/>
      <c r="H12" s="47" t="s">
        <v>40</v>
      </c>
      <c r="I12" s="59" t="s">
        <v>115</v>
      </c>
      <c r="J12" s="59" t="s">
        <v>115</v>
      </c>
      <c r="K12" s="67">
        <v>0</v>
      </c>
      <c r="L12" s="67">
        <v>0</v>
      </c>
      <c r="M12" s="45">
        <v>0</v>
      </c>
      <c r="N12" s="75"/>
    </row>
    <row r="13" spans="1:14" s="46" customFormat="1" ht="32.25" customHeight="1">
      <c r="A13" s="81"/>
      <c r="B13" s="118"/>
      <c r="C13" s="111"/>
      <c r="D13" s="98"/>
      <c r="E13" s="86"/>
      <c r="F13" s="86"/>
      <c r="G13" s="98"/>
      <c r="H13" s="42" t="s">
        <v>39</v>
      </c>
      <c r="I13" s="59" t="s">
        <v>115</v>
      </c>
      <c r="J13" s="59" t="s">
        <v>115</v>
      </c>
      <c r="K13" s="67">
        <v>0</v>
      </c>
      <c r="L13" s="67">
        <v>0</v>
      </c>
      <c r="M13" s="45">
        <v>0</v>
      </c>
      <c r="N13" s="76"/>
    </row>
    <row r="14" spans="1:14" ht="41.25" customHeight="1">
      <c r="A14" s="8">
        <v>2</v>
      </c>
      <c r="B14" s="124" t="s">
        <v>89</v>
      </c>
      <c r="C14" s="125"/>
      <c r="D14" s="125"/>
      <c r="E14" s="125"/>
      <c r="F14" s="125"/>
      <c r="G14" s="126"/>
      <c r="H14" s="11" t="s">
        <v>36</v>
      </c>
      <c r="I14" s="9" t="s">
        <v>115</v>
      </c>
      <c r="J14" s="9" t="s">
        <v>115</v>
      </c>
      <c r="K14" s="31">
        <f>K15+K18</f>
        <v>977765</v>
      </c>
      <c r="L14" s="31">
        <f>L15+L18</f>
        <v>515578.8</v>
      </c>
      <c r="M14" s="12">
        <f aca="true" t="shared" si="0" ref="M14:M31">ROUND((L14/K14)*100,1)</f>
        <v>52.7</v>
      </c>
      <c r="N14" s="54" t="s">
        <v>162</v>
      </c>
    </row>
    <row r="15" spans="1:14" s="46" customFormat="1" ht="60.75" customHeight="1">
      <c r="A15" s="79" t="s">
        <v>69</v>
      </c>
      <c r="B15" s="116" t="s">
        <v>63</v>
      </c>
      <c r="C15" s="109" t="s">
        <v>64</v>
      </c>
      <c r="D15" s="92">
        <v>2018</v>
      </c>
      <c r="E15" s="84"/>
      <c r="F15" s="79" t="s">
        <v>13</v>
      </c>
      <c r="G15" s="92" t="s">
        <v>153</v>
      </c>
      <c r="H15" s="42" t="s">
        <v>37</v>
      </c>
      <c r="I15" s="41" t="s">
        <v>55</v>
      </c>
      <c r="J15" s="41" t="s">
        <v>53</v>
      </c>
      <c r="K15" s="63">
        <f>K16+K17</f>
        <v>954983.1</v>
      </c>
      <c r="L15" s="63">
        <f>L16+L17</f>
        <v>497561</v>
      </c>
      <c r="M15" s="45">
        <f t="shared" si="0"/>
        <v>52.1</v>
      </c>
      <c r="N15" s="75"/>
    </row>
    <row r="16" spans="1:14" s="46" customFormat="1" ht="60.75" customHeight="1">
      <c r="A16" s="80"/>
      <c r="B16" s="117"/>
      <c r="C16" s="110"/>
      <c r="D16" s="93"/>
      <c r="E16" s="85"/>
      <c r="F16" s="80"/>
      <c r="G16" s="93"/>
      <c r="H16" s="42" t="s">
        <v>38</v>
      </c>
      <c r="I16" s="59" t="s">
        <v>115</v>
      </c>
      <c r="J16" s="59" t="s">
        <v>115</v>
      </c>
      <c r="K16" s="63">
        <v>20018.5</v>
      </c>
      <c r="L16" s="63">
        <v>10009.3</v>
      </c>
      <c r="M16" s="45">
        <f t="shared" si="0"/>
        <v>50</v>
      </c>
      <c r="N16" s="75"/>
    </row>
    <row r="17" spans="1:14" s="46" customFormat="1" ht="60.75" customHeight="1">
      <c r="A17" s="80"/>
      <c r="B17" s="117"/>
      <c r="C17" s="110"/>
      <c r="D17" s="93"/>
      <c r="E17" s="85"/>
      <c r="F17" s="80"/>
      <c r="G17" s="93"/>
      <c r="H17" s="47" t="s">
        <v>40</v>
      </c>
      <c r="I17" s="41" t="s">
        <v>55</v>
      </c>
      <c r="J17" s="41" t="s">
        <v>53</v>
      </c>
      <c r="K17" s="63">
        <v>934964.6</v>
      </c>
      <c r="L17" s="63">
        <v>487551.7</v>
      </c>
      <c r="M17" s="45">
        <f t="shared" si="0"/>
        <v>52.1</v>
      </c>
      <c r="N17" s="75"/>
    </row>
    <row r="18" spans="1:14" s="46" customFormat="1" ht="60.75" customHeight="1">
      <c r="A18" s="81"/>
      <c r="B18" s="118"/>
      <c r="C18" s="111"/>
      <c r="D18" s="98"/>
      <c r="E18" s="86"/>
      <c r="F18" s="81"/>
      <c r="G18" s="98"/>
      <c r="H18" s="42" t="s">
        <v>39</v>
      </c>
      <c r="I18" s="59" t="s">
        <v>115</v>
      </c>
      <c r="J18" s="59" t="s">
        <v>115</v>
      </c>
      <c r="K18" s="64">
        <v>22781.9</v>
      </c>
      <c r="L18" s="64">
        <v>18017.8</v>
      </c>
      <c r="M18" s="64">
        <f t="shared" si="0"/>
        <v>79.1</v>
      </c>
      <c r="N18" s="76"/>
    </row>
    <row r="19" spans="1:14" ht="56.25" customHeight="1">
      <c r="A19" s="8">
        <v>3</v>
      </c>
      <c r="B19" s="124" t="s">
        <v>83</v>
      </c>
      <c r="C19" s="125"/>
      <c r="D19" s="125"/>
      <c r="E19" s="125"/>
      <c r="F19" s="125"/>
      <c r="G19" s="126"/>
      <c r="H19" s="11" t="s">
        <v>36</v>
      </c>
      <c r="I19" s="13" t="s">
        <v>55</v>
      </c>
      <c r="J19" s="13" t="s">
        <v>66</v>
      </c>
      <c r="K19" s="31">
        <f>K20+K23</f>
        <v>2288568</v>
      </c>
      <c r="L19" s="31">
        <f>L20+L23</f>
        <v>1179523</v>
      </c>
      <c r="M19" s="12">
        <f t="shared" si="0"/>
        <v>51.5</v>
      </c>
      <c r="N19" s="54" t="s">
        <v>162</v>
      </c>
    </row>
    <row r="20" spans="1:14" s="46" customFormat="1" ht="33.75" customHeight="1">
      <c r="A20" s="79" t="s">
        <v>70</v>
      </c>
      <c r="B20" s="116" t="s">
        <v>63</v>
      </c>
      <c r="C20" s="109" t="s">
        <v>82</v>
      </c>
      <c r="D20" s="92">
        <v>2018</v>
      </c>
      <c r="E20" s="79"/>
      <c r="F20" s="79" t="s">
        <v>13</v>
      </c>
      <c r="G20" s="92" t="s">
        <v>153</v>
      </c>
      <c r="H20" s="42" t="s">
        <v>37</v>
      </c>
      <c r="I20" s="41" t="s">
        <v>55</v>
      </c>
      <c r="J20" s="41" t="s">
        <v>66</v>
      </c>
      <c r="K20" s="63">
        <f>K21+K22</f>
        <v>2229751.8</v>
      </c>
      <c r="L20" s="63">
        <f>L21+L22</f>
        <v>1149375.3</v>
      </c>
      <c r="M20" s="45">
        <f t="shared" si="0"/>
        <v>51.5</v>
      </c>
      <c r="N20" s="75"/>
    </row>
    <row r="21" spans="1:14" s="46" customFormat="1" ht="45" customHeight="1">
      <c r="A21" s="80"/>
      <c r="B21" s="117"/>
      <c r="C21" s="110"/>
      <c r="D21" s="93"/>
      <c r="E21" s="80"/>
      <c r="F21" s="80"/>
      <c r="G21" s="93"/>
      <c r="H21" s="42" t="s">
        <v>38</v>
      </c>
      <c r="I21" s="59" t="s">
        <v>115</v>
      </c>
      <c r="J21" s="59" t="s">
        <v>115</v>
      </c>
      <c r="K21" s="63">
        <v>60208.3</v>
      </c>
      <c r="L21" s="63">
        <v>30104.2</v>
      </c>
      <c r="M21" s="45">
        <f t="shared" si="0"/>
        <v>50</v>
      </c>
      <c r="N21" s="75"/>
    </row>
    <row r="22" spans="1:14" s="46" customFormat="1" ht="36" customHeight="1">
      <c r="A22" s="80"/>
      <c r="B22" s="117"/>
      <c r="C22" s="110"/>
      <c r="D22" s="93"/>
      <c r="E22" s="80"/>
      <c r="F22" s="80"/>
      <c r="G22" s="93"/>
      <c r="H22" s="47" t="s">
        <v>40</v>
      </c>
      <c r="I22" s="41" t="s">
        <v>55</v>
      </c>
      <c r="J22" s="41" t="s">
        <v>66</v>
      </c>
      <c r="K22" s="63">
        <v>2169543.5</v>
      </c>
      <c r="L22" s="63">
        <v>1119271.1</v>
      </c>
      <c r="M22" s="45">
        <f t="shared" si="0"/>
        <v>51.6</v>
      </c>
      <c r="N22" s="75"/>
    </row>
    <row r="23" spans="1:14" s="46" customFormat="1" ht="114" customHeight="1">
      <c r="A23" s="81"/>
      <c r="B23" s="118"/>
      <c r="C23" s="111"/>
      <c r="D23" s="98"/>
      <c r="E23" s="81"/>
      <c r="F23" s="81"/>
      <c r="G23" s="98"/>
      <c r="H23" s="42" t="s">
        <v>39</v>
      </c>
      <c r="I23" s="59" t="s">
        <v>115</v>
      </c>
      <c r="J23" s="59" t="s">
        <v>115</v>
      </c>
      <c r="K23" s="63">
        <v>58816.2</v>
      </c>
      <c r="L23" s="63">
        <v>30147.7</v>
      </c>
      <c r="M23" s="45">
        <f t="shared" si="0"/>
        <v>51.3</v>
      </c>
      <c r="N23" s="76"/>
    </row>
    <row r="24" spans="1:14" ht="56.25" customHeight="1">
      <c r="A24" s="8">
        <v>4</v>
      </c>
      <c r="B24" s="124" t="s">
        <v>84</v>
      </c>
      <c r="C24" s="125"/>
      <c r="D24" s="125"/>
      <c r="E24" s="125"/>
      <c r="F24" s="125"/>
      <c r="G24" s="126"/>
      <c r="H24" s="11" t="s">
        <v>36</v>
      </c>
      <c r="I24" s="13" t="s">
        <v>55</v>
      </c>
      <c r="J24" s="13" t="s">
        <v>67</v>
      </c>
      <c r="K24" s="31">
        <f>K25+K28</f>
        <v>275643</v>
      </c>
      <c r="L24" s="31">
        <f>L25+L28</f>
        <v>155472</v>
      </c>
      <c r="M24" s="12">
        <f t="shared" si="0"/>
        <v>56.4</v>
      </c>
      <c r="N24" s="54" t="s">
        <v>164</v>
      </c>
    </row>
    <row r="25" spans="1:14" s="46" customFormat="1" ht="75" customHeight="1">
      <c r="A25" s="79" t="s">
        <v>71</v>
      </c>
      <c r="B25" s="116" t="s">
        <v>63</v>
      </c>
      <c r="C25" s="109" t="s">
        <v>81</v>
      </c>
      <c r="D25" s="92">
        <v>2018</v>
      </c>
      <c r="E25" s="79"/>
      <c r="F25" s="79" t="s">
        <v>13</v>
      </c>
      <c r="G25" s="92" t="s">
        <v>153</v>
      </c>
      <c r="H25" s="42" t="s">
        <v>37</v>
      </c>
      <c r="I25" s="41" t="s">
        <v>55</v>
      </c>
      <c r="J25" s="41" t="s">
        <v>67</v>
      </c>
      <c r="K25" s="63">
        <f>K26+K27</f>
        <v>255328.1</v>
      </c>
      <c r="L25" s="63">
        <f>L26+L27</f>
        <v>145052</v>
      </c>
      <c r="M25" s="45">
        <f t="shared" si="0"/>
        <v>56.8</v>
      </c>
      <c r="N25" s="75"/>
    </row>
    <row r="26" spans="1:14" s="46" customFormat="1" ht="50.25" customHeight="1">
      <c r="A26" s="80"/>
      <c r="B26" s="117"/>
      <c r="C26" s="110"/>
      <c r="D26" s="93"/>
      <c r="E26" s="80"/>
      <c r="F26" s="80"/>
      <c r="G26" s="93"/>
      <c r="H26" s="42" t="s">
        <v>38</v>
      </c>
      <c r="I26" s="59" t="s">
        <v>115</v>
      </c>
      <c r="J26" s="59" t="s">
        <v>115</v>
      </c>
      <c r="K26" s="63">
        <v>15451.7</v>
      </c>
      <c r="L26" s="63">
        <v>7725.9</v>
      </c>
      <c r="M26" s="45">
        <f t="shared" si="0"/>
        <v>50</v>
      </c>
      <c r="N26" s="75"/>
    </row>
    <row r="27" spans="1:14" s="46" customFormat="1" ht="50.25" customHeight="1">
      <c r="A27" s="80"/>
      <c r="B27" s="117"/>
      <c r="C27" s="110"/>
      <c r="D27" s="93"/>
      <c r="E27" s="80"/>
      <c r="F27" s="80"/>
      <c r="G27" s="93"/>
      <c r="H27" s="47" t="s">
        <v>40</v>
      </c>
      <c r="I27" s="41" t="s">
        <v>55</v>
      </c>
      <c r="J27" s="41" t="s">
        <v>67</v>
      </c>
      <c r="K27" s="63">
        <v>239876.4</v>
      </c>
      <c r="L27" s="63">
        <v>137326.1</v>
      </c>
      <c r="M27" s="45">
        <f t="shared" si="0"/>
        <v>57.2</v>
      </c>
      <c r="N27" s="75"/>
    </row>
    <row r="28" spans="1:14" s="46" customFormat="1" ht="51.75" customHeight="1">
      <c r="A28" s="81"/>
      <c r="B28" s="118"/>
      <c r="C28" s="111"/>
      <c r="D28" s="98"/>
      <c r="E28" s="81"/>
      <c r="F28" s="81"/>
      <c r="G28" s="98"/>
      <c r="H28" s="42" t="s">
        <v>39</v>
      </c>
      <c r="I28" s="59" t="s">
        <v>115</v>
      </c>
      <c r="J28" s="59" t="s">
        <v>115</v>
      </c>
      <c r="K28" s="63">
        <v>20314.9</v>
      </c>
      <c r="L28" s="63">
        <v>10420</v>
      </c>
      <c r="M28" s="45">
        <f t="shared" si="0"/>
        <v>51.3</v>
      </c>
      <c r="N28" s="76"/>
    </row>
    <row r="29" spans="1:14" ht="41.25" customHeight="1">
      <c r="A29" s="8">
        <v>5</v>
      </c>
      <c r="B29" s="124" t="s">
        <v>45</v>
      </c>
      <c r="C29" s="125"/>
      <c r="D29" s="125"/>
      <c r="E29" s="125"/>
      <c r="F29" s="125"/>
      <c r="G29" s="126"/>
      <c r="H29" s="11" t="s">
        <v>36</v>
      </c>
      <c r="I29" s="13" t="s">
        <v>55</v>
      </c>
      <c r="J29" s="13" t="s">
        <v>66</v>
      </c>
      <c r="K29" s="31">
        <f>K30+K33</f>
        <v>15436</v>
      </c>
      <c r="L29" s="31">
        <f>L30+L33</f>
        <v>8116.8</v>
      </c>
      <c r="M29" s="12">
        <f t="shared" si="0"/>
        <v>52.6</v>
      </c>
      <c r="N29" s="54" t="s">
        <v>162</v>
      </c>
    </row>
    <row r="30" spans="1:14" s="46" customFormat="1" ht="42" customHeight="1">
      <c r="A30" s="79" t="s">
        <v>72</v>
      </c>
      <c r="B30" s="116" t="s">
        <v>63</v>
      </c>
      <c r="C30" s="92" t="s">
        <v>85</v>
      </c>
      <c r="D30" s="92">
        <v>2018</v>
      </c>
      <c r="E30" s="92"/>
      <c r="F30" s="79" t="s">
        <v>65</v>
      </c>
      <c r="G30" s="92" t="s">
        <v>153</v>
      </c>
      <c r="H30" s="42" t="s">
        <v>37</v>
      </c>
      <c r="I30" s="59" t="s">
        <v>115</v>
      </c>
      <c r="J30" s="59" t="s">
        <v>115</v>
      </c>
      <c r="K30" s="63">
        <f>K31+K32</f>
        <v>14309.2</v>
      </c>
      <c r="L30" s="63">
        <f>L31+L32</f>
        <v>7787.3</v>
      </c>
      <c r="M30" s="45">
        <f t="shared" si="0"/>
        <v>54.4</v>
      </c>
      <c r="N30" s="75"/>
    </row>
    <row r="31" spans="1:14" s="46" customFormat="1" ht="60.75" customHeight="1">
      <c r="A31" s="80"/>
      <c r="B31" s="117"/>
      <c r="C31" s="93"/>
      <c r="D31" s="93"/>
      <c r="E31" s="93"/>
      <c r="F31" s="80"/>
      <c r="G31" s="93"/>
      <c r="H31" s="42" t="s">
        <v>38</v>
      </c>
      <c r="I31" s="59" t="s">
        <v>115</v>
      </c>
      <c r="J31" s="59" t="s">
        <v>115</v>
      </c>
      <c r="K31" s="63">
        <v>754</v>
      </c>
      <c r="L31" s="63">
        <v>377</v>
      </c>
      <c r="M31" s="45">
        <f t="shared" si="0"/>
        <v>50</v>
      </c>
      <c r="N31" s="75"/>
    </row>
    <row r="32" spans="1:14" s="46" customFormat="1" ht="41.25" customHeight="1">
      <c r="A32" s="80"/>
      <c r="B32" s="117"/>
      <c r="C32" s="93"/>
      <c r="D32" s="93"/>
      <c r="E32" s="93"/>
      <c r="F32" s="80"/>
      <c r="G32" s="93"/>
      <c r="H32" s="47" t="s">
        <v>40</v>
      </c>
      <c r="I32" s="59" t="s">
        <v>115</v>
      </c>
      <c r="J32" s="59" t="s">
        <v>115</v>
      </c>
      <c r="K32" s="63">
        <v>13555.2</v>
      </c>
      <c r="L32" s="63">
        <v>7410.3</v>
      </c>
      <c r="M32" s="45">
        <f aca="true" t="shared" si="1" ref="M32:M68">ROUND((L32/K32)*100,1)</f>
        <v>54.7</v>
      </c>
      <c r="N32" s="75"/>
    </row>
    <row r="33" spans="1:14" s="46" customFormat="1" ht="81" customHeight="1">
      <c r="A33" s="81"/>
      <c r="B33" s="118"/>
      <c r="C33" s="98"/>
      <c r="D33" s="98"/>
      <c r="E33" s="98"/>
      <c r="F33" s="81"/>
      <c r="G33" s="98"/>
      <c r="H33" s="42" t="s">
        <v>39</v>
      </c>
      <c r="I33" s="59" t="s">
        <v>115</v>
      </c>
      <c r="J33" s="59" t="s">
        <v>115</v>
      </c>
      <c r="K33" s="63">
        <v>1126.8</v>
      </c>
      <c r="L33" s="63">
        <v>329.5</v>
      </c>
      <c r="M33" s="45">
        <f t="shared" si="1"/>
        <v>29.2</v>
      </c>
      <c r="N33" s="76"/>
    </row>
    <row r="34" spans="1:14" ht="54.75" customHeight="1">
      <c r="A34" s="8">
        <v>6</v>
      </c>
      <c r="B34" s="106" t="s">
        <v>86</v>
      </c>
      <c r="C34" s="107"/>
      <c r="D34" s="107"/>
      <c r="E34" s="107"/>
      <c r="F34" s="107"/>
      <c r="G34" s="108"/>
      <c r="H34" s="11" t="s">
        <v>36</v>
      </c>
      <c r="I34" s="13" t="s">
        <v>52</v>
      </c>
      <c r="J34" s="13" t="s">
        <v>53</v>
      </c>
      <c r="K34" s="31">
        <f>K35+K38</f>
        <v>1243100</v>
      </c>
      <c r="L34" s="31">
        <f>L35+L38</f>
        <v>602510.2</v>
      </c>
      <c r="M34" s="12">
        <f t="shared" si="1"/>
        <v>48.5</v>
      </c>
      <c r="N34" s="54" t="s">
        <v>151</v>
      </c>
    </row>
    <row r="35" spans="1:14" s="46" customFormat="1" ht="38.25" customHeight="1">
      <c r="A35" s="79" t="s">
        <v>73</v>
      </c>
      <c r="B35" s="92" t="s">
        <v>91</v>
      </c>
      <c r="C35" s="109" t="s">
        <v>134</v>
      </c>
      <c r="D35" s="92">
        <v>2018</v>
      </c>
      <c r="E35" s="84"/>
      <c r="F35" s="79" t="s">
        <v>8</v>
      </c>
      <c r="G35" s="92" t="s">
        <v>153</v>
      </c>
      <c r="H35" s="42" t="s">
        <v>37</v>
      </c>
      <c r="I35" s="41" t="s">
        <v>52</v>
      </c>
      <c r="J35" s="41" t="s">
        <v>53</v>
      </c>
      <c r="K35" s="64">
        <v>1183800</v>
      </c>
      <c r="L35" s="64">
        <v>573057.5</v>
      </c>
      <c r="M35" s="45">
        <f t="shared" si="1"/>
        <v>48.4</v>
      </c>
      <c r="N35" s="75"/>
    </row>
    <row r="36" spans="1:14" s="46" customFormat="1" ht="57" customHeight="1">
      <c r="A36" s="80"/>
      <c r="B36" s="122"/>
      <c r="C36" s="114"/>
      <c r="D36" s="112"/>
      <c r="E36" s="85"/>
      <c r="F36" s="112"/>
      <c r="G36" s="112"/>
      <c r="H36" s="42" t="s">
        <v>38</v>
      </c>
      <c r="I36" s="41" t="s">
        <v>52</v>
      </c>
      <c r="J36" s="41" t="s">
        <v>53</v>
      </c>
      <c r="K36" s="64">
        <v>103669.2</v>
      </c>
      <c r="L36" s="64">
        <v>51834.6</v>
      </c>
      <c r="M36" s="45">
        <f t="shared" si="1"/>
        <v>50</v>
      </c>
      <c r="N36" s="75"/>
    </row>
    <row r="37" spans="1:14" s="46" customFormat="1" ht="52.5" customHeight="1">
      <c r="A37" s="80"/>
      <c r="B37" s="122"/>
      <c r="C37" s="114"/>
      <c r="D37" s="112"/>
      <c r="E37" s="85"/>
      <c r="F37" s="112"/>
      <c r="G37" s="112"/>
      <c r="H37" s="47" t="s">
        <v>40</v>
      </c>
      <c r="I37" s="41" t="s">
        <v>52</v>
      </c>
      <c r="J37" s="41" t="s">
        <v>53</v>
      </c>
      <c r="K37" s="64">
        <v>471852.5</v>
      </c>
      <c r="L37" s="64">
        <v>289732.5</v>
      </c>
      <c r="M37" s="45">
        <f t="shared" si="1"/>
        <v>61.4</v>
      </c>
      <c r="N37" s="75"/>
    </row>
    <row r="38" spans="1:14" s="46" customFormat="1" ht="49.5" customHeight="1">
      <c r="A38" s="81"/>
      <c r="B38" s="123"/>
      <c r="C38" s="115"/>
      <c r="D38" s="113"/>
      <c r="E38" s="86"/>
      <c r="F38" s="113"/>
      <c r="G38" s="113"/>
      <c r="H38" s="42" t="s">
        <v>39</v>
      </c>
      <c r="I38" s="41" t="s">
        <v>52</v>
      </c>
      <c r="J38" s="41" t="s">
        <v>53</v>
      </c>
      <c r="K38" s="64">
        <v>59300</v>
      </c>
      <c r="L38" s="64">
        <v>29452.7</v>
      </c>
      <c r="M38" s="45">
        <f t="shared" si="1"/>
        <v>49.7</v>
      </c>
      <c r="N38" s="76"/>
    </row>
    <row r="39" spans="1:14" ht="83.25" customHeight="1">
      <c r="A39" s="8">
        <v>7</v>
      </c>
      <c r="B39" s="106" t="s">
        <v>46</v>
      </c>
      <c r="C39" s="107"/>
      <c r="D39" s="107"/>
      <c r="E39" s="107"/>
      <c r="F39" s="107"/>
      <c r="G39" s="108"/>
      <c r="H39" s="11" t="s">
        <v>36</v>
      </c>
      <c r="I39" s="14" t="s">
        <v>57</v>
      </c>
      <c r="J39" s="15" t="s">
        <v>59</v>
      </c>
      <c r="K39" s="32">
        <f>K40+K43</f>
        <v>1528962.1</v>
      </c>
      <c r="L39" s="32">
        <f>L40+L43</f>
        <v>782004.2000000001</v>
      </c>
      <c r="M39" s="12">
        <f t="shared" si="1"/>
        <v>51.1</v>
      </c>
      <c r="N39" s="54" t="s">
        <v>154</v>
      </c>
    </row>
    <row r="40" spans="1:14" s="46" customFormat="1" ht="49.5" customHeight="1">
      <c r="A40" s="79" t="s">
        <v>74</v>
      </c>
      <c r="B40" s="92" t="s">
        <v>58</v>
      </c>
      <c r="C40" s="109" t="s">
        <v>135</v>
      </c>
      <c r="D40" s="92">
        <v>2018</v>
      </c>
      <c r="E40" s="84"/>
      <c r="F40" s="79" t="s">
        <v>9</v>
      </c>
      <c r="G40" s="92" t="s">
        <v>153</v>
      </c>
      <c r="H40" s="42" t="s">
        <v>37</v>
      </c>
      <c r="I40" s="66" t="s">
        <v>57</v>
      </c>
      <c r="J40" s="43" t="s">
        <v>59</v>
      </c>
      <c r="K40" s="64">
        <v>1373619.6</v>
      </c>
      <c r="L40" s="64">
        <v>705689.8</v>
      </c>
      <c r="M40" s="45">
        <f t="shared" si="1"/>
        <v>51.4</v>
      </c>
      <c r="N40" s="75"/>
    </row>
    <row r="41" spans="1:14" s="46" customFormat="1" ht="58.5" customHeight="1">
      <c r="A41" s="80"/>
      <c r="B41" s="93"/>
      <c r="C41" s="110"/>
      <c r="D41" s="93"/>
      <c r="E41" s="85"/>
      <c r="F41" s="80"/>
      <c r="G41" s="93"/>
      <c r="H41" s="42" t="s">
        <v>38</v>
      </c>
      <c r="I41" s="66" t="s">
        <v>57</v>
      </c>
      <c r="J41" s="43" t="s">
        <v>59</v>
      </c>
      <c r="K41" s="64">
        <v>14148</v>
      </c>
      <c r="L41" s="64">
        <v>7074</v>
      </c>
      <c r="M41" s="45">
        <f t="shared" si="1"/>
        <v>50</v>
      </c>
      <c r="N41" s="75"/>
    </row>
    <row r="42" spans="1:14" s="46" customFormat="1" ht="41.25" customHeight="1">
      <c r="A42" s="80"/>
      <c r="B42" s="93"/>
      <c r="C42" s="110"/>
      <c r="D42" s="93"/>
      <c r="E42" s="85"/>
      <c r="F42" s="80"/>
      <c r="G42" s="93"/>
      <c r="H42" s="47" t="s">
        <v>40</v>
      </c>
      <c r="I42" s="66" t="s">
        <v>57</v>
      </c>
      <c r="J42" s="43" t="s">
        <v>59</v>
      </c>
      <c r="K42" s="64">
        <v>124528.9</v>
      </c>
      <c r="L42" s="64">
        <v>60360.2</v>
      </c>
      <c r="M42" s="45">
        <f t="shared" si="1"/>
        <v>48.5</v>
      </c>
      <c r="N42" s="75"/>
    </row>
    <row r="43" spans="1:14" s="46" customFormat="1" ht="120" customHeight="1">
      <c r="A43" s="81"/>
      <c r="B43" s="98"/>
      <c r="C43" s="111"/>
      <c r="D43" s="98"/>
      <c r="E43" s="86"/>
      <c r="F43" s="81"/>
      <c r="G43" s="98"/>
      <c r="H43" s="42" t="s">
        <v>39</v>
      </c>
      <c r="I43" s="66" t="s">
        <v>57</v>
      </c>
      <c r="J43" s="43" t="s">
        <v>59</v>
      </c>
      <c r="K43" s="64">
        <v>155342.5</v>
      </c>
      <c r="L43" s="64">
        <v>76314.4</v>
      </c>
      <c r="M43" s="45">
        <f t="shared" si="1"/>
        <v>49.1</v>
      </c>
      <c r="N43" s="76"/>
    </row>
    <row r="44" spans="1:14" ht="74.25" customHeight="1">
      <c r="A44" s="8">
        <v>8</v>
      </c>
      <c r="B44" s="106" t="s">
        <v>47</v>
      </c>
      <c r="C44" s="107"/>
      <c r="D44" s="107"/>
      <c r="E44" s="107"/>
      <c r="F44" s="107"/>
      <c r="G44" s="108"/>
      <c r="H44" s="11" t="s">
        <v>36</v>
      </c>
      <c r="I44" s="14" t="s">
        <v>57</v>
      </c>
      <c r="J44" s="15" t="s">
        <v>59</v>
      </c>
      <c r="K44" s="32">
        <f>K45+K48</f>
        <v>2293443.1999999997</v>
      </c>
      <c r="L44" s="32">
        <f>L45+L48</f>
        <v>1182136.6</v>
      </c>
      <c r="M44" s="12">
        <f t="shared" si="1"/>
        <v>51.5</v>
      </c>
      <c r="N44" s="54" t="s">
        <v>155</v>
      </c>
    </row>
    <row r="45" spans="1:14" s="46" customFormat="1" ht="57" customHeight="1">
      <c r="A45" s="79" t="s">
        <v>75</v>
      </c>
      <c r="B45" s="92" t="s">
        <v>58</v>
      </c>
      <c r="C45" s="109" t="s">
        <v>11</v>
      </c>
      <c r="D45" s="92">
        <v>2018</v>
      </c>
      <c r="E45" s="84"/>
      <c r="F45" s="79" t="s">
        <v>9</v>
      </c>
      <c r="G45" s="92" t="s">
        <v>153</v>
      </c>
      <c r="H45" s="42" t="s">
        <v>37</v>
      </c>
      <c r="I45" s="66" t="s">
        <v>57</v>
      </c>
      <c r="J45" s="43" t="s">
        <v>59</v>
      </c>
      <c r="K45" s="64">
        <v>2144369.4</v>
      </c>
      <c r="L45" s="64">
        <v>1103348</v>
      </c>
      <c r="M45" s="45">
        <f t="shared" si="1"/>
        <v>51.5</v>
      </c>
      <c r="N45" s="75"/>
    </row>
    <row r="46" spans="1:14" s="46" customFormat="1" ht="65.25" customHeight="1">
      <c r="A46" s="80"/>
      <c r="B46" s="93"/>
      <c r="C46" s="110"/>
      <c r="D46" s="93"/>
      <c r="E46" s="85"/>
      <c r="F46" s="80"/>
      <c r="G46" s="93"/>
      <c r="H46" s="42" t="s">
        <v>38</v>
      </c>
      <c r="I46" s="66" t="s">
        <v>57</v>
      </c>
      <c r="J46" s="43" t="s">
        <v>59</v>
      </c>
      <c r="K46" s="64">
        <v>26528.5</v>
      </c>
      <c r="L46" s="64">
        <v>13264.2</v>
      </c>
      <c r="M46" s="45">
        <f t="shared" si="1"/>
        <v>50</v>
      </c>
      <c r="N46" s="75"/>
    </row>
    <row r="47" spans="1:14" s="46" customFormat="1" ht="65.25" customHeight="1">
      <c r="A47" s="80"/>
      <c r="B47" s="93"/>
      <c r="C47" s="110"/>
      <c r="D47" s="93"/>
      <c r="E47" s="85"/>
      <c r="F47" s="80"/>
      <c r="G47" s="93"/>
      <c r="H47" s="47" t="s">
        <v>40</v>
      </c>
      <c r="I47" s="66" t="s">
        <v>57</v>
      </c>
      <c r="J47" s="43" t="s">
        <v>59</v>
      </c>
      <c r="K47" s="64">
        <v>234924</v>
      </c>
      <c r="L47" s="64">
        <v>115031.6</v>
      </c>
      <c r="M47" s="45">
        <f t="shared" si="1"/>
        <v>49</v>
      </c>
      <c r="N47" s="75"/>
    </row>
    <row r="48" spans="1:14" s="46" customFormat="1" ht="58.5" customHeight="1">
      <c r="A48" s="81"/>
      <c r="B48" s="98"/>
      <c r="C48" s="111"/>
      <c r="D48" s="98"/>
      <c r="E48" s="86"/>
      <c r="F48" s="81"/>
      <c r="G48" s="98"/>
      <c r="H48" s="42" t="s">
        <v>39</v>
      </c>
      <c r="I48" s="66" t="s">
        <v>57</v>
      </c>
      <c r="J48" s="43" t="s">
        <v>59</v>
      </c>
      <c r="K48" s="64">
        <v>149073.8</v>
      </c>
      <c r="L48" s="64">
        <v>78788.6</v>
      </c>
      <c r="M48" s="45">
        <f t="shared" si="1"/>
        <v>52.9</v>
      </c>
      <c r="N48" s="76"/>
    </row>
    <row r="49" spans="1:14" ht="57" customHeight="1">
      <c r="A49" s="8">
        <v>9</v>
      </c>
      <c r="B49" s="106" t="s">
        <v>12</v>
      </c>
      <c r="C49" s="107"/>
      <c r="D49" s="107"/>
      <c r="E49" s="107"/>
      <c r="F49" s="107"/>
      <c r="G49" s="108"/>
      <c r="H49" s="11" t="s">
        <v>36</v>
      </c>
      <c r="I49" s="14" t="s">
        <v>57</v>
      </c>
      <c r="J49" s="15" t="s">
        <v>59</v>
      </c>
      <c r="K49" s="32">
        <f>K50+K53</f>
        <v>238900.3</v>
      </c>
      <c r="L49" s="32">
        <f>L50+L53</f>
        <v>104728.79999999999</v>
      </c>
      <c r="M49" s="12">
        <f>ROUND((L49/K49)*100,1)</f>
        <v>43.8</v>
      </c>
      <c r="N49" s="54" t="s">
        <v>155</v>
      </c>
    </row>
    <row r="50" spans="1:14" s="46" customFormat="1" ht="57" customHeight="1">
      <c r="A50" s="79" t="s">
        <v>76</v>
      </c>
      <c r="B50" s="92" t="s">
        <v>58</v>
      </c>
      <c r="C50" s="109" t="s">
        <v>10</v>
      </c>
      <c r="D50" s="92">
        <v>2018</v>
      </c>
      <c r="E50" s="84"/>
      <c r="F50" s="79" t="s">
        <v>9</v>
      </c>
      <c r="G50" s="92" t="s">
        <v>153</v>
      </c>
      <c r="H50" s="42" t="s">
        <v>37</v>
      </c>
      <c r="I50" s="66" t="s">
        <v>57</v>
      </c>
      <c r="J50" s="43" t="s">
        <v>59</v>
      </c>
      <c r="K50" s="64">
        <v>219549.4</v>
      </c>
      <c r="L50" s="64">
        <v>101565.9</v>
      </c>
      <c r="M50" s="45">
        <f t="shared" si="1"/>
        <v>46.3</v>
      </c>
      <c r="N50" s="75"/>
    </row>
    <row r="51" spans="1:14" s="46" customFormat="1" ht="42.75" customHeight="1">
      <c r="A51" s="80"/>
      <c r="B51" s="93"/>
      <c r="C51" s="110"/>
      <c r="D51" s="93"/>
      <c r="E51" s="85"/>
      <c r="F51" s="80"/>
      <c r="G51" s="93"/>
      <c r="H51" s="42" t="s">
        <v>38</v>
      </c>
      <c r="I51" s="66" t="s">
        <v>57</v>
      </c>
      <c r="J51" s="43" t="s">
        <v>59</v>
      </c>
      <c r="K51" s="64">
        <v>33809.6</v>
      </c>
      <c r="L51" s="64">
        <v>16904.8</v>
      </c>
      <c r="M51" s="45">
        <f t="shared" si="1"/>
        <v>50</v>
      </c>
      <c r="N51" s="75"/>
    </row>
    <row r="52" spans="1:14" s="46" customFormat="1" ht="48" customHeight="1">
      <c r="A52" s="80"/>
      <c r="B52" s="93"/>
      <c r="C52" s="110"/>
      <c r="D52" s="93"/>
      <c r="E52" s="85"/>
      <c r="F52" s="80"/>
      <c r="G52" s="93"/>
      <c r="H52" s="47" t="s">
        <v>40</v>
      </c>
      <c r="I52" s="66" t="s">
        <v>57</v>
      </c>
      <c r="J52" s="43" t="s">
        <v>59</v>
      </c>
      <c r="K52" s="64">
        <v>39055</v>
      </c>
      <c r="L52" s="64">
        <v>44085.4</v>
      </c>
      <c r="M52" s="45">
        <f t="shared" si="1"/>
        <v>112.9</v>
      </c>
      <c r="N52" s="75"/>
    </row>
    <row r="53" spans="1:14" s="46" customFormat="1" ht="91.5" customHeight="1">
      <c r="A53" s="81"/>
      <c r="B53" s="98"/>
      <c r="C53" s="111"/>
      <c r="D53" s="98"/>
      <c r="E53" s="86"/>
      <c r="F53" s="81"/>
      <c r="G53" s="98"/>
      <c r="H53" s="42" t="s">
        <v>39</v>
      </c>
      <c r="I53" s="66" t="s">
        <v>57</v>
      </c>
      <c r="J53" s="43" t="s">
        <v>59</v>
      </c>
      <c r="K53" s="64">
        <v>19350.9</v>
      </c>
      <c r="L53" s="64">
        <v>3162.9</v>
      </c>
      <c r="M53" s="45">
        <f t="shared" si="1"/>
        <v>16.3</v>
      </c>
      <c r="N53" s="76"/>
    </row>
    <row r="54" spans="1:14" ht="52.5" customHeight="1">
      <c r="A54" s="8">
        <v>10</v>
      </c>
      <c r="B54" s="106" t="s">
        <v>48</v>
      </c>
      <c r="C54" s="107"/>
      <c r="D54" s="107"/>
      <c r="E54" s="107"/>
      <c r="F54" s="107"/>
      <c r="G54" s="108"/>
      <c r="H54" s="11" t="s">
        <v>36</v>
      </c>
      <c r="I54" s="17">
        <v>0</v>
      </c>
      <c r="J54" s="17">
        <v>0</v>
      </c>
      <c r="K54" s="32">
        <f>K55+K58</f>
        <v>233800</v>
      </c>
      <c r="L54" s="32">
        <f>L55+L58</f>
        <v>100384.40000000001</v>
      </c>
      <c r="M54" s="12">
        <f t="shared" si="1"/>
        <v>42.9</v>
      </c>
      <c r="N54" s="74" t="s">
        <v>156</v>
      </c>
    </row>
    <row r="55" spans="1:14" s="46" customFormat="1" ht="84" customHeight="1">
      <c r="A55" s="79" t="s">
        <v>77</v>
      </c>
      <c r="B55" s="92" t="s">
        <v>14</v>
      </c>
      <c r="C55" s="109" t="s">
        <v>136</v>
      </c>
      <c r="D55" s="92">
        <v>2018</v>
      </c>
      <c r="E55" s="92"/>
      <c r="F55" s="79" t="s">
        <v>60</v>
      </c>
      <c r="G55" s="92" t="s">
        <v>153</v>
      </c>
      <c r="H55" s="42" t="s">
        <v>37</v>
      </c>
      <c r="I55" s="65">
        <v>0</v>
      </c>
      <c r="J55" s="65">
        <v>0</v>
      </c>
      <c r="K55" s="64">
        <v>220800</v>
      </c>
      <c r="L55" s="64">
        <v>89763.3</v>
      </c>
      <c r="M55" s="45">
        <f t="shared" si="1"/>
        <v>40.7</v>
      </c>
      <c r="N55" s="52"/>
    </row>
    <row r="56" spans="1:14" s="46" customFormat="1" ht="61.5" customHeight="1">
      <c r="A56" s="80"/>
      <c r="B56" s="93"/>
      <c r="C56" s="110"/>
      <c r="D56" s="93"/>
      <c r="E56" s="93"/>
      <c r="F56" s="80"/>
      <c r="G56" s="93"/>
      <c r="H56" s="42" t="s">
        <v>38</v>
      </c>
      <c r="I56" s="42">
        <v>10</v>
      </c>
      <c r="J56" s="42">
        <v>2</v>
      </c>
      <c r="K56" s="64">
        <v>0</v>
      </c>
      <c r="L56" s="64">
        <v>0</v>
      </c>
      <c r="M56" s="45">
        <v>0</v>
      </c>
      <c r="N56" s="52"/>
    </row>
    <row r="57" spans="1:14" s="46" customFormat="1" ht="67.5" customHeight="1">
      <c r="A57" s="80"/>
      <c r="B57" s="93"/>
      <c r="C57" s="110"/>
      <c r="D57" s="93"/>
      <c r="E57" s="93"/>
      <c r="F57" s="80"/>
      <c r="G57" s="93"/>
      <c r="H57" s="47" t="s">
        <v>40</v>
      </c>
      <c r="I57" s="42">
        <v>10</v>
      </c>
      <c r="J57" s="42">
        <v>2</v>
      </c>
      <c r="K57" s="64">
        <v>220800</v>
      </c>
      <c r="L57" s="64">
        <v>89763.3</v>
      </c>
      <c r="M57" s="45">
        <f t="shared" si="1"/>
        <v>40.7</v>
      </c>
      <c r="N57" s="52"/>
    </row>
    <row r="58" spans="1:14" s="46" customFormat="1" ht="50.25" customHeight="1">
      <c r="A58" s="81"/>
      <c r="B58" s="98"/>
      <c r="C58" s="111"/>
      <c r="D58" s="98"/>
      <c r="E58" s="98"/>
      <c r="F58" s="81"/>
      <c r="G58" s="98"/>
      <c r="H58" s="42" t="s">
        <v>39</v>
      </c>
      <c r="I58" s="59" t="s">
        <v>115</v>
      </c>
      <c r="J58" s="59" t="s">
        <v>115</v>
      </c>
      <c r="K58" s="64">
        <v>13000</v>
      </c>
      <c r="L58" s="64">
        <v>10621.1</v>
      </c>
      <c r="M58" s="45">
        <f t="shared" si="1"/>
        <v>81.7</v>
      </c>
      <c r="N58" s="53"/>
    </row>
    <row r="59" spans="1:14" ht="28.5" customHeight="1">
      <c r="A59" s="20">
        <v>11</v>
      </c>
      <c r="B59" s="119" t="s">
        <v>49</v>
      </c>
      <c r="C59" s="120"/>
      <c r="D59" s="120"/>
      <c r="E59" s="120"/>
      <c r="F59" s="120"/>
      <c r="G59" s="121"/>
      <c r="H59" s="21" t="s">
        <v>36</v>
      </c>
      <c r="I59" s="22"/>
      <c r="J59" s="22"/>
      <c r="K59" s="40">
        <f>K60+K65+K70+K75+K80+K85+K90+K95+K100+K105+K110</f>
        <v>8290.4</v>
      </c>
      <c r="L59" s="40">
        <f>L60+L65+L70+L75+L80+L85+L90+L95+L100+L105+L110</f>
        <v>6977.2</v>
      </c>
      <c r="M59" s="39">
        <f t="shared" si="1"/>
        <v>84.2</v>
      </c>
      <c r="N59" s="6"/>
    </row>
    <row r="60" spans="1:14" ht="70.5" customHeight="1">
      <c r="A60" s="19" t="s">
        <v>78</v>
      </c>
      <c r="B60" s="99" t="s">
        <v>141</v>
      </c>
      <c r="C60" s="100"/>
      <c r="D60" s="100"/>
      <c r="E60" s="100"/>
      <c r="F60" s="100"/>
      <c r="G60" s="101"/>
      <c r="H60" s="11" t="s">
        <v>36</v>
      </c>
      <c r="I60" s="9" t="s">
        <v>115</v>
      </c>
      <c r="J60" s="9" t="s">
        <v>115</v>
      </c>
      <c r="K60" s="18">
        <v>0</v>
      </c>
      <c r="L60" s="18">
        <v>0</v>
      </c>
      <c r="M60" s="12">
        <v>0</v>
      </c>
      <c r="N60" s="74" t="s">
        <v>157</v>
      </c>
    </row>
    <row r="61" spans="1:14" s="46" customFormat="1" ht="76.5" customHeight="1">
      <c r="A61" s="79" t="s">
        <v>92</v>
      </c>
      <c r="B61" s="92" t="s">
        <v>95</v>
      </c>
      <c r="C61" s="105" t="s">
        <v>94</v>
      </c>
      <c r="D61" s="92">
        <v>2020</v>
      </c>
      <c r="E61" s="92"/>
      <c r="F61" s="79" t="s">
        <v>138</v>
      </c>
      <c r="G61" s="92" t="s">
        <v>153</v>
      </c>
      <c r="H61" s="42" t="s">
        <v>37</v>
      </c>
      <c r="I61" s="59" t="s">
        <v>115</v>
      </c>
      <c r="J61" s="59" t="s">
        <v>115</v>
      </c>
      <c r="K61" s="60">
        <v>0</v>
      </c>
      <c r="L61" s="60">
        <v>0</v>
      </c>
      <c r="M61" s="45">
        <v>0</v>
      </c>
      <c r="N61" s="52"/>
    </row>
    <row r="62" spans="1:14" s="46" customFormat="1" ht="55.5" customHeight="1">
      <c r="A62" s="80"/>
      <c r="B62" s="85"/>
      <c r="C62" s="85"/>
      <c r="D62" s="85"/>
      <c r="E62" s="85"/>
      <c r="F62" s="80"/>
      <c r="G62" s="93"/>
      <c r="H62" s="42" t="s">
        <v>38</v>
      </c>
      <c r="I62" s="59" t="s">
        <v>115</v>
      </c>
      <c r="J62" s="59" t="s">
        <v>115</v>
      </c>
      <c r="K62" s="60">
        <v>0</v>
      </c>
      <c r="L62" s="60">
        <v>0</v>
      </c>
      <c r="M62" s="45">
        <v>0</v>
      </c>
      <c r="N62" s="52"/>
    </row>
    <row r="63" spans="1:14" s="46" customFormat="1" ht="48" customHeight="1">
      <c r="A63" s="80"/>
      <c r="B63" s="85"/>
      <c r="C63" s="85"/>
      <c r="D63" s="85"/>
      <c r="E63" s="85"/>
      <c r="F63" s="80"/>
      <c r="G63" s="93"/>
      <c r="H63" s="47" t="s">
        <v>40</v>
      </c>
      <c r="I63" s="59" t="s">
        <v>115</v>
      </c>
      <c r="J63" s="59" t="s">
        <v>115</v>
      </c>
      <c r="K63" s="60">
        <v>0</v>
      </c>
      <c r="L63" s="60">
        <v>0</v>
      </c>
      <c r="M63" s="45">
        <v>0</v>
      </c>
      <c r="N63" s="52"/>
    </row>
    <row r="64" spans="1:14" s="46" customFormat="1" ht="114" customHeight="1">
      <c r="A64" s="81"/>
      <c r="B64" s="86"/>
      <c r="C64" s="86"/>
      <c r="D64" s="86"/>
      <c r="E64" s="86"/>
      <c r="F64" s="81"/>
      <c r="G64" s="98"/>
      <c r="H64" s="42" t="s">
        <v>39</v>
      </c>
      <c r="I64" s="59" t="s">
        <v>115</v>
      </c>
      <c r="J64" s="59" t="s">
        <v>115</v>
      </c>
      <c r="K64" s="60">
        <v>0</v>
      </c>
      <c r="L64" s="60">
        <v>0</v>
      </c>
      <c r="M64" s="45">
        <v>0</v>
      </c>
      <c r="N64" s="53"/>
    </row>
    <row r="65" spans="1:14" s="7" customFormat="1" ht="66" customHeight="1">
      <c r="A65" s="19" t="s">
        <v>93</v>
      </c>
      <c r="B65" s="99" t="s">
        <v>143</v>
      </c>
      <c r="C65" s="100"/>
      <c r="D65" s="100"/>
      <c r="E65" s="100"/>
      <c r="F65" s="100"/>
      <c r="G65" s="101"/>
      <c r="H65" s="11" t="s">
        <v>36</v>
      </c>
      <c r="I65" s="15" t="s">
        <v>67</v>
      </c>
      <c r="J65" s="15" t="s">
        <v>53</v>
      </c>
      <c r="K65" s="32">
        <f>K66+K69</f>
        <v>51.1</v>
      </c>
      <c r="L65" s="32">
        <f>L66+L69</f>
        <v>0</v>
      </c>
      <c r="M65" s="12">
        <f t="shared" si="1"/>
        <v>0</v>
      </c>
      <c r="N65" s="74" t="s">
        <v>158</v>
      </c>
    </row>
    <row r="66" spans="1:14" s="57" customFormat="1" ht="70.5" customHeight="1">
      <c r="A66" s="79" t="s">
        <v>123</v>
      </c>
      <c r="B66" s="92" t="s">
        <v>95</v>
      </c>
      <c r="C66" s="105" t="s">
        <v>96</v>
      </c>
      <c r="D66" s="92">
        <v>2020</v>
      </c>
      <c r="E66" s="92"/>
      <c r="F66" s="79" t="s">
        <v>138</v>
      </c>
      <c r="G66" s="92" t="s">
        <v>153</v>
      </c>
      <c r="H66" s="42" t="s">
        <v>37</v>
      </c>
      <c r="I66" s="43" t="s">
        <v>67</v>
      </c>
      <c r="J66" s="43" t="s">
        <v>53</v>
      </c>
      <c r="K66" s="56">
        <f>K67+K68</f>
        <v>51.1</v>
      </c>
      <c r="L66" s="56">
        <f>L67+L68</f>
        <v>0</v>
      </c>
      <c r="M66" s="45">
        <f t="shared" si="1"/>
        <v>0</v>
      </c>
      <c r="N66" s="87"/>
    </row>
    <row r="67" spans="1:14" s="46" customFormat="1" ht="70.5" customHeight="1">
      <c r="A67" s="80"/>
      <c r="B67" s="85"/>
      <c r="C67" s="85"/>
      <c r="D67" s="85"/>
      <c r="E67" s="85"/>
      <c r="F67" s="80"/>
      <c r="G67" s="93"/>
      <c r="H67" s="42" t="s">
        <v>38</v>
      </c>
      <c r="I67" s="59" t="s">
        <v>115</v>
      </c>
      <c r="J67" s="59" t="s">
        <v>115</v>
      </c>
      <c r="K67" s="60">
        <v>0</v>
      </c>
      <c r="L67" s="60">
        <v>0</v>
      </c>
      <c r="M67" s="45">
        <v>0</v>
      </c>
      <c r="N67" s="87"/>
    </row>
    <row r="68" spans="1:14" s="46" customFormat="1" ht="70.5" customHeight="1">
      <c r="A68" s="80"/>
      <c r="B68" s="85"/>
      <c r="C68" s="85"/>
      <c r="D68" s="85"/>
      <c r="E68" s="85"/>
      <c r="F68" s="80"/>
      <c r="G68" s="93"/>
      <c r="H68" s="47" t="s">
        <v>40</v>
      </c>
      <c r="I68" s="43" t="s">
        <v>67</v>
      </c>
      <c r="J68" s="43" t="s">
        <v>53</v>
      </c>
      <c r="K68" s="56">
        <v>51.1</v>
      </c>
      <c r="L68" s="56">
        <v>0</v>
      </c>
      <c r="M68" s="45">
        <f t="shared" si="1"/>
        <v>0</v>
      </c>
      <c r="N68" s="87"/>
    </row>
    <row r="69" spans="1:14" s="46" customFormat="1" ht="70.5" customHeight="1">
      <c r="A69" s="81"/>
      <c r="B69" s="86"/>
      <c r="C69" s="86"/>
      <c r="D69" s="86"/>
      <c r="E69" s="86"/>
      <c r="F69" s="81"/>
      <c r="G69" s="98"/>
      <c r="H69" s="42" t="s">
        <v>39</v>
      </c>
      <c r="I69" s="59" t="s">
        <v>115</v>
      </c>
      <c r="J69" s="59" t="s">
        <v>115</v>
      </c>
      <c r="K69" s="60">
        <v>0</v>
      </c>
      <c r="L69" s="60">
        <v>0</v>
      </c>
      <c r="M69" s="45">
        <v>0</v>
      </c>
      <c r="N69" s="88"/>
    </row>
    <row r="70" spans="1:14" ht="45" customHeight="1">
      <c r="A70" s="19" t="s">
        <v>98</v>
      </c>
      <c r="B70" s="99" t="s">
        <v>18</v>
      </c>
      <c r="C70" s="100"/>
      <c r="D70" s="100"/>
      <c r="E70" s="100"/>
      <c r="F70" s="100"/>
      <c r="G70" s="101"/>
      <c r="H70" s="11" t="s">
        <v>36</v>
      </c>
      <c r="I70" s="9" t="s">
        <v>115</v>
      </c>
      <c r="J70" s="9" t="s">
        <v>115</v>
      </c>
      <c r="K70" s="31">
        <f>K71+K74</f>
        <v>1250</v>
      </c>
      <c r="L70" s="31">
        <f>L71+L74</f>
        <v>1250</v>
      </c>
      <c r="M70" s="12">
        <f>ROUND((L70/K70)*100,1)</f>
        <v>100</v>
      </c>
      <c r="N70" s="89" t="s">
        <v>0</v>
      </c>
    </row>
    <row r="71" spans="1:14" s="46" customFormat="1" ht="90.75" customHeight="1">
      <c r="A71" s="79" t="s">
        <v>124</v>
      </c>
      <c r="B71" s="92" t="s">
        <v>137</v>
      </c>
      <c r="C71" s="105" t="s">
        <v>97</v>
      </c>
      <c r="D71" s="92">
        <v>2020</v>
      </c>
      <c r="E71" s="92"/>
      <c r="F71" s="92" t="s">
        <v>6</v>
      </c>
      <c r="G71" s="92" t="s">
        <v>153</v>
      </c>
      <c r="H71" s="42" t="s">
        <v>37</v>
      </c>
      <c r="I71" s="59" t="s">
        <v>115</v>
      </c>
      <c r="J71" s="59" t="s">
        <v>115</v>
      </c>
      <c r="K71" s="63">
        <f>K72+K73</f>
        <v>1250</v>
      </c>
      <c r="L71" s="63">
        <f>L72+L73</f>
        <v>1250</v>
      </c>
      <c r="M71" s="45">
        <f>ROUND((L71/K71)*100,1)</f>
        <v>100</v>
      </c>
      <c r="N71" s="90"/>
    </row>
    <row r="72" spans="1:14" s="46" customFormat="1" ht="105.75" customHeight="1">
      <c r="A72" s="80"/>
      <c r="B72" s="85"/>
      <c r="C72" s="85"/>
      <c r="D72" s="85"/>
      <c r="E72" s="85"/>
      <c r="F72" s="93"/>
      <c r="G72" s="93"/>
      <c r="H72" s="42" t="s">
        <v>38</v>
      </c>
      <c r="I72" s="59" t="s">
        <v>115</v>
      </c>
      <c r="J72" s="59" t="s">
        <v>115</v>
      </c>
      <c r="K72" s="63">
        <v>0</v>
      </c>
      <c r="L72" s="63">
        <v>0</v>
      </c>
      <c r="M72" s="64">
        <v>0</v>
      </c>
      <c r="N72" s="90"/>
    </row>
    <row r="73" spans="1:14" s="46" customFormat="1" ht="84" customHeight="1">
      <c r="A73" s="80"/>
      <c r="B73" s="85"/>
      <c r="C73" s="85"/>
      <c r="D73" s="85"/>
      <c r="E73" s="85"/>
      <c r="F73" s="93"/>
      <c r="G73" s="93"/>
      <c r="H73" s="47" t="s">
        <v>40</v>
      </c>
      <c r="I73" s="59" t="s">
        <v>115</v>
      </c>
      <c r="J73" s="59" t="s">
        <v>115</v>
      </c>
      <c r="K73" s="63">
        <v>1250</v>
      </c>
      <c r="L73" s="63">
        <v>1250</v>
      </c>
      <c r="M73" s="45">
        <f>ROUND((L73/K73)*100,1)</f>
        <v>100</v>
      </c>
      <c r="N73" s="90"/>
    </row>
    <row r="74" spans="1:14" s="46" customFormat="1" ht="54" customHeight="1">
      <c r="A74" s="81"/>
      <c r="B74" s="86"/>
      <c r="C74" s="86"/>
      <c r="D74" s="86"/>
      <c r="E74" s="86"/>
      <c r="F74" s="98"/>
      <c r="G74" s="98"/>
      <c r="H74" s="42" t="s">
        <v>39</v>
      </c>
      <c r="I74" s="59" t="s">
        <v>115</v>
      </c>
      <c r="J74" s="59" t="s">
        <v>115</v>
      </c>
      <c r="K74" s="63">
        <v>0</v>
      </c>
      <c r="L74" s="63">
        <v>0</v>
      </c>
      <c r="M74" s="64">
        <v>0</v>
      </c>
      <c r="N74" s="91"/>
    </row>
    <row r="75" spans="1:14" s="7" customFormat="1" ht="55.5" customHeight="1">
      <c r="A75" s="19" t="s">
        <v>99</v>
      </c>
      <c r="B75" s="99" t="s">
        <v>144</v>
      </c>
      <c r="C75" s="100"/>
      <c r="D75" s="100"/>
      <c r="E75" s="100"/>
      <c r="F75" s="100"/>
      <c r="G75" s="101"/>
      <c r="H75" s="11" t="s">
        <v>36</v>
      </c>
      <c r="I75" s="9" t="s">
        <v>115</v>
      </c>
      <c r="J75" s="9" t="s">
        <v>115</v>
      </c>
      <c r="K75" s="38">
        <f>K76+K79</f>
        <v>3127</v>
      </c>
      <c r="L75" s="38">
        <f>L76+L79</f>
        <v>3127</v>
      </c>
      <c r="M75" s="12">
        <f>ROUND((L75/K75)*100,1)</f>
        <v>100</v>
      </c>
      <c r="N75" s="54" t="s">
        <v>145</v>
      </c>
    </row>
    <row r="76" spans="1:14" s="57" customFormat="1" ht="28.5" customHeight="1">
      <c r="A76" s="79" t="s">
        <v>125</v>
      </c>
      <c r="B76" s="102" t="s">
        <v>117</v>
      </c>
      <c r="C76" s="104" t="s">
        <v>101</v>
      </c>
      <c r="D76" s="92">
        <v>2020</v>
      </c>
      <c r="E76" s="92"/>
      <c r="F76" s="92" t="s">
        <v>116</v>
      </c>
      <c r="G76" s="92" t="s">
        <v>153</v>
      </c>
      <c r="H76" s="42" t="s">
        <v>37</v>
      </c>
      <c r="I76" s="59" t="s">
        <v>115</v>
      </c>
      <c r="J76" s="59" t="s">
        <v>115</v>
      </c>
      <c r="K76" s="62">
        <f>K77+K78</f>
        <v>3127</v>
      </c>
      <c r="L76" s="62">
        <f>L77+L78</f>
        <v>3127</v>
      </c>
      <c r="M76" s="45">
        <f>ROUND((L76/K76)*100,1)</f>
        <v>100</v>
      </c>
      <c r="N76" s="75"/>
    </row>
    <row r="77" spans="1:14" s="57" customFormat="1" ht="38.25">
      <c r="A77" s="80"/>
      <c r="B77" s="103"/>
      <c r="C77" s="103"/>
      <c r="D77" s="85"/>
      <c r="E77" s="85"/>
      <c r="F77" s="93"/>
      <c r="G77" s="93"/>
      <c r="H77" s="42" t="s">
        <v>38</v>
      </c>
      <c r="I77" s="59" t="s">
        <v>115</v>
      </c>
      <c r="J77" s="59" t="s">
        <v>115</v>
      </c>
      <c r="K77" s="62">
        <v>0</v>
      </c>
      <c r="L77" s="62">
        <v>0</v>
      </c>
      <c r="M77" s="45">
        <v>0</v>
      </c>
      <c r="N77" s="75"/>
    </row>
    <row r="78" spans="1:14" s="57" customFormat="1" ht="25.5">
      <c r="A78" s="80"/>
      <c r="B78" s="103"/>
      <c r="C78" s="103"/>
      <c r="D78" s="85"/>
      <c r="E78" s="85"/>
      <c r="F78" s="93"/>
      <c r="G78" s="93"/>
      <c r="H78" s="47" t="s">
        <v>40</v>
      </c>
      <c r="I78" s="59" t="s">
        <v>115</v>
      </c>
      <c r="J78" s="59" t="s">
        <v>115</v>
      </c>
      <c r="K78" s="62">
        <v>3127</v>
      </c>
      <c r="L78" s="62">
        <v>3127</v>
      </c>
      <c r="M78" s="45">
        <f>ROUND((L78/K78)*100,1)</f>
        <v>100</v>
      </c>
      <c r="N78" s="75"/>
    </row>
    <row r="79" spans="1:14" s="57" customFormat="1" ht="36" customHeight="1">
      <c r="A79" s="81"/>
      <c r="B79" s="103"/>
      <c r="C79" s="103"/>
      <c r="D79" s="86"/>
      <c r="E79" s="86"/>
      <c r="F79" s="98"/>
      <c r="G79" s="98"/>
      <c r="H79" s="42" t="s">
        <v>39</v>
      </c>
      <c r="I79" s="59" t="s">
        <v>115</v>
      </c>
      <c r="J79" s="59" t="s">
        <v>115</v>
      </c>
      <c r="K79" s="62">
        <v>0</v>
      </c>
      <c r="L79" s="62">
        <v>0</v>
      </c>
      <c r="M79" s="45">
        <v>0</v>
      </c>
      <c r="N79" s="76"/>
    </row>
    <row r="80" spans="1:14" s="7" customFormat="1" ht="81" customHeight="1">
      <c r="A80" s="19" t="s">
        <v>102</v>
      </c>
      <c r="B80" s="99" t="s">
        <v>146</v>
      </c>
      <c r="C80" s="100"/>
      <c r="D80" s="100"/>
      <c r="E80" s="100"/>
      <c r="F80" s="100"/>
      <c r="G80" s="101"/>
      <c r="H80" s="11" t="s">
        <v>36</v>
      </c>
      <c r="I80" s="9" t="s">
        <v>115</v>
      </c>
      <c r="J80" s="9" t="s">
        <v>115</v>
      </c>
      <c r="K80" s="38">
        <f>K81+K84</f>
        <v>1790</v>
      </c>
      <c r="L80" s="38">
        <f>L81+L84</f>
        <v>723.4</v>
      </c>
      <c r="M80" s="12">
        <f>ROUND((L80/K80)*100,1)</f>
        <v>40.4</v>
      </c>
      <c r="N80" s="54" t="s">
        <v>159</v>
      </c>
    </row>
    <row r="81" spans="1:14" s="57" customFormat="1" ht="25.5">
      <c r="A81" s="79" t="s">
        <v>126</v>
      </c>
      <c r="B81" s="102" t="s">
        <v>100</v>
      </c>
      <c r="C81" s="104" t="s">
        <v>101</v>
      </c>
      <c r="D81" s="92">
        <v>2020</v>
      </c>
      <c r="E81" s="92"/>
      <c r="F81" s="92" t="s">
        <v>116</v>
      </c>
      <c r="G81" s="92" t="s">
        <v>153</v>
      </c>
      <c r="H81" s="42" t="s">
        <v>37</v>
      </c>
      <c r="I81" s="59" t="s">
        <v>115</v>
      </c>
      <c r="J81" s="59" t="s">
        <v>115</v>
      </c>
      <c r="K81" s="56">
        <f>K82+K83</f>
        <v>1790</v>
      </c>
      <c r="L81" s="56">
        <f>L82+L83</f>
        <v>723.4</v>
      </c>
      <c r="M81" s="45">
        <f>ROUND((L81/K81)*100,1)</f>
        <v>40.4</v>
      </c>
      <c r="N81" s="75"/>
    </row>
    <row r="82" spans="1:14" s="57" customFormat="1" ht="38.25">
      <c r="A82" s="80"/>
      <c r="B82" s="103"/>
      <c r="C82" s="103"/>
      <c r="D82" s="85"/>
      <c r="E82" s="85"/>
      <c r="F82" s="93"/>
      <c r="G82" s="93"/>
      <c r="H82" s="42" t="s">
        <v>38</v>
      </c>
      <c r="I82" s="43" t="s">
        <v>115</v>
      </c>
      <c r="J82" s="43" t="s">
        <v>115</v>
      </c>
      <c r="K82" s="56">
        <v>0</v>
      </c>
      <c r="L82" s="56">
        <v>0</v>
      </c>
      <c r="M82" s="45">
        <v>0</v>
      </c>
      <c r="N82" s="75"/>
    </row>
    <row r="83" spans="1:14" s="57" customFormat="1" ht="25.5">
      <c r="A83" s="80"/>
      <c r="B83" s="103"/>
      <c r="C83" s="103"/>
      <c r="D83" s="85"/>
      <c r="E83" s="85"/>
      <c r="F83" s="93"/>
      <c r="G83" s="93"/>
      <c r="H83" s="47" t="s">
        <v>40</v>
      </c>
      <c r="I83" s="43" t="s">
        <v>67</v>
      </c>
      <c r="J83" s="43" t="s">
        <v>118</v>
      </c>
      <c r="K83" s="56">
        <v>1790</v>
      </c>
      <c r="L83" s="56">
        <v>723.4</v>
      </c>
      <c r="M83" s="45">
        <f>ROUND((L83/K83)*100,1)</f>
        <v>40.4</v>
      </c>
      <c r="N83" s="75"/>
    </row>
    <row r="84" spans="1:14" s="57" customFormat="1" ht="39.75" customHeight="1">
      <c r="A84" s="81"/>
      <c r="B84" s="103"/>
      <c r="C84" s="103"/>
      <c r="D84" s="86"/>
      <c r="E84" s="86"/>
      <c r="F84" s="98"/>
      <c r="G84" s="98"/>
      <c r="H84" s="42" t="s">
        <v>39</v>
      </c>
      <c r="I84" s="43" t="s">
        <v>115</v>
      </c>
      <c r="J84" s="43" t="s">
        <v>115</v>
      </c>
      <c r="K84" s="56">
        <v>0</v>
      </c>
      <c r="L84" s="56">
        <v>0</v>
      </c>
      <c r="M84" s="45">
        <v>0</v>
      </c>
      <c r="N84" s="76"/>
    </row>
    <row r="85" spans="1:14" s="7" customFormat="1" ht="80.25" customHeight="1">
      <c r="A85" s="19" t="s">
        <v>103</v>
      </c>
      <c r="B85" s="99" t="s">
        <v>147</v>
      </c>
      <c r="C85" s="100"/>
      <c r="D85" s="100"/>
      <c r="E85" s="100"/>
      <c r="F85" s="100"/>
      <c r="G85" s="101"/>
      <c r="H85" s="11" t="s">
        <v>36</v>
      </c>
      <c r="I85" s="15" t="s">
        <v>115</v>
      </c>
      <c r="J85" s="15" t="s">
        <v>115</v>
      </c>
      <c r="K85" s="26">
        <f>K86+K89</f>
        <v>122</v>
      </c>
      <c r="L85" s="26">
        <f>L86+L89</f>
        <v>67.8</v>
      </c>
      <c r="M85" s="12">
        <f>ROUND((L85/K85)*100,1)</f>
        <v>55.6</v>
      </c>
      <c r="N85" s="54" t="s">
        <v>148</v>
      </c>
    </row>
    <row r="86" spans="1:14" s="57" customFormat="1" ht="25.5">
      <c r="A86" s="79" t="s">
        <v>127</v>
      </c>
      <c r="B86" s="102" t="s">
        <v>100</v>
      </c>
      <c r="C86" s="104" t="s">
        <v>101</v>
      </c>
      <c r="D86" s="92">
        <v>2020</v>
      </c>
      <c r="E86" s="92"/>
      <c r="F86" s="92" t="s">
        <v>116</v>
      </c>
      <c r="G86" s="92" t="s">
        <v>153</v>
      </c>
      <c r="H86" s="42" t="s">
        <v>37</v>
      </c>
      <c r="I86" s="43" t="s">
        <v>115</v>
      </c>
      <c r="J86" s="43" t="s">
        <v>115</v>
      </c>
      <c r="K86" s="56">
        <f>K87+K88</f>
        <v>122</v>
      </c>
      <c r="L86" s="56">
        <f>L87+L88</f>
        <v>67.8</v>
      </c>
      <c r="M86" s="45">
        <f>ROUND((L86/K86)*100,1)</f>
        <v>55.6</v>
      </c>
      <c r="N86" s="77"/>
    </row>
    <row r="87" spans="1:14" s="57" customFormat="1" ht="38.25">
      <c r="A87" s="80"/>
      <c r="B87" s="103"/>
      <c r="C87" s="103"/>
      <c r="D87" s="85"/>
      <c r="E87" s="85"/>
      <c r="F87" s="93"/>
      <c r="G87" s="93"/>
      <c r="H87" s="42" t="s">
        <v>38</v>
      </c>
      <c r="I87" s="43" t="s">
        <v>115</v>
      </c>
      <c r="J87" s="43" t="s">
        <v>115</v>
      </c>
      <c r="K87" s="56">
        <v>0</v>
      </c>
      <c r="L87" s="56">
        <v>0</v>
      </c>
      <c r="M87" s="45">
        <v>0</v>
      </c>
      <c r="N87" s="77"/>
    </row>
    <row r="88" spans="1:14" s="57" customFormat="1" ht="25.5">
      <c r="A88" s="80"/>
      <c r="B88" s="103"/>
      <c r="C88" s="103"/>
      <c r="D88" s="85"/>
      <c r="E88" s="85"/>
      <c r="F88" s="93"/>
      <c r="G88" s="93"/>
      <c r="H88" s="47" t="s">
        <v>40</v>
      </c>
      <c r="I88" s="43" t="s">
        <v>67</v>
      </c>
      <c r="J88" s="43" t="s">
        <v>118</v>
      </c>
      <c r="K88" s="56">
        <v>122</v>
      </c>
      <c r="L88" s="56">
        <v>67.8</v>
      </c>
      <c r="M88" s="45">
        <f>ROUND((L88/K88)*100,1)</f>
        <v>55.6</v>
      </c>
      <c r="N88" s="77"/>
    </row>
    <row r="89" spans="1:14" s="57" customFormat="1" ht="35.25" customHeight="1">
      <c r="A89" s="81"/>
      <c r="B89" s="103"/>
      <c r="C89" s="103"/>
      <c r="D89" s="86"/>
      <c r="E89" s="86"/>
      <c r="F89" s="98"/>
      <c r="G89" s="98"/>
      <c r="H89" s="42" t="s">
        <v>39</v>
      </c>
      <c r="I89" s="43" t="s">
        <v>115</v>
      </c>
      <c r="J89" s="43" t="s">
        <v>115</v>
      </c>
      <c r="K89" s="56">
        <v>0</v>
      </c>
      <c r="L89" s="56">
        <v>0</v>
      </c>
      <c r="M89" s="45">
        <v>0</v>
      </c>
      <c r="N89" s="78"/>
    </row>
    <row r="90" spans="1:14" s="7" customFormat="1" ht="54" customHeight="1">
      <c r="A90" s="19" t="s">
        <v>104</v>
      </c>
      <c r="B90" s="99" t="s">
        <v>105</v>
      </c>
      <c r="C90" s="141"/>
      <c r="D90" s="141"/>
      <c r="E90" s="141"/>
      <c r="F90" s="141"/>
      <c r="G90" s="142"/>
      <c r="H90" s="11" t="s">
        <v>36</v>
      </c>
      <c r="I90" s="15" t="s">
        <v>115</v>
      </c>
      <c r="J90" s="15" t="s">
        <v>115</v>
      </c>
      <c r="K90" s="26">
        <f>K91+K94</f>
        <v>1764</v>
      </c>
      <c r="L90" s="26">
        <f>L91+L94</f>
        <v>1764</v>
      </c>
      <c r="M90" s="12">
        <f>ROUND((L90/K90)*100,1)</f>
        <v>100</v>
      </c>
      <c r="N90" s="74" t="s">
        <v>160</v>
      </c>
    </row>
    <row r="91" spans="1:14" s="57" customFormat="1" ht="55.5" customHeight="1">
      <c r="A91" s="79" t="s">
        <v>128</v>
      </c>
      <c r="B91" s="102" t="s">
        <v>117</v>
      </c>
      <c r="C91" s="104" t="s">
        <v>101</v>
      </c>
      <c r="D91" s="92">
        <v>2020</v>
      </c>
      <c r="E91" s="92"/>
      <c r="F91" s="92" t="s">
        <v>116</v>
      </c>
      <c r="G91" s="92" t="s">
        <v>153</v>
      </c>
      <c r="H91" s="42" t="s">
        <v>37</v>
      </c>
      <c r="I91" s="43" t="s">
        <v>115</v>
      </c>
      <c r="J91" s="43" t="s">
        <v>115</v>
      </c>
      <c r="K91" s="56">
        <f>K92+K93</f>
        <v>1764</v>
      </c>
      <c r="L91" s="56">
        <f>L92+L93</f>
        <v>1764</v>
      </c>
      <c r="M91" s="45">
        <f>ROUND((L91/K91)*100,1)</f>
        <v>100</v>
      </c>
      <c r="N91" s="52"/>
    </row>
    <row r="92" spans="1:14" s="57" customFormat="1" ht="65.25" customHeight="1">
      <c r="A92" s="80"/>
      <c r="B92" s="103"/>
      <c r="C92" s="103"/>
      <c r="D92" s="85"/>
      <c r="E92" s="85"/>
      <c r="F92" s="93"/>
      <c r="G92" s="93"/>
      <c r="H92" s="42" t="s">
        <v>38</v>
      </c>
      <c r="I92" s="43" t="s">
        <v>119</v>
      </c>
      <c r="J92" s="43" t="s">
        <v>56</v>
      </c>
      <c r="K92" s="56">
        <v>1183.1</v>
      </c>
      <c r="L92" s="56">
        <v>1183.1</v>
      </c>
      <c r="M92" s="45">
        <f>ROUND((L92/K92)*100,1)</f>
        <v>100</v>
      </c>
      <c r="N92" s="52"/>
    </row>
    <row r="93" spans="1:14" s="57" customFormat="1" ht="61.5" customHeight="1">
      <c r="A93" s="80"/>
      <c r="B93" s="103"/>
      <c r="C93" s="103"/>
      <c r="D93" s="85"/>
      <c r="E93" s="85"/>
      <c r="F93" s="93"/>
      <c r="G93" s="93"/>
      <c r="H93" s="47" t="s">
        <v>40</v>
      </c>
      <c r="I93" s="43" t="s">
        <v>119</v>
      </c>
      <c r="J93" s="43" t="s">
        <v>56</v>
      </c>
      <c r="K93" s="56">
        <v>580.9</v>
      </c>
      <c r="L93" s="56">
        <v>580.9</v>
      </c>
      <c r="M93" s="45">
        <f>ROUND((L93/K93)*100,1)</f>
        <v>100</v>
      </c>
      <c r="N93" s="52"/>
    </row>
    <row r="94" spans="1:14" s="57" customFormat="1" ht="36" customHeight="1">
      <c r="A94" s="81"/>
      <c r="B94" s="103"/>
      <c r="C94" s="103"/>
      <c r="D94" s="86"/>
      <c r="E94" s="86"/>
      <c r="F94" s="98"/>
      <c r="G94" s="98"/>
      <c r="H94" s="42" t="s">
        <v>39</v>
      </c>
      <c r="I94" s="43" t="s">
        <v>115</v>
      </c>
      <c r="J94" s="43" t="s">
        <v>115</v>
      </c>
      <c r="K94" s="56">
        <v>0</v>
      </c>
      <c r="L94" s="56">
        <v>0</v>
      </c>
      <c r="M94" s="45">
        <v>0</v>
      </c>
      <c r="N94" s="53"/>
    </row>
    <row r="95" spans="1:14" s="7" customFormat="1" ht="33" customHeight="1">
      <c r="A95" s="19" t="s">
        <v>107</v>
      </c>
      <c r="B95" s="99" t="s">
        <v>139</v>
      </c>
      <c r="C95" s="100"/>
      <c r="D95" s="100"/>
      <c r="E95" s="100"/>
      <c r="F95" s="100"/>
      <c r="G95" s="101"/>
      <c r="H95" s="11" t="s">
        <v>36</v>
      </c>
      <c r="I95" s="27" t="s">
        <v>55</v>
      </c>
      <c r="J95" s="27" t="s">
        <v>67</v>
      </c>
      <c r="K95" s="16">
        <v>0</v>
      </c>
      <c r="L95" s="16">
        <v>0</v>
      </c>
      <c r="M95" s="12">
        <v>0</v>
      </c>
      <c r="N95" s="54" t="s">
        <v>161</v>
      </c>
    </row>
    <row r="96" spans="1:14" s="57" customFormat="1" ht="58.5" customHeight="1">
      <c r="A96" s="79" t="s">
        <v>129</v>
      </c>
      <c r="B96" s="102" t="s">
        <v>106</v>
      </c>
      <c r="C96" s="104" t="s">
        <v>15</v>
      </c>
      <c r="D96" s="92">
        <v>2020</v>
      </c>
      <c r="E96" s="92"/>
      <c r="F96" s="79" t="s">
        <v>149</v>
      </c>
      <c r="G96" s="92" t="s">
        <v>153</v>
      </c>
      <c r="H96" s="42" t="s">
        <v>37</v>
      </c>
      <c r="I96" s="61" t="s">
        <v>55</v>
      </c>
      <c r="J96" s="61" t="s">
        <v>67</v>
      </c>
      <c r="K96" s="44">
        <v>0</v>
      </c>
      <c r="L96" s="44">
        <v>0</v>
      </c>
      <c r="M96" s="45">
        <v>0</v>
      </c>
      <c r="N96" s="75"/>
    </row>
    <row r="97" spans="1:14" s="57" customFormat="1" ht="43.5" customHeight="1">
      <c r="A97" s="80"/>
      <c r="B97" s="103"/>
      <c r="C97" s="103"/>
      <c r="D97" s="85"/>
      <c r="E97" s="85"/>
      <c r="F97" s="80"/>
      <c r="G97" s="93"/>
      <c r="H97" s="42" t="s">
        <v>38</v>
      </c>
      <c r="I97" s="56" t="s">
        <v>115</v>
      </c>
      <c r="J97" s="56" t="s">
        <v>115</v>
      </c>
      <c r="K97" s="56">
        <v>0</v>
      </c>
      <c r="L97" s="56">
        <v>0</v>
      </c>
      <c r="M97" s="45">
        <v>0</v>
      </c>
      <c r="N97" s="75"/>
    </row>
    <row r="98" spans="1:14" s="57" customFormat="1" ht="43.5" customHeight="1">
      <c r="A98" s="80"/>
      <c r="B98" s="103"/>
      <c r="C98" s="103"/>
      <c r="D98" s="85"/>
      <c r="E98" s="85"/>
      <c r="F98" s="80"/>
      <c r="G98" s="93"/>
      <c r="H98" s="47" t="s">
        <v>40</v>
      </c>
      <c r="I98" s="61" t="s">
        <v>55</v>
      </c>
      <c r="J98" s="61" t="s">
        <v>67</v>
      </c>
      <c r="K98" s="44">
        <v>0</v>
      </c>
      <c r="L98" s="44">
        <v>0</v>
      </c>
      <c r="M98" s="45">
        <v>0</v>
      </c>
      <c r="N98" s="75"/>
    </row>
    <row r="99" spans="1:14" s="57" customFormat="1" ht="42.75" customHeight="1">
      <c r="A99" s="81"/>
      <c r="B99" s="103"/>
      <c r="C99" s="103"/>
      <c r="D99" s="86"/>
      <c r="E99" s="86"/>
      <c r="F99" s="81"/>
      <c r="G99" s="98"/>
      <c r="H99" s="42" t="s">
        <v>39</v>
      </c>
      <c r="I99" s="56" t="s">
        <v>115</v>
      </c>
      <c r="J99" s="56" t="s">
        <v>115</v>
      </c>
      <c r="K99" s="56">
        <v>0</v>
      </c>
      <c r="L99" s="56">
        <v>0</v>
      </c>
      <c r="M99" s="45">
        <v>0</v>
      </c>
      <c r="N99" s="76"/>
    </row>
    <row r="100" spans="1:14" s="7" customFormat="1" ht="33.75" customHeight="1">
      <c r="A100" s="19" t="s">
        <v>108</v>
      </c>
      <c r="B100" s="99" t="s">
        <v>140</v>
      </c>
      <c r="C100" s="100"/>
      <c r="D100" s="100"/>
      <c r="E100" s="100"/>
      <c r="F100" s="100"/>
      <c r="G100" s="101"/>
      <c r="H100" s="11" t="s">
        <v>36</v>
      </c>
      <c r="I100" s="9" t="s">
        <v>115</v>
      </c>
      <c r="J100" s="9" t="s">
        <v>115</v>
      </c>
      <c r="K100" s="10">
        <v>0</v>
      </c>
      <c r="L100" s="10">
        <v>0</v>
      </c>
      <c r="M100" s="12">
        <v>0</v>
      </c>
      <c r="N100" s="74" t="s">
        <v>1</v>
      </c>
    </row>
    <row r="101" spans="1:14" s="57" customFormat="1" ht="78.75" customHeight="1">
      <c r="A101" s="79" t="s">
        <v>130</v>
      </c>
      <c r="B101" s="102" t="s">
        <v>16</v>
      </c>
      <c r="C101" s="104" t="s">
        <v>17</v>
      </c>
      <c r="D101" s="92">
        <v>2020</v>
      </c>
      <c r="E101" s="92"/>
      <c r="F101" s="79" t="s">
        <v>120</v>
      </c>
      <c r="G101" s="92" t="s">
        <v>153</v>
      </c>
      <c r="H101" s="42" t="s">
        <v>37</v>
      </c>
      <c r="I101" s="59" t="s">
        <v>115</v>
      </c>
      <c r="J101" s="59" t="s">
        <v>115</v>
      </c>
      <c r="K101" s="60">
        <v>0</v>
      </c>
      <c r="L101" s="60">
        <v>0</v>
      </c>
      <c r="M101" s="45">
        <v>0</v>
      </c>
      <c r="N101" s="52"/>
    </row>
    <row r="102" spans="1:14" s="57" customFormat="1" ht="90" customHeight="1">
      <c r="A102" s="80"/>
      <c r="B102" s="103"/>
      <c r="C102" s="103"/>
      <c r="D102" s="85"/>
      <c r="E102" s="85"/>
      <c r="F102" s="80"/>
      <c r="G102" s="93"/>
      <c r="H102" s="42" t="s">
        <v>38</v>
      </c>
      <c r="I102" s="59" t="s">
        <v>115</v>
      </c>
      <c r="J102" s="59" t="s">
        <v>115</v>
      </c>
      <c r="K102" s="60">
        <v>0</v>
      </c>
      <c r="L102" s="60">
        <v>0</v>
      </c>
      <c r="M102" s="45">
        <v>0</v>
      </c>
      <c r="N102" s="52"/>
    </row>
    <row r="103" spans="1:14" s="57" customFormat="1" ht="48.75" customHeight="1">
      <c r="A103" s="80"/>
      <c r="B103" s="103"/>
      <c r="C103" s="103"/>
      <c r="D103" s="85"/>
      <c r="E103" s="85"/>
      <c r="F103" s="80"/>
      <c r="G103" s="93"/>
      <c r="H103" s="47" t="s">
        <v>40</v>
      </c>
      <c r="I103" s="59" t="s">
        <v>115</v>
      </c>
      <c r="J103" s="59" t="s">
        <v>115</v>
      </c>
      <c r="K103" s="60">
        <v>0</v>
      </c>
      <c r="L103" s="60">
        <v>0</v>
      </c>
      <c r="M103" s="45">
        <v>0</v>
      </c>
      <c r="N103" s="52"/>
    </row>
    <row r="104" spans="1:14" s="57" customFormat="1" ht="118.5" customHeight="1">
      <c r="A104" s="81"/>
      <c r="B104" s="103"/>
      <c r="C104" s="103"/>
      <c r="D104" s="86"/>
      <c r="E104" s="86"/>
      <c r="F104" s="81"/>
      <c r="G104" s="98"/>
      <c r="H104" s="42" t="s">
        <v>39</v>
      </c>
      <c r="I104" s="59" t="s">
        <v>115</v>
      </c>
      <c r="J104" s="59" t="s">
        <v>115</v>
      </c>
      <c r="K104" s="60">
        <v>0</v>
      </c>
      <c r="L104" s="60">
        <v>0</v>
      </c>
      <c r="M104" s="45">
        <v>0</v>
      </c>
      <c r="N104" s="53"/>
    </row>
    <row r="105" spans="1:14" s="7" customFormat="1" ht="33.75" customHeight="1">
      <c r="A105" s="28" t="s">
        <v>109</v>
      </c>
      <c r="B105" s="99" t="s">
        <v>110</v>
      </c>
      <c r="C105" s="100"/>
      <c r="D105" s="100"/>
      <c r="E105" s="100"/>
      <c r="F105" s="100"/>
      <c r="G105" s="101"/>
      <c r="H105" s="29" t="s">
        <v>36</v>
      </c>
      <c r="I105" s="9" t="s">
        <v>115</v>
      </c>
      <c r="J105" s="9" t="s">
        <v>115</v>
      </c>
      <c r="K105" s="10">
        <v>0</v>
      </c>
      <c r="L105" s="10">
        <v>0</v>
      </c>
      <c r="M105" s="12">
        <v>0</v>
      </c>
      <c r="N105" s="74" t="s">
        <v>2</v>
      </c>
    </row>
    <row r="106" spans="1:14" s="57" customFormat="1" ht="54.75" customHeight="1">
      <c r="A106" s="79" t="s">
        <v>131</v>
      </c>
      <c r="B106" s="102" t="s">
        <v>111</v>
      </c>
      <c r="C106" s="104" t="s">
        <v>112</v>
      </c>
      <c r="D106" s="92">
        <v>2020</v>
      </c>
      <c r="E106" s="92"/>
      <c r="F106" s="79" t="s">
        <v>114</v>
      </c>
      <c r="G106" s="92" t="s">
        <v>153</v>
      </c>
      <c r="H106" s="55" t="s">
        <v>37</v>
      </c>
      <c r="I106" s="59" t="s">
        <v>115</v>
      </c>
      <c r="J106" s="59" t="s">
        <v>115</v>
      </c>
      <c r="K106" s="60">
        <v>0</v>
      </c>
      <c r="L106" s="60">
        <v>0</v>
      </c>
      <c r="M106" s="45">
        <v>0</v>
      </c>
      <c r="N106" s="52"/>
    </row>
    <row r="107" spans="1:14" s="57" customFormat="1" ht="53.25" customHeight="1">
      <c r="A107" s="80"/>
      <c r="B107" s="103"/>
      <c r="C107" s="103"/>
      <c r="D107" s="85"/>
      <c r="E107" s="85"/>
      <c r="F107" s="80"/>
      <c r="G107" s="93"/>
      <c r="H107" s="55" t="s">
        <v>38</v>
      </c>
      <c r="I107" s="59" t="s">
        <v>115</v>
      </c>
      <c r="J107" s="59" t="s">
        <v>115</v>
      </c>
      <c r="K107" s="60">
        <v>0</v>
      </c>
      <c r="L107" s="60">
        <v>0</v>
      </c>
      <c r="M107" s="45">
        <v>0</v>
      </c>
      <c r="N107" s="52"/>
    </row>
    <row r="108" spans="1:14" s="57" customFormat="1" ht="41.25" customHeight="1">
      <c r="A108" s="80"/>
      <c r="B108" s="103"/>
      <c r="C108" s="103"/>
      <c r="D108" s="85"/>
      <c r="E108" s="85"/>
      <c r="F108" s="80"/>
      <c r="G108" s="93"/>
      <c r="H108" s="58" t="s">
        <v>40</v>
      </c>
      <c r="I108" s="59" t="s">
        <v>115</v>
      </c>
      <c r="J108" s="59" t="s">
        <v>115</v>
      </c>
      <c r="K108" s="60">
        <v>0</v>
      </c>
      <c r="L108" s="60">
        <v>0</v>
      </c>
      <c r="M108" s="45">
        <v>0</v>
      </c>
      <c r="N108" s="52"/>
    </row>
    <row r="109" spans="1:14" s="57" customFormat="1" ht="34.5" customHeight="1">
      <c r="A109" s="81"/>
      <c r="B109" s="103"/>
      <c r="C109" s="103"/>
      <c r="D109" s="86"/>
      <c r="E109" s="86"/>
      <c r="F109" s="81"/>
      <c r="G109" s="98"/>
      <c r="H109" s="55" t="s">
        <v>39</v>
      </c>
      <c r="I109" s="59" t="s">
        <v>115</v>
      </c>
      <c r="J109" s="59" t="s">
        <v>115</v>
      </c>
      <c r="K109" s="60">
        <v>0</v>
      </c>
      <c r="L109" s="60">
        <v>0</v>
      </c>
      <c r="M109" s="45">
        <v>0</v>
      </c>
      <c r="N109" s="53"/>
    </row>
    <row r="110" spans="1:14" s="7" customFormat="1" ht="69" customHeight="1">
      <c r="A110" s="19" t="s">
        <v>132</v>
      </c>
      <c r="B110" s="99" t="s">
        <v>7</v>
      </c>
      <c r="C110" s="100"/>
      <c r="D110" s="100"/>
      <c r="E110" s="100"/>
      <c r="F110" s="100"/>
      <c r="G110" s="101"/>
      <c r="H110" s="29" t="s">
        <v>36</v>
      </c>
      <c r="I110" s="26" t="s">
        <v>67</v>
      </c>
      <c r="J110" s="26" t="s">
        <v>53</v>
      </c>
      <c r="K110" s="26">
        <f>K111+K114</f>
        <v>186.3</v>
      </c>
      <c r="L110" s="26">
        <f>L111+L114</f>
        <v>45</v>
      </c>
      <c r="M110" s="12">
        <f>ROUND((L110/K110)*100,1)</f>
        <v>24.2</v>
      </c>
      <c r="N110" s="89" t="s">
        <v>3</v>
      </c>
    </row>
    <row r="111" spans="1:14" s="57" customFormat="1" ht="45" customHeight="1">
      <c r="A111" s="79" t="s">
        <v>133</v>
      </c>
      <c r="B111" s="102" t="s">
        <v>113</v>
      </c>
      <c r="C111" s="104" t="s">
        <v>122</v>
      </c>
      <c r="D111" s="92">
        <v>2020</v>
      </c>
      <c r="E111" s="92"/>
      <c r="F111" s="79" t="s">
        <v>138</v>
      </c>
      <c r="G111" s="92" t="s">
        <v>153</v>
      </c>
      <c r="H111" s="55" t="s">
        <v>37</v>
      </c>
      <c r="I111" s="56" t="s">
        <v>67</v>
      </c>
      <c r="J111" s="56" t="s">
        <v>53</v>
      </c>
      <c r="K111" s="56">
        <f>K112+K113</f>
        <v>186.3</v>
      </c>
      <c r="L111" s="56">
        <f>L112+L113</f>
        <v>45</v>
      </c>
      <c r="M111" s="45">
        <f>ROUND((L111/K111)*100,1)</f>
        <v>24.2</v>
      </c>
      <c r="N111" s="143"/>
    </row>
    <row r="112" spans="1:14" s="57" customFormat="1" ht="48" customHeight="1">
      <c r="A112" s="80"/>
      <c r="B112" s="103"/>
      <c r="C112" s="103"/>
      <c r="D112" s="85"/>
      <c r="E112" s="85"/>
      <c r="F112" s="80"/>
      <c r="G112" s="93"/>
      <c r="H112" s="55" t="s">
        <v>38</v>
      </c>
      <c r="I112" s="56" t="s">
        <v>67</v>
      </c>
      <c r="J112" s="56" t="s">
        <v>53</v>
      </c>
      <c r="K112" s="56">
        <v>135.3</v>
      </c>
      <c r="L112" s="56">
        <v>41.4</v>
      </c>
      <c r="M112" s="45">
        <f>ROUND((L112/K112)*100,1)</f>
        <v>30.6</v>
      </c>
      <c r="N112" s="143"/>
    </row>
    <row r="113" spans="1:14" s="57" customFormat="1" ht="50.25" customHeight="1">
      <c r="A113" s="80"/>
      <c r="B113" s="103"/>
      <c r="C113" s="103"/>
      <c r="D113" s="85"/>
      <c r="E113" s="85"/>
      <c r="F113" s="80"/>
      <c r="G113" s="93"/>
      <c r="H113" s="58" t="s">
        <v>40</v>
      </c>
      <c r="I113" s="56" t="s">
        <v>67</v>
      </c>
      <c r="J113" s="56" t="s">
        <v>53</v>
      </c>
      <c r="K113" s="56">
        <v>51</v>
      </c>
      <c r="L113" s="56">
        <v>3.6</v>
      </c>
      <c r="M113" s="45">
        <f>ROUND((L113/K113)*100,1)</f>
        <v>7.1</v>
      </c>
      <c r="N113" s="143"/>
    </row>
    <row r="114" spans="1:14" s="57" customFormat="1" ht="32.25" customHeight="1">
      <c r="A114" s="81"/>
      <c r="B114" s="103"/>
      <c r="C114" s="103"/>
      <c r="D114" s="86"/>
      <c r="E114" s="86"/>
      <c r="F114" s="81"/>
      <c r="G114" s="98"/>
      <c r="H114" s="55" t="s">
        <v>39</v>
      </c>
      <c r="I114" s="56" t="s">
        <v>67</v>
      </c>
      <c r="J114" s="56" t="s">
        <v>53</v>
      </c>
      <c r="K114" s="48">
        <v>0</v>
      </c>
      <c r="L114" s="48">
        <v>0</v>
      </c>
      <c r="M114" s="45">
        <v>0</v>
      </c>
      <c r="N114" s="144"/>
    </row>
    <row r="115" spans="1:14" ht="27" customHeight="1">
      <c r="A115" s="8">
        <v>12</v>
      </c>
      <c r="B115" s="106" t="s">
        <v>90</v>
      </c>
      <c r="C115" s="107"/>
      <c r="D115" s="107"/>
      <c r="E115" s="107"/>
      <c r="F115" s="107"/>
      <c r="G115" s="108"/>
      <c r="H115" s="11" t="s">
        <v>36</v>
      </c>
      <c r="I115" s="13" t="s">
        <v>55</v>
      </c>
      <c r="J115" s="13" t="s">
        <v>56</v>
      </c>
      <c r="K115" s="16">
        <f>K116+K119</f>
        <v>422.4</v>
      </c>
      <c r="L115" s="16">
        <f>L116+L119</f>
        <v>174.9</v>
      </c>
      <c r="M115" s="12">
        <f>ROUND((L115/K115)*100,1)</f>
        <v>41.4</v>
      </c>
      <c r="N115" s="54" t="s">
        <v>152</v>
      </c>
    </row>
    <row r="116" spans="1:14" s="49" customFormat="1" ht="28.5" customHeight="1">
      <c r="A116" s="79" t="s">
        <v>79</v>
      </c>
      <c r="B116" s="92" t="s">
        <v>87</v>
      </c>
      <c r="C116" s="109" t="s">
        <v>54</v>
      </c>
      <c r="D116" s="92">
        <v>2017</v>
      </c>
      <c r="E116" s="92"/>
      <c r="F116" s="79" t="s">
        <v>51</v>
      </c>
      <c r="G116" s="92" t="s">
        <v>142</v>
      </c>
      <c r="H116" s="42" t="s">
        <v>37</v>
      </c>
      <c r="I116" s="41" t="s">
        <v>55</v>
      </c>
      <c r="J116" s="41" t="s">
        <v>56</v>
      </c>
      <c r="K116" s="48">
        <v>0</v>
      </c>
      <c r="L116" s="48">
        <v>0</v>
      </c>
      <c r="M116" s="45">
        <v>0</v>
      </c>
      <c r="N116" s="75"/>
    </row>
    <row r="117" spans="1:14" s="49" customFormat="1" ht="43.5" customHeight="1">
      <c r="A117" s="80"/>
      <c r="B117" s="93"/>
      <c r="C117" s="110"/>
      <c r="D117" s="93"/>
      <c r="E117" s="93"/>
      <c r="F117" s="80"/>
      <c r="G117" s="93"/>
      <c r="H117" s="42" t="s">
        <v>38</v>
      </c>
      <c r="I117" s="41" t="s">
        <v>55</v>
      </c>
      <c r="J117" s="41" t="s">
        <v>56</v>
      </c>
      <c r="K117" s="48">
        <v>0</v>
      </c>
      <c r="L117" s="48">
        <v>0</v>
      </c>
      <c r="M117" s="45">
        <v>0</v>
      </c>
      <c r="N117" s="75"/>
    </row>
    <row r="118" spans="1:14" s="49" customFormat="1" ht="33.75" customHeight="1">
      <c r="A118" s="80"/>
      <c r="B118" s="93"/>
      <c r="C118" s="110"/>
      <c r="D118" s="93"/>
      <c r="E118" s="93"/>
      <c r="F118" s="80"/>
      <c r="G118" s="93"/>
      <c r="H118" s="50" t="s">
        <v>40</v>
      </c>
      <c r="I118" s="41" t="s">
        <v>55</v>
      </c>
      <c r="J118" s="41" t="s">
        <v>56</v>
      </c>
      <c r="K118" s="48">
        <v>0</v>
      </c>
      <c r="L118" s="48">
        <v>0</v>
      </c>
      <c r="M118" s="45">
        <v>0</v>
      </c>
      <c r="N118" s="75"/>
    </row>
    <row r="119" spans="1:14" s="51" customFormat="1" ht="25.5" customHeight="1">
      <c r="A119" s="81"/>
      <c r="B119" s="98"/>
      <c r="C119" s="111"/>
      <c r="D119" s="98"/>
      <c r="E119" s="98"/>
      <c r="F119" s="81"/>
      <c r="G119" s="98"/>
      <c r="H119" s="42" t="s">
        <v>39</v>
      </c>
      <c r="I119" s="41" t="s">
        <v>55</v>
      </c>
      <c r="J119" s="41" t="s">
        <v>56</v>
      </c>
      <c r="K119" s="48">
        <v>422.4</v>
      </c>
      <c r="L119" s="48">
        <v>174.9</v>
      </c>
      <c r="M119" s="45">
        <f>ROUND((L119/K119)*100,1)</f>
        <v>41.4</v>
      </c>
      <c r="N119" s="76"/>
    </row>
    <row r="120" spans="1:14" ht="30.75" customHeight="1">
      <c r="A120" s="33">
        <v>13</v>
      </c>
      <c r="B120" s="95" t="s">
        <v>50</v>
      </c>
      <c r="C120" s="96"/>
      <c r="D120" s="96"/>
      <c r="E120" s="96"/>
      <c r="F120" s="96"/>
      <c r="G120" s="97"/>
      <c r="H120" s="34" t="s">
        <v>36</v>
      </c>
      <c r="I120" s="35" t="s">
        <v>55</v>
      </c>
      <c r="J120" s="35" t="s">
        <v>56</v>
      </c>
      <c r="K120" s="36">
        <f>K124+K125</f>
        <v>1477.2</v>
      </c>
      <c r="L120" s="36">
        <f>L124+L125</f>
        <v>988.8</v>
      </c>
      <c r="M120" s="37">
        <f>ROUND((L120/K120)*100,1)</f>
        <v>66.9</v>
      </c>
      <c r="N120" s="54" t="s">
        <v>152</v>
      </c>
    </row>
    <row r="121" spans="1:14" s="46" customFormat="1" ht="25.5">
      <c r="A121" s="140" t="s">
        <v>80</v>
      </c>
      <c r="B121" s="92" t="s">
        <v>88</v>
      </c>
      <c r="C121" s="109" t="s">
        <v>163</v>
      </c>
      <c r="D121" s="92">
        <v>2017</v>
      </c>
      <c r="E121" s="92"/>
      <c r="F121" s="79" t="s">
        <v>51</v>
      </c>
      <c r="G121" s="102" t="s">
        <v>142</v>
      </c>
      <c r="H121" s="42" t="s">
        <v>37</v>
      </c>
      <c r="I121" s="43" t="s">
        <v>55</v>
      </c>
      <c r="J121" s="43" t="s">
        <v>56</v>
      </c>
      <c r="K121" s="44">
        <v>0</v>
      </c>
      <c r="L121" s="44">
        <v>0</v>
      </c>
      <c r="M121" s="45">
        <v>0</v>
      </c>
      <c r="N121" s="82"/>
    </row>
    <row r="122" spans="1:14" s="46" customFormat="1" ht="38.25">
      <c r="A122" s="140"/>
      <c r="B122" s="93"/>
      <c r="C122" s="110"/>
      <c r="D122" s="93"/>
      <c r="E122" s="93"/>
      <c r="F122" s="93"/>
      <c r="G122" s="102"/>
      <c r="H122" s="42" t="s">
        <v>38</v>
      </c>
      <c r="I122" s="43" t="s">
        <v>55</v>
      </c>
      <c r="J122" s="43" t="s">
        <v>56</v>
      </c>
      <c r="K122" s="44">
        <v>0</v>
      </c>
      <c r="L122" s="44">
        <v>0</v>
      </c>
      <c r="M122" s="45">
        <v>0</v>
      </c>
      <c r="N122" s="82"/>
    </row>
    <row r="123" spans="1:14" s="46" customFormat="1" ht="25.5">
      <c r="A123" s="140"/>
      <c r="B123" s="93"/>
      <c r="C123" s="110"/>
      <c r="D123" s="93"/>
      <c r="E123" s="93"/>
      <c r="F123" s="93"/>
      <c r="G123" s="102"/>
      <c r="H123" s="47" t="s">
        <v>40</v>
      </c>
      <c r="I123" s="43" t="s">
        <v>55</v>
      </c>
      <c r="J123" s="43" t="s">
        <v>56</v>
      </c>
      <c r="K123" s="44">
        <v>0</v>
      </c>
      <c r="L123" s="44">
        <v>0</v>
      </c>
      <c r="M123" s="45">
        <v>0</v>
      </c>
      <c r="N123" s="82"/>
    </row>
    <row r="124" spans="1:14" s="46" customFormat="1" ht="25.5" customHeight="1">
      <c r="A124" s="140"/>
      <c r="B124" s="93"/>
      <c r="C124" s="110"/>
      <c r="D124" s="93"/>
      <c r="E124" s="93"/>
      <c r="F124" s="93"/>
      <c r="G124" s="102"/>
      <c r="H124" s="92" t="s">
        <v>39</v>
      </c>
      <c r="I124" s="149" t="s">
        <v>55</v>
      </c>
      <c r="J124" s="150" t="s">
        <v>56</v>
      </c>
      <c r="K124" s="152">
        <v>1477.2</v>
      </c>
      <c r="L124" s="152">
        <v>988.8</v>
      </c>
      <c r="M124" s="147">
        <f>ROUND((L124/K124)*100,1)</f>
        <v>66.9</v>
      </c>
      <c r="N124" s="82"/>
    </row>
    <row r="125" spans="1:14" s="46" customFormat="1" ht="17.25" customHeight="1">
      <c r="A125" s="103"/>
      <c r="B125" s="94"/>
      <c r="C125" s="146"/>
      <c r="D125" s="94"/>
      <c r="E125" s="94"/>
      <c r="F125" s="94"/>
      <c r="G125" s="145"/>
      <c r="H125" s="113"/>
      <c r="I125" s="103"/>
      <c r="J125" s="151"/>
      <c r="K125" s="153"/>
      <c r="L125" s="153"/>
      <c r="M125" s="148"/>
      <c r="N125" s="83"/>
    </row>
    <row r="126" s="30" customFormat="1" ht="12.75"/>
    <row r="127" s="30" customFormat="1" ht="12.75"/>
    <row r="128" s="30" customFormat="1" ht="12.75"/>
  </sheetData>
  <sheetProtection selectLockedCells="1" selectUnlockedCells="1"/>
  <mergeCells count="232">
    <mergeCell ref="M124:M125"/>
    <mergeCell ref="I124:I125"/>
    <mergeCell ref="J124:J125"/>
    <mergeCell ref="K124:K125"/>
    <mergeCell ref="L124:L125"/>
    <mergeCell ref="B110:G110"/>
    <mergeCell ref="G111:G114"/>
    <mergeCell ref="H124:H125"/>
    <mergeCell ref="G121:G125"/>
    <mergeCell ref="D121:D125"/>
    <mergeCell ref="E111:E114"/>
    <mergeCell ref="F111:F114"/>
    <mergeCell ref="C116:C119"/>
    <mergeCell ref="D116:D119"/>
    <mergeCell ref="C121:C125"/>
    <mergeCell ref="A111:A114"/>
    <mergeCell ref="B111:B114"/>
    <mergeCell ref="C111:C114"/>
    <mergeCell ref="D111:D114"/>
    <mergeCell ref="B105:G105"/>
    <mergeCell ref="A106:A109"/>
    <mergeCell ref="B106:B109"/>
    <mergeCell ref="C106:C109"/>
    <mergeCell ref="D106:D109"/>
    <mergeCell ref="E106:E109"/>
    <mergeCell ref="F106:F109"/>
    <mergeCell ref="G106:G109"/>
    <mergeCell ref="B100:G100"/>
    <mergeCell ref="A101:A104"/>
    <mergeCell ref="B101:B104"/>
    <mergeCell ref="C101:C104"/>
    <mergeCell ref="D101:D104"/>
    <mergeCell ref="E101:E104"/>
    <mergeCell ref="F101:F104"/>
    <mergeCell ref="G101:G104"/>
    <mergeCell ref="N105:N109"/>
    <mergeCell ref="N110:N114"/>
    <mergeCell ref="B95:G95"/>
    <mergeCell ref="A96:A99"/>
    <mergeCell ref="B96:B99"/>
    <mergeCell ref="C96:C99"/>
    <mergeCell ref="D96:D99"/>
    <mergeCell ref="E96:E99"/>
    <mergeCell ref="F96:F99"/>
    <mergeCell ref="G96:G99"/>
    <mergeCell ref="B90:G90"/>
    <mergeCell ref="A91:A94"/>
    <mergeCell ref="B91:B94"/>
    <mergeCell ref="C91:C94"/>
    <mergeCell ref="D91:D94"/>
    <mergeCell ref="E91:E94"/>
    <mergeCell ref="F91:F94"/>
    <mergeCell ref="G91:G94"/>
    <mergeCell ref="F81:F84"/>
    <mergeCell ref="G81:G84"/>
    <mergeCell ref="A81:A84"/>
    <mergeCell ref="F86:F89"/>
    <mergeCell ref="G86:G89"/>
    <mergeCell ref="B85:G85"/>
    <mergeCell ref="B86:B89"/>
    <mergeCell ref="A86:A89"/>
    <mergeCell ref="C86:C89"/>
    <mergeCell ref="D86:D89"/>
    <mergeCell ref="E86:E89"/>
    <mergeCell ref="A76:A79"/>
    <mergeCell ref="D76:D79"/>
    <mergeCell ref="E76:E79"/>
    <mergeCell ref="F76:F79"/>
    <mergeCell ref="G71:G74"/>
    <mergeCell ref="B75:G75"/>
    <mergeCell ref="B76:B79"/>
    <mergeCell ref="C76:C79"/>
    <mergeCell ref="G76:G79"/>
    <mergeCell ref="N29:N33"/>
    <mergeCell ref="A121:A125"/>
    <mergeCell ref="B60:G60"/>
    <mergeCell ref="C61:C64"/>
    <mergeCell ref="B61:B64"/>
    <mergeCell ref="D61:D64"/>
    <mergeCell ref="E61:E64"/>
    <mergeCell ref="F61:F64"/>
    <mergeCell ref="G61:G64"/>
    <mergeCell ref="G66:G69"/>
    <mergeCell ref="N19:N23"/>
    <mergeCell ref="N24:N28"/>
    <mergeCell ref="B8:G8"/>
    <mergeCell ref="B14:G14"/>
    <mergeCell ref="B19:G19"/>
    <mergeCell ref="B24:G24"/>
    <mergeCell ref="B10:B13"/>
    <mergeCell ref="C10:C13"/>
    <mergeCell ref="D10:D13"/>
    <mergeCell ref="G25:G28"/>
    <mergeCell ref="A4:A6"/>
    <mergeCell ref="F4:F6"/>
    <mergeCell ref="G4:G6"/>
    <mergeCell ref="H4:H6"/>
    <mergeCell ref="C4:C6"/>
    <mergeCell ref="B4:B6"/>
    <mergeCell ref="N4:N6"/>
    <mergeCell ref="D5:D6"/>
    <mergeCell ref="E5:E6"/>
    <mergeCell ref="B9:G9"/>
    <mergeCell ref="I5:J5"/>
    <mergeCell ref="K5:L5"/>
    <mergeCell ref="I4:L4"/>
    <mergeCell ref="M4:M6"/>
    <mergeCell ref="N9:N13"/>
    <mergeCell ref="D4:E4"/>
    <mergeCell ref="N14:N18"/>
    <mergeCell ref="E45:E48"/>
    <mergeCell ref="E10:E13"/>
    <mergeCell ref="F10:F13"/>
    <mergeCell ref="G10:G13"/>
    <mergeCell ref="B29:G29"/>
    <mergeCell ref="E20:E23"/>
    <mergeCell ref="F20:F23"/>
    <mergeCell ref="G20:G23"/>
    <mergeCell ref="E25:E28"/>
    <mergeCell ref="G35:G38"/>
    <mergeCell ref="B40:B43"/>
    <mergeCell ref="F45:F48"/>
    <mergeCell ref="G45:G48"/>
    <mergeCell ref="E35:E38"/>
    <mergeCell ref="F35:F38"/>
    <mergeCell ref="B39:G39"/>
    <mergeCell ref="B44:G44"/>
    <mergeCell ref="B35:B38"/>
    <mergeCell ref="B59:G59"/>
    <mergeCell ref="A10:A13"/>
    <mergeCell ref="A15:A18"/>
    <mergeCell ref="B15:B18"/>
    <mergeCell ref="C15:C18"/>
    <mergeCell ref="D15:D18"/>
    <mergeCell ref="F15:F18"/>
    <mergeCell ref="G15:G18"/>
    <mergeCell ref="F25:F28"/>
    <mergeCell ref="B49:G49"/>
    <mergeCell ref="E15:E18"/>
    <mergeCell ref="A25:A28"/>
    <mergeCell ref="B25:B28"/>
    <mergeCell ref="C25:C28"/>
    <mergeCell ref="D25:D28"/>
    <mergeCell ref="A20:A23"/>
    <mergeCell ref="B20:B23"/>
    <mergeCell ref="C20:C23"/>
    <mergeCell ref="D20:D23"/>
    <mergeCell ref="B34:G34"/>
    <mergeCell ref="F40:F43"/>
    <mergeCell ref="G40:G43"/>
    <mergeCell ref="A30:A33"/>
    <mergeCell ref="B30:B33"/>
    <mergeCell ref="C30:C33"/>
    <mergeCell ref="D30:D33"/>
    <mergeCell ref="E30:E33"/>
    <mergeCell ref="F30:F33"/>
    <mergeCell ref="G30:G33"/>
    <mergeCell ref="A45:A48"/>
    <mergeCell ref="B45:B48"/>
    <mergeCell ref="C45:C48"/>
    <mergeCell ref="D45:D48"/>
    <mergeCell ref="A35:A38"/>
    <mergeCell ref="D35:D38"/>
    <mergeCell ref="D40:D43"/>
    <mergeCell ref="C40:C43"/>
    <mergeCell ref="A40:A43"/>
    <mergeCell ref="C35:C38"/>
    <mergeCell ref="B54:G54"/>
    <mergeCell ref="E55:E58"/>
    <mergeCell ref="F55:F58"/>
    <mergeCell ref="E50:E53"/>
    <mergeCell ref="F50:F53"/>
    <mergeCell ref="G50:G53"/>
    <mergeCell ref="G55:G58"/>
    <mergeCell ref="A50:A53"/>
    <mergeCell ref="B50:B53"/>
    <mergeCell ref="A55:A58"/>
    <mergeCell ref="B55:B58"/>
    <mergeCell ref="C55:C58"/>
    <mergeCell ref="D55:D58"/>
    <mergeCell ref="C50:C53"/>
    <mergeCell ref="D50:D53"/>
    <mergeCell ref="A66:A69"/>
    <mergeCell ref="C66:C69"/>
    <mergeCell ref="D66:D69"/>
    <mergeCell ref="B65:G65"/>
    <mergeCell ref="A116:A119"/>
    <mergeCell ref="B70:G70"/>
    <mergeCell ref="B71:B74"/>
    <mergeCell ref="A71:A74"/>
    <mergeCell ref="C71:C74"/>
    <mergeCell ref="D71:D74"/>
    <mergeCell ref="E71:E74"/>
    <mergeCell ref="B115:G115"/>
    <mergeCell ref="B116:B119"/>
    <mergeCell ref="F71:F74"/>
    <mergeCell ref="B81:B84"/>
    <mergeCell ref="C81:C84"/>
    <mergeCell ref="D81:D84"/>
    <mergeCell ref="E66:E69"/>
    <mergeCell ref="B66:B69"/>
    <mergeCell ref="E81:E84"/>
    <mergeCell ref="N54:N58"/>
    <mergeCell ref="B121:B125"/>
    <mergeCell ref="B120:G120"/>
    <mergeCell ref="E116:E119"/>
    <mergeCell ref="F116:F119"/>
    <mergeCell ref="G116:G119"/>
    <mergeCell ref="F66:F69"/>
    <mergeCell ref="F121:F125"/>
    <mergeCell ref="E121:E125"/>
    <mergeCell ref="B80:G80"/>
    <mergeCell ref="N34:N38"/>
    <mergeCell ref="N115:N119"/>
    <mergeCell ref="N120:N125"/>
    <mergeCell ref="E40:E43"/>
    <mergeCell ref="N39:N43"/>
    <mergeCell ref="N44:N48"/>
    <mergeCell ref="N60:N64"/>
    <mergeCell ref="N65:N69"/>
    <mergeCell ref="N70:N74"/>
    <mergeCell ref="N49:N53"/>
    <mergeCell ref="A1:N1"/>
    <mergeCell ref="A2:N2"/>
    <mergeCell ref="A3:N3"/>
    <mergeCell ref="N100:N104"/>
    <mergeCell ref="N75:N79"/>
    <mergeCell ref="N80:N84"/>
    <mergeCell ref="N90:N94"/>
    <mergeCell ref="N95:N99"/>
    <mergeCell ref="N85:N89"/>
    <mergeCell ref="A61:A64"/>
  </mergeCells>
  <printOptions/>
  <pageMargins left="0.75" right="0.75" top="1" bottom="1" header="0.5" footer="0.5"/>
  <pageSetup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Публичная отчетность (Форма №2) за январь-июнь 2018 г.</dc:title>
  <dc:subject/>
  <dc:creator>user</dc:creator>
  <cp:keywords/>
  <dc:description/>
  <cp:lastModifiedBy>user</cp:lastModifiedBy>
  <cp:lastPrinted>2017-07-25T12:47:44Z</cp:lastPrinted>
  <dcterms:created xsi:type="dcterms:W3CDTF">2017-04-21T11:32:53Z</dcterms:created>
  <dcterms:modified xsi:type="dcterms:W3CDTF">2018-07-27T07:01:06Z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XXJ7TYMEEKJ2-2520-155</vt:lpwstr>
  </property>
  <property fmtid="{D5CDD505-2E9C-101B-9397-08002B2CF9AE}" pid="4" name="_dlc_DocIdItemGu">
    <vt:lpwstr>11459906-3170-49b7-bc35-c564979d56ba</vt:lpwstr>
  </property>
  <property fmtid="{D5CDD505-2E9C-101B-9397-08002B2CF9AE}" pid="5" name="_dlc_DocIdU">
    <vt:lpwstr>https://vip.gov.mari.ru/ukazPRF/_layouts/DocIdRedir.aspx?ID=XXJ7TYMEEKJ2-2520-155, XXJ7TYMEEKJ2-2520-155</vt:lpwstr>
  </property>
  <property fmtid="{D5CDD505-2E9C-101B-9397-08002B2CF9AE}" pid="6" name="Пап">
    <vt:lpwstr>Публичная отчетность в соответствии с типовыми формами, одобренными Правительством РФ</vt:lpwstr>
  </property>
  <property fmtid="{D5CDD505-2E9C-101B-9397-08002B2CF9AE}" pid="7" name="Описан">
    <vt:lpwstr>Публичная отчетность органов исполнительной власти Республики Марий Эл по реализации мероприятий, направленных на достижение показателей содержащихся в указах Президента Российской Федерации от 7 мая 2012 г. № 597 </vt:lpwstr>
  </property>
</Properties>
</file>