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2" windowHeight="7176" activeTab="0"/>
  </bookViews>
  <sheets>
    <sheet name="2019" sheetId="1" r:id="rId1"/>
  </sheets>
  <definedNames>
    <definedName name="_xlnm.Print_Titles" localSheetId="0">'2019'!$9:$9</definedName>
    <definedName name="_xlnm.Print_Area" localSheetId="0">'2019'!$A$1:$N$100</definedName>
  </definedNames>
  <calcPr fullCalcOnLoad="1"/>
</workbook>
</file>

<file path=xl/sharedStrings.xml><?xml version="1.0" encoding="utf-8"?>
<sst xmlns="http://schemas.openxmlformats.org/spreadsheetml/2006/main" count="353" uniqueCount="114">
  <si>
    <t>Источник финансирования</t>
  </si>
  <si>
    <t>Код бюджетной классификации</t>
  </si>
  <si>
    <t>всего по мероприятию</t>
  </si>
  <si>
    <t>Указ Президента Российской Федерации от 7 мая 2012 г. № 596</t>
  </si>
  <si>
    <t>итого по Указу</t>
  </si>
  <si>
    <t>Обеспечение устойчивого экономического развития Республики Марий Эл, повышение эффективности деятельности органов исполнительной власти республики и органов местного самоуправления</t>
  </si>
  <si>
    <t>01</t>
  </si>
  <si>
    <t>04</t>
  </si>
  <si>
    <t xml:space="preserve">    в том числе
    федеральный бюджет</t>
  </si>
  <si>
    <t xml:space="preserve">    республиканский бюджет РМЭ</t>
  </si>
  <si>
    <t>00</t>
  </si>
  <si>
    <t>внебюджетные источники</t>
  </si>
  <si>
    <t>09</t>
  </si>
  <si>
    <t>Обеспечение доступности к инвестиционным кредитам, займам;
поддержка инвестиционной привлекательности АПК;
предоставление льготных кредитов на развитие АПК</t>
  </si>
  <si>
    <t>12</t>
  </si>
  <si>
    <t>05</t>
  </si>
  <si>
    <t>Объем финансирования, 
тыс. руб.</t>
  </si>
  <si>
    <t>консолидированный бюджет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</si>
  <si>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</si>
  <si>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</si>
  <si>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</si>
  <si>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</si>
  <si>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Отчетная дата (период) значения показателя</t>
  </si>
  <si>
    <t>Рз</t>
  </si>
  <si>
    <t>Пр</t>
  </si>
  <si>
    <t>Процент исполнения</t>
  </si>
  <si>
    <t>Примечание</t>
  </si>
  <si>
    <t>Повышение энергетической безопасности и надежности энергоснабжения потребителей, реконструкция и техническое перевооружение генерирующих мощностей и сетевого оборудования энергетического комплекса</t>
  </si>
  <si>
    <t>Финансирование</t>
  </si>
  <si>
    <r>
      <t>постановление Правительства Республики Марий Эл 
от 20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 xml:space="preserve">ноября 2012 г. № 428 </t>
    </r>
  </si>
  <si>
    <t>постановление Правительства Республики Марий Эл
от 1 ноября 2012 г. № 406</t>
  </si>
  <si>
    <t>Обеспечение устойчивого развития сферы туризма в республике</t>
  </si>
  <si>
    <t xml:space="preserve"> 25/17</t>
  </si>
  <si>
    <t>постановление Правительства Республики Марий Эл
 от 31 декабря 2013 г. № 450</t>
  </si>
  <si>
    <r>
      <t>постановление Правительства Республики Марий Эл 
от 31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августа 2012 г. № 326</t>
    </r>
  </si>
  <si>
    <t>постановление Правительства Республики Марий Эл 
от 30 ноября 2012 г. № 453</t>
  </si>
  <si>
    <t xml:space="preserve">постановления Правительства Республики Марий Эл 
от 20 ноября 2012 г. № 428,
от 7 марта          2013 г. № 55,
от 26 марта 2013 г. № 85 </t>
  </si>
  <si>
    <t>постановление Правительства Республики Марий Эл 
от 30 ноября 2012 г. № 452</t>
  </si>
  <si>
    <t xml:space="preserve"> 15/12</t>
  </si>
  <si>
    <t>30/13</t>
  </si>
  <si>
    <t xml:space="preserve"> 02/02</t>
  </si>
  <si>
    <t xml:space="preserve"> 39/20</t>
  </si>
  <si>
    <t xml:space="preserve"> 16/14</t>
  </si>
  <si>
    <t>ПУБЛИЧНАЯ ОТЧЕТНОСТЬ</t>
  </si>
  <si>
    <t>органов исполнительной власти Республики Марий Эл по реализации мероприятий, 
направленных на достижение показателей, содержащихся в Указе Президента Российской Федерации</t>
  </si>
  <si>
    <t xml:space="preserve">Привлечение инвестиций в развитие экономики Республики Марий Эл путем планирования продаж крупных государственных активов, стимулирование конкуренции
</t>
  </si>
  <si>
    <t>Формирование инфраструктуры, обеспечивающей внедрение новых ФГОС для подготовки кадров по наиболее востребованным, новым и перспективным профессиям и специальностям СПО в соответствии с современными стандартами и передовыми технологиями в рамках государственной программы Республики Марий Эл «Развитие образования» на 2013-2025 годы</t>
  </si>
  <si>
    <t>Развитие инфраструктуры ведущих колледжей (техникумов) для подготовки кадров по наиболее востребованным, новым и перспективным профессиям и специальностям СПО в соответствии с современными стандартами и передовыми технологиями</t>
  </si>
  <si>
    <t>Сохранение численности племенного  маточного поголовья сельскохозяйственных животных на уровне 12 тыс.усл.голов.
Сохранение удельного веса площади, засеваемой элитными семенами,  в общей площади посевов на уровне 3,2%</t>
  </si>
  <si>
    <t xml:space="preserve"> 04</t>
  </si>
  <si>
    <t>постановления Правительства Республики Марий Эл от 20 ноября                2012 г. № 428,  от 25 мая                2012 г. № 172, от 25 мая               2012 г. № 173</t>
  </si>
  <si>
    <t xml:space="preserve">Количество новых постоянных рабочих мест, созданных в крестьянских (фермерских) хозяйствах, осуществивших проекты создания и развития своих хозяйств с помощью средств государственной поддержки, -                                                             31 единица в год
</t>
  </si>
  <si>
    <t>15/12</t>
  </si>
  <si>
    <t>07</t>
  </si>
  <si>
    <r>
      <t xml:space="preserve">Реализация подпрограммы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Развитие инвестиционной деятельности</t>
    </r>
    <r>
      <rPr>
        <sz val="10"/>
        <color indexed="8"/>
        <rFont val="Arial"/>
        <family val="2"/>
      </rPr>
      <t>»</t>
    </r>
    <r>
      <rPr>
        <sz val="10"/>
        <color indexed="8"/>
        <rFont val="Times New Roman"/>
        <family val="1"/>
      </rPr>
      <t xml:space="preserve"> государственной программы Республики Марий Эл «Экономическое развитие и инвестиционная деятельность (2013-2025 годы)»</t>
    </r>
  </si>
  <si>
    <t>Обеспечение реализации технического перевооружения и модернизации производства, инвестиционных проектов в рамках государственной программы Республики Марий Эл «Развитие промышленности и повышение ее конкурентоспособности (2013 - 2025 гг.)»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</si>
  <si>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(2013-2025 годы)»</t>
  </si>
  <si>
    <r>
      <t xml:space="preserve">Стимулирование инвестиционной деятельности в агропромышленном комплексе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
на 2014 - 2025 годы</t>
    </r>
    <r>
      <rPr>
        <sz val="10"/>
        <color indexed="8"/>
        <rFont val="Arial"/>
        <family val="2"/>
      </rPr>
      <t>»</t>
    </r>
  </si>
  <si>
    <r>
      <t xml:space="preserve">Повышение продуктивности в молочном скотоводстве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2014 - 2025 годы</t>
    </r>
    <r>
      <rPr>
        <sz val="10"/>
        <color indexed="8"/>
        <rFont val="Arial"/>
        <family val="2"/>
      </rPr>
      <t>»</t>
    </r>
  </si>
  <si>
    <r>
      <t xml:space="preserve">Поддержка развития  племенной базы животноводства  и элитного семеноводства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
на 2014 - 2025 годы</t>
    </r>
    <r>
      <rPr>
        <sz val="10"/>
        <color indexed="8"/>
        <rFont val="Arial"/>
        <family val="2"/>
      </rPr>
      <t>»</t>
    </r>
  </si>
  <si>
    <r>
      <t xml:space="preserve">Стимулирование развития крестьянских (фермерских) хозяйств с помощью средств грантовой поддержки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2014 - 2025 годы</t>
    </r>
    <r>
      <rPr>
        <sz val="10"/>
        <color indexed="8"/>
        <rFont val="Arial"/>
        <family val="2"/>
      </rPr>
      <t>»</t>
    </r>
  </si>
  <si>
    <r>
      <t xml:space="preserve">Стимулирование приобретения сельскохозяйственными товаропроизводителями высотехнологичных машин и оборудования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2014 - 2025 годы</t>
    </r>
    <r>
      <rPr>
        <sz val="10"/>
        <color indexed="8"/>
        <rFont val="Arial"/>
        <family val="2"/>
      </rPr>
      <t>»</t>
    </r>
  </si>
  <si>
    <t>Реализация ежегодных прогнозных планов (программ) приватизации государственного имущества Республики Марий Эл в рамках государственной программы Республики Марий Эл «Управление имуществом государственной собственности Республики Марий Эл (2013-2025 годы)»</t>
  </si>
  <si>
    <t>Реализация подпрограммы «Энергосбережение и повышение энергетической эффективности в Республике Марий Эл» в рамках государственной программы Республики Марий Эл «Энергосбережение и повышение энергетической эффективности на 2013 – 2025 годы»</t>
  </si>
  <si>
    <t>Реализация подпрограммы «Управление топливно-энергетическим комплексом Республики Марий Эл» в рамках государственной программы Республики Марий Эл «Энергосбережение и повышение энергетической эффективности на 2013 – 2025 годы»</t>
  </si>
  <si>
    <t>Реализация подпрограммы «Повышение эффективности системы экономического планирования» в рамках государственной программы Республики Марий Эл «Экономическое развитие и инвестиционная деятельность (2013 - 2025 годы)»</t>
  </si>
  <si>
    <t xml:space="preserve">    республиканский бюджет Республики Марий Эл +местные бюджеты</t>
  </si>
  <si>
    <t>Дата исполнения мероприятия</t>
  </si>
  <si>
    <t>Государственная программа РФ/ государственная программа Республики Марий Эл</t>
  </si>
  <si>
    <t>Увеличение доли продукции высокотехнологичных и наукоемких отраслей в валовом региональном продукте относительно уровня 2011 года в 2019 году до 125 %</t>
  </si>
  <si>
    <t>Увеличение производства молока в сельскохозяйственных предприятиях, крестьянских (фермерских) хозяйствах, включая ИП, в 2019 году до 99,8 тыс.тонн</t>
  </si>
  <si>
    <t>Количество единиц приобретенной техники сельскохозяйственными товаропроизводителями в 2019 году, единиц: тракторов - 73, зерноуборочных комбайнов - 21, кормоуборочных комбайнов - 13</t>
  </si>
  <si>
    <t>постановление Правительства Республики  Марий Эл
от 31 августа 2012 г. № 326 (рег. проект "Акселерация субъектов малого и среднего предпри-нимательства")</t>
  </si>
  <si>
    <t>постановление Правительства Республики   Марий Эл                       от 31 августа 2012 г. № 326 (рег.  проект "Расширение доступа субъектов МСП к финансовой поддержке, в том числе к льготному финансированию")</t>
  </si>
  <si>
    <t>13/10</t>
  </si>
  <si>
    <t>план                       на 2019 год</t>
  </si>
  <si>
    <t>факт отчет-ного периода</t>
  </si>
  <si>
    <t xml:space="preserve">Оказание комплекса услуг, сервисов и мер поддержки субъектам малого и среднего предпринимательства в центрах «Мой бизнес» в рамках подпрограммы «Развитие малого и среднего предпринимательства» государственной программы Республики Марий Эл «Экономическое развитие и инвестиционная деятельность (2013-2025 годы)» </t>
  </si>
  <si>
    <t xml:space="preserve">Создание и (или) развитие центров (агентств) координации поддержки экспортно ориентированных субъектов малого и среднего предпринимательства в рамках подпрограммы «Развитие малого и среднего предпринимательства» государственной программы Республики Марий Эл «Экономическое развитие и инвестиционная деятельность (2013-2025 годы)» </t>
  </si>
  <si>
    <t>Обеспечение доступа субъектов малого и среднего предпринимательства к экспортной поддержке</t>
  </si>
  <si>
    <t xml:space="preserve">Создание и (или) развитие государственных микрофинансовых организаций в рамках подпрограммы «Развитие малого и среднего предпринимательства» государственной программы Республики Марий Эл «Экономическое развитие и инвестиционная деятельность (2013-2025 годы)» </t>
  </si>
  <si>
    <t>Обеспечение доступа субъектов малого и среднего предпринимательства к финансовой поддержке</t>
  </si>
  <si>
    <t>Реализация подпрограммы «Развитие внутреннего и въездного туризма» государственной программы Республики Марий Эл «Развитие физической культуры, спорта, туризма и молодежной политики в Республике Марий Эл" на 2013 - 2025 годы</t>
  </si>
  <si>
    <t>Увеличение объемов производства, инвестиций в основной капитал, создание высокопроизводительных рабочих мест и повышение производительности труда 
в организациях обрабатывающих производств</t>
  </si>
  <si>
    <t>постановление Правительства Республики Марий Эл 
от 1 ноября 2012 г. № 406</t>
  </si>
  <si>
    <t>Финансовая, консультационная и образовательная поддержка субъектов малого и среднего предпринимательства, 
поддержка по созданию и модернизации производств, социального предпринимательства и в таких сферах, как благоустройство городской среды и сельской местности, экология, женское предпринимательство, а также оказание  услуг АО "Корпорация МСП" и АО "Российский экспортный центр"</t>
  </si>
  <si>
    <t>постановление Правительства Республики Марий Эл 
от 30 ноября 2012 г. № 445</t>
  </si>
  <si>
    <t>Указом Главы Республики Марий Эл от 26 апреля 2019 г. № 58 утверждена Программа перспективного развития электроэнергетики в Республике                          Марий Эл на 2020 - 2024 годы.</t>
  </si>
  <si>
    <t xml:space="preserve">Реализуются мероприятия по обеспечению мастерских Йошкар-Олинского технологического колледжа (лот «Информационные и коммуникационные технологии») и Йошкар-Олинского медицинского колледжа (лот «Социальная сфера») в рамках соглашения с Минпросвещения России. 
В рамках регионального проекта «Молодые профессионалы»: утвержден перечень техникумов и колледжей, приоритетных компетенций для оснащения современной материально-технической базой;  поданы заявки 5 ПОО на участие в конкурсном отборе на предоставление в 2020 году грантов из федерального бюджета для оснащения современной материально-технической базой; Республика Марий Эл стала победителем отбора на получение субсидии в 2022 году на создание Центра опережающей профессиональной подготовки.
</t>
  </si>
  <si>
    <t>Создание новых рабочих мест за счет реализации новых инвестиционных проектов</t>
  </si>
  <si>
    <t>С целью содействия выхода субъектов малого и среднего предпринимательства (СМСП) на внешние рынки предусмотрено развитие Центра поддержки экспорта. Проведен комплекс мероприятий -бизнес-миссии, форумы, консультации, организации участия СМСП в выставочно-ярмарочных мероприятиях в России и зарубежом, содействие в размещении СМСП на международных электронных торговых площадках.</t>
  </si>
  <si>
    <t xml:space="preserve">Осуществляется мониторинг инвестиционной деятельности промышленных предприятий. Вложение инвестиций на предприятиях осуществляется за счет собственных и заемных средств организаций.              </t>
  </si>
  <si>
    <t>Между Министерством сельского хозяйства Российской Федерации и Правительством Республики Марий Эл заключено Соглашение о предоставлении иного межбюджетного трансферта, имеющего целевое назначение, из федерального бюджета бюджету субъекта Российской Федерации  от 14 марта 2019 г. и дополнительное соглашение от 28 марта 2019 г.</t>
  </si>
  <si>
    <t>Гранты на поддержку начинающих фермеров получили 11 крестьянских (фермерских) хозяйств.
Объявлен конкурсный отбор получателей грантов на развитие семейных животноводческих ферм.</t>
  </si>
  <si>
    <t>от 7 мая 2012 г. № 596  (форма 2) за  2019 год</t>
  </si>
  <si>
    <t>январь-декабрь 2019 г.</t>
  </si>
  <si>
    <t>Профинансированы мероприятия:
-выплата субсидий субъектам инвестиционной деятельности, реализующим инвестиционные проекты;
- выплата субсидий бюджетам муниципальных образований в Республике Марий Эл на софинансирование местных инициатив;
- оплата хостинга "он-лайн консультант" на инвестиционном портале Республики Марий Эл;
- дизайн и изготовление справочника "Инвестиционные возможности Республики Марий Эл - 2019";
- организация участия предприятий в выставочно-ярмарочных мероприятиях;
- приобретение носителей информации (флеш-карты) и др.</t>
  </si>
  <si>
    <t>Внесено 7 изменений в прогнозный план (программу) приватизации госимущества в части дополнения                      220 объектами государственного имущества Республики Марий Эл, подлежащими продаже на торгах, в том числе 205 объектами газораспределения. 
В 2019 году организовано                       15 процедур торгов по продаже                            220 объектов недвижимости.
По результатам торгов заключены договора купли-продажи 2 нежилых помещений и 205 объектов газораспределения с земельными участками. В доход республиканского бюджета РМЭ   поступило средств в размере 230,5 млн.рублей.</t>
  </si>
  <si>
    <t>Развитие гражданского аэропорта «Йошкар-Ола» в рамках государственной программы Республики Марий Эл «Развитие транспортного комплекса на 2019 - 2030 годы»</t>
  </si>
  <si>
    <t>постановление Правительства Республики Марий Эл 
от 29 марта 2019 г. № 81</t>
  </si>
  <si>
    <t>Приведение гражданского аэропорта "Йошкар-Ола" в состояние, соответствующее законодательству по обепечению и регулярности полетов; повышение конкурентоспособности гражданского аэропорта по предоставлению авиационных услуг</t>
  </si>
  <si>
    <t xml:space="preserve"> 24/23</t>
  </si>
  <si>
    <t>Средства направлены на обеспечение  гражданского аэропорта «Йошкар-Ола» специализированной метеорологической информацией,  приобретение специальной техники и оборудования, устройство рокадной дороги, ремонт покрытия взлетно-посадочной полосы, сертификацию, осуществление мероприятий по транспортной безопасности.</t>
  </si>
  <si>
    <t>Повышение эффективности использования топливно-энергетических ресурсов, повышение энергетической эффективности зданий, сооружений бюджетной сферы и жилищного фонда, формирование общественного сознания в пользу энергосбережения</t>
  </si>
  <si>
    <t xml:space="preserve">Бюджетными республиканскими организациями на мероприятия по энергосбережению направлено                  34,3 млн. рублей, организациями реального сектора экономики -               365,2 млн. рублей, организациями  коммунальной инфраструктуры -              270,7 млн. рублей. Исполнителями  программы проведены мероприятия по установке энергосберегающих, в том числе светодиодных светильников, замене приборов учета, метрологическому измерению приборов учета, проведены работы по реконструкции и модернизации  инженерных коммуникаций, ремонту зданий по энергосберегающим проектам. </t>
  </si>
  <si>
    <t>постановление Правительства Республики 
Марий Эл
от 31 августа 2012 г. № 326 (рег. проект "Акселерация субъектов малого и среднего предпри-нимательства")</t>
  </si>
  <si>
    <t>В сентябре 2019 г. создан Центр "Мой бизнес", который объединяет на одной площадке ранее созданные организации инфраструктуры и институты развития в регионе с целью оказания комплекса услуг. По итогам 2019 года оказано 1,7 тыс. услуг субъектам малого и среднего предпринимательства.</t>
  </si>
  <si>
    <t>Предоставлено 206 микрозаймов на сумму 203,1 млн. рублей, из них 94 микрозайма на сумму 88,0 млн. рублей за счет средств субсидии.</t>
  </si>
  <si>
    <t>Предоставление субсидий на повышение продуктивности в молочном скотоводстве.
По предварительной оценке производство молока в сельскохозяйственных предприятиях, крестьянских (фермерских) хозяйствах, включая индивидуальных предпринимателей,  за 2019 год составило 117,6 тыс.тонн.</t>
  </si>
  <si>
    <t xml:space="preserve">Предоставление субсидий на содействие достижению целевых показателей региональных программ развития АПК. 
По предварительной оценке сохранность племенного условного маточного поголовья сельскохозяйственных животных                     на 1 января 2020 г. составила 101,7%. </t>
  </si>
  <si>
    <t>Количество единиц приобретенной техники и оборудования сельскохозяйственными товаропроизводителями за 2019 год составило 651 единицу, в том числе тракторов - 75 единицы, зерноуборочных комбайнов - 15 единиц,  кормоуборочных комбайнов - 9 единиц.</t>
  </si>
  <si>
    <t xml:space="preserve">Принято участие в Международной туристской выставке «Интурмаркет-2019», Международной туристической выставке отдыха и путешествий "MITT", Международном форуме-выставке по туризму "Отдых LEISURE" (г.Москва), фестивале "ШаньгаФест" (Республика Коми), выставке Horeca (г. Казань).
Обеспечено создание и функционирование Туристического портала Республики Марий Эл. На новостном интернет-портале "Медиапоток" размещается афиша спортивных, туристских и молодежных мероприятий по Республике Марий Эл. 
В апреле т.г. на территории Оршанского муницпального района проведен информационный тур для представителей сферы туризма республики.
В рамках проведения Всероссийской летней Спартакиады инвалидов реализован туристский маршрут, адаптированный для лиц с ограниченными возможностями здоровья "Царев град без преград".
Проведен конкурсный отбор на соискание грантов Главы Республики Марий Эл в области внутреннго и въездного туризма в 4 номинациях.
В ноябре 2019 г. состоялась Неделя туризма в Республике Марий Эл.
В декабре 2019 г. информация о регионе переведена на китайский язык и направлена для включения в каталог событийных мероприятий России в 2020 году. Каталог был презентован в Пекине 17 декабря 2019 г.
</t>
  </si>
  <si>
    <t>Организован республиканский конкурс молодежных инновационных проектов, выделены 5 грантов.  
Проведен конкурсный отбор на предоставление грантов Главы Республики Марий Эл в сфере промышленности, выдено 2 гранта. Исследования и разработки осуществляются в области оборонно-промышленного комплекса, производства моющих и дезинфицирующих средств, электрооборудования, биологически-активных добавок, медицинских препаратов.</t>
  </si>
  <si>
    <t xml:space="preserve">Средства направлены на оплату информационных услуг Маристата. Проводился мониторинг основных показателей социально-экономического развития республики. Рост обеспечен в промышленном производстве - 107,1% (за 2019 год), сельском хозяйстве - 110,5%, строительстве -                           139,2%.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</si>
</sst>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[$-FC19]d\ mmmm\ yyyy\ &quot;г.&quot;"/>
    <numFmt numFmtId="182" formatCode="#,##0.00000"/>
    <numFmt numFmtId="183" formatCode="#,##0.0000"/>
    <numFmt numFmtId="184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justify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 vertical="top"/>
    </xf>
    <xf numFmtId="0" fontId="50" fillId="32" borderId="0" xfId="0" applyFont="1" applyFill="1" applyAlignment="1">
      <alignment horizontal="justify"/>
    </xf>
    <xf numFmtId="0" fontId="0" fillId="0" borderId="0" xfId="0" applyFill="1" applyAlignment="1">
      <alignment vertical="top"/>
    </xf>
    <xf numFmtId="0" fontId="50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32" borderId="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5" fillId="0" borderId="13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14" fontId="11" fillId="0" borderId="11" xfId="0" applyNumberFormat="1" applyFont="1" applyFill="1" applyBorder="1" applyAlignment="1">
      <alignment horizontal="justify" vertical="top" wrapText="1"/>
    </xf>
    <xf numFmtId="14" fontId="11" fillId="0" borderId="12" xfId="0" applyNumberFormat="1" applyFont="1" applyFill="1" applyBorder="1" applyAlignment="1">
      <alignment horizontal="justify" vertical="top" wrapText="1"/>
    </xf>
    <xf numFmtId="14" fontId="11" fillId="0" borderId="13" xfId="0" applyNumberFormat="1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view="pageBreakPreview" zoomScale="90" zoomScaleSheetLayoutView="90" zoomScalePageLayoutView="0" workbookViewId="0" topLeftCell="A1">
      <selection activeCell="O14" sqref="O14"/>
    </sheetView>
  </sheetViews>
  <sheetFormatPr defaultColWidth="9.140625" defaultRowHeight="15"/>
  <cols>
    <col min="1" max="1" width="2.8515625" style="11" customWidth="1"/>
    <col min="2" max="2" width="12.57421875" style="0" customWidth="1"/>
    <col min="3" max="3" width="32.140625" style="0" customWidth="1"/>
    <col min="4" max="5" width="5.140625" style="0" customWidth="1"/>
    <col min="6" max="6" width="11.8515625" style="0" customWidth="1"/>
    <col min="7" max="7" width="8.8515625" style="23" customWidth="1"/>
    <col min="8" max="8" width="16.421875" style="0" customWidth="1"/>
    <col min="9" max="9" width="5.7109375" style="11" customWidth="1"/>
    <col min="10" max="10" width="5.28125" style="11" customWidth="1"/>
    <col min="11" max="12" width="9.7109375" style="16" customWidth="1"/>
    <col min="13" max="13" width="7.7109375" style="16" customWidth="1"/>
    <col min="14" max="14" width="28.421875" style="17" customWidth="1"/>
  </cols>
  <sheetData>
    <row r="1" spans="1:14" ht="17.25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8.25" customHeight="1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4" customFormat="1" ht="17.25">
      <c r="A3" s="80" t="s">
        <v>94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14" customFormat="1" ht="17.25" customHeight="1">
      <c r="A4" s="25"/>
      <c r="G4" s="22"/>
      <c r="I4" s="18"/>
      <c r="J4" s="18"/>
      <c r="K4" s="18"/>
      <c r="L4" s="18"/>
      <c r="M4" s="18"/>
      <c r="N4" s="19"/>
    </row>
    <row r="5" spans="1:14" s="14" customFormat="1" ht="20.25" customHeight="1">
      <c r="A5" s="70"/>
      <c r="B5" s="76" t="s">
        <v>18</v>
      </c>
      <c r="C5" s="76" t="s">
        <v>19</v>
      </c>
      <c r="D5" s="76" t="s">
        <v>67</v>
      </c>
      <c r="E5" s="76"/>
      <c r="F5" s="81" t="s">
        <v>68</v>
      </c>
      <c r="G5" s="76" t="s">
        <v>22</v>
      </c>
      <c r="H5" s="76" t="s">
        <v>0</v>
      </c>
      <c r="I5" s="75" t="s">
        <v>28</v>
      </c>
      <c r="J5" s="75"/>
      <c r="K5" s="75"/>
      <c r="L5" s="75"/>
      <c r="M5" s="75"/>
      <c r="N5" s="76" t="s">
        <v>26</v>
      </c>
    </row>
    <row r="6" spans="1:14" s="14" customFormat="1" ht="12" customHeight="1">
      <c r="A6" s="70"/>
      <c r="B6" s="76"/>
      <c r="C6" s="76"/>
      <c r="D6" s="76"/>
      <c r="E6" s="76"/>
      <c r="F6" s="82"/>
      <c r="G6" s="76"/>
      <c r="H6" s="76"/>
      <c r="I6" s="88" t="s">
        <v>1</v>
      </c>
      <c r="J6" s="88"/>
      <c r="K6" s="84" t="s">
        <v>16</v>
      </c>
      <c r="L6" s="85"/>
      <c r="M6" s="89" t="s">
        <v>25</v>
      </c>
      <c r="N6" s="76"/>
    </row>
    <row r="7" spans="1:14" s="14" customFormat="1" ht="12" customHeight="1">
      <c r="A7" s="70"/>
      <c r="B7" s="76"/>
      <c r="C7" s="76"/>
      <c r="D7" s="76"/>
      <c r="E7" s="76"/>
      <c r="F7" s="82"/>
      <c r="G7" s="76"/>
      <c r="H7" s="76"/>
      <c r="I7" s="88"/>
      <c r="J7" s="88"/>
      <c r="K7" s="86"/>
      <c r="L7" s="87"/>
      <c r="M7" s="90"/>
      <c r="N7" s="76"/>
    </row>
    <row r="8" spans="1:14" s="14" customFormat="1" ht="27" customHeight="1">
      <c r="A8" s="70"/>
      <c r="B8" s="76"/>
      <c r="C8" s="76"/>
      <c r="D8" s="26" t="s">
        <v>20</v>
      </c>
      <c r="E8" s="26" t="s">
        <v>21</v>
      </c>
      <c r="F8" s="83"/>
      <c r="G8" s="76"/>
      <c r="H8" s="76"/>
      <c r="I8" s="2" t="s">
        <v>23</v>
      </c>
      <c r="J8" s="2" t="s">
        <v>24</v>
      </c>
      <c r="K8" s="26" t="s">
        <v>75</v>
      </c>
      <c r="L8" s="26" t="s">
        <v>76</v>
      </c>
      <c r="M8" s="91"/>
      <c r="N8" s="76"/>
    </row>
    <row r="9" spans="1:14" s="13" customFormat="1" ht="12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6">
        <v>14</v>
      </c>
    </row>
    <row r="10" spans="1:14" s="32" customFormat="1" ht="18" customHeight="1">
      <c r="A10" s="77" t="s">
        <v>3</v>
      </c>
      <c r="B10" s="77"/>
      <c r="C10" s="77"/>
      <c r="D10" s="77"/>
      <c r="E10" s="77"/>
      <c r="F10" s="77"/>
      <c r="G10" s="77"/>
      <c r="H10" s="30" t="s">
        <v>4</v>
      </c>
      <c r="I10" s="31"/>
      <c r="J10" s="31"/>
      <c r="K10" s="27">
        <f>SUM(K11,K16,K21,K26,K31,K36,K41,K46,K51,K56,K61,K66,K71,K76,K81,K86,K91,K96)</f>
        <v>7439815.5</v>
      </c>
      <c r="L10" s="27">
        <f>SUM(L11,L16,L21,L26,L31,L36,L41,L46,L51,L56,L61,L66,L71,L76,L81,L86,L91,L96)</f>
        <v>8518701.799999999</v>
      </c>
      <c r="M10" s="27">
        <f>L10/K10*100</f>
        <v>114.50151956053209</v>
      </c>
      <c r="N10" s="28"/>
    </row>
    <row r="11" spans="1:14" ht="39.75" customHeight="1">
      <c r="A11" s="45">
        <v>1</v>
      </c>
      <c r="B11" s="38" t="s">
        <v>65</v>
      </c>
      <c r="C11" s="38"/>
      <c r="D11" s="38"/>
      <c r="E11" s="38"/>
      <c r="F11" s="38"/>
      <c r="G11" s="38"/>
      <c r="H11" s="1" t="s">
        <v>2</v>
      </c>
      <c r="I11" s="4"/>
      <c r="J11" s="3"/>
      <c r="K11" s="6">
        <v>1800</v>
      </c>
      <c r="L11" s="6">
        <f>L12</f>
        <v>1799.2</v>
      </c>
      <c r="M11" s="6">
        <f>L11/K11*100</f>
        <v>99.95555555555555</v>
      </c>
      <c r="N11" s="63" t="s">
        <v>113</v>
      </c>
    </row>
    <row r="12" spans="1:14" ht="25.5" customHeight="1">
      <c r="A12" s="46"/>
      <c r="B12" s="52" t="s">
        <v>34</v>
      </c>
      <c r="C12" s="52" t="s">
        <v>5</v>
      </c>
      <c r="D12" s="45">
        <v>2025</v>
      </c>
      <c r="E12" s="72"/>
      <c r="F12" s="71" t="s">
        <v>38</v>
      </c>
      <c r="G12" s="52" t="s">
        <v>95</v>
      </c>
      <c r="H12" s="12" t="s">
        <v>17</v>
      </c>
      <c r="I12" s="4" t="s">
        <v>6</v>
      </c>
      <c r="J12" s="3">
        <v>13</v>
      </c>
      <c r="K12" s="6">
        <v>1800</v>
      </c>
      <c r="L12" s="6">
        <f>L14</f>
        <v>1799.2</v>
      </c>
      <c r="M12" s="6">
        <f>L12/K12*100</f>
        <v>99.95555555555555</v>
      </c>
      <c r="N12" s="64"/>
    </row>
    <row r="13" spans="1:14" ht="24" customHeight="1">
      <c r="A13" s="46"/>
      <c r="B13" s="53"/>
      <c r="C13" s="53"/>
      <c r="D13" s="46"/>
      <c r="E13" s="73"/>
      <c r="F13" s="46"/>
      <c r="G13" s="53"/>
      <c r="H13" s="9" t="s">
        <v>8</v>
      </c>
      <c r="I13" s="4" t="s">
        <v>10</v>
      </c>
      <c r="J13" s="3">
        <v>0</v>
      </c>
      <c r="K13" s="8">
        <v>0</v>
      </c>
      <c r="L13" s="8">
        <v>0</v>
      </c>
      <c r="M13" s="8">
        <v>0</v>
      </c>
      <c r="N13" s="64"/>
    </row>
    <row r="14" spans="1:14" ht="24.75" customHeight="1">
      <c r="A14" s="46"/>
      <c r="B14" s="53"/>
      <c r="C14" s="53"/>
      <c r="D14" s="46"/>
      <c r="E14" s="73"/>
      <c r="F14" s="46"/>
      <c r="G14" s="53"/>
      <c r="H14" s="10" t="s">
        <v>9</v>
      </c>
      <c r="I14" s="4" t="s">
        <v>6</v>
      </c>
      <c r="J14" s="3">
        <v>13</v>
      </c>
      <c r="K14" s="6">
        <v>1800</v>
      </c>
      <c r="L14" s="6">
        <v>1799.2</v>
      </c>
      <c r="M14" s="6">
        <f>L14/K14*100</f>
        <v>99.95555555555555</v>
      </c>
      <c r="N14" s="64"/>
    </row>
    <row r="15" spans="1:14" ht="30" customHeight="1">
      <c r="A15" s="47"/>
      <c r="B15" s="53"/>
      <c r="C15" s="53"/>
      <c r="D15" s="47"/>
      <c r="E15" s="74"/>
      <c r="F15" s="47"/>
      <c r="G15" s="53"/>
      <c r="H15" s="7" t="s">
        <v>11</v>
      </c>
      <c r="I15" s="4" t="s">
        <v>10</v>
      </c>
      <c r="J15" s="4" t="s">
        <v>10</v>
      </c>
      <c r="K15" s="8">
        <v>0</v>
      </c>
      <c r="L15" s="8">
        <v>0</v>
      </c>
      <c r="M15" s="8">
        <v>0</v>
      </c>
      <c r="N15" s="65"/>
    </row>
    <row r="16" spans="1:14" ht="39.75" customHeight="1">
      <c r="A16" s="45">
        <v>2</v>
      </c>
      <c r="B16" s="38" t="s">
        <v>54</v>
      </c>
      <c r="C16" s="38"/>
      <c r="D16" s="38"/>
      <c r="E16" s="38"/>
      <c r="F16" s="38"/>
      <c r="G16" s="38"/>
      <c r="H16" s="1" t="s">
        <v>2</v>
      </c>
      <c r="I16" s="5"/>
      <c r="J16" s="5"/>
      <c r="K16" s="6">
        <f>K17+K20</f>
        <v>50630.4</v>
      </c>
      <c r="L16" s="6">
        <f>L17+L20</f>
        <v>46477.7</v>
      </c>
      <c r="M16" s="6">
        <f>L16/K16*100</f>
        <v>91.79801068132979</v>
      </c>
      <c r="N16" s="35" t="s">
        <v>96</v>
      </c>
    </row>
    <row r="17" spans="1:14" ht="27" customHeight="1">
      <c r="A17" s="46"/>
      <c r="B17" s="52" t="s">
        <v>34</v>
      </c>
      <c r="C17" s="52" t="s">
        <v>89</v>
      </c>
      <c r="D17" s="45">
        <v>2025</v>
      </c>
      <c r="E17" s="45"/>
      <c r="F17" s="45" t="s">
        <v>38</v>
      </c>
      <c r="G17" s="52" t="s">
        <v>95</v>
      </c>
      <c r="H17" s="12" t="s">
        <v>17</v>
      </c>
      <c r="I17" s="5" t="s">
        <v>7</v>
      </c>
      <c r="J17" s="5">
        <v>12</v>
      </c>
      <c r="K17" s="6">
        <f>K19</f>
        <v>45281.4</v>
      </c>
      <c r="L17" s="6">
        <f>L19</f>
        <v>41353.7</v>
      </c>
      <c r="M17" s="6">
        <f>L17/K17*100</f>
        <v>91.32601907184848</v>
      </c>
      <c r="N17" s="36"/>
    </row>
    <row r="18" spans="1:14" ht="18.75">
      <c r="A18" s="46"/>
      <c r="B18" s="53"/>
      <c r="C18" s="53"/>
      <c r="D18" s="46"/>
      <c r="E18" s="46"/>
      <c r="F18" s="46"/>
      <c r="G18" s="53"/>
      <c r="H18" s="9" t="s">
        <v>8</v>
      </c>
      <c r="I18" s="15" t="s">
        <v>10</v>
      </c>
      <c r="J18" s="15" t="s">
        <v>10</v>
      </c>
      <c r="K18" s="8">
        <v>0</v>
      </c>
      <c r="L18" s="8">
        <v>0</v>
      </c>
      <c r="M18" s="8">
        <v>0</v>
      </c>
      <c r="N18" s="36"/>
    </row>
    <row r="19" spans="1:14" ht="30" customHeight="1">
      <c r="A19" s="46"/>
      <c r="B19" s="53"/>
      <c r="C19" s="53"/>
      <c r="D19" s="46"/>
      <c r="E19" s="46"/>
      <c r="F19" s="46"/>
      <c r="G19" s="53"/>
      <c r="H19" s="10" t="s">
        <v>66</v>
      </c>
      <c r="I19" s="5" t="s">
        <v>7</v>
      </c>
      <c r="J19" s="5">
        <v>12</v>
      </c>
      <c r="K19" s="6">
        <v>45281.4</v>
      </c>
      <c r="L19" s="6">
        <v>41353.7</v>
      </c>
      <c r="M19" s="6">
        <f>L19/K19*100</f>
        <v>91.32601907184848</v>
      </c>
      <c r="N19" s="36"/>
    </row>
    <row r="20" spans="1:14" ht="134.25" customHeight="1">
      <c r="A20" s="47"/>
      <c r="B20" s="53"/>
      <c r="C20" s="53"/>
      <c r="D20" s="47"/>
      <c r="E20" s="47"/>
      <c r="F20" s="47"/>
      <c r="G20" s="53"/>
      <c r="H20" s="12" t="s">
        <v>11</v>
      </c>
      <c r="I20" s="15" t="s">
        <v>10</v>
      </c>
      <c r="J20" s="15" t="s">
        <v>10</v>
      </c>
      <c r="K20" s="8">
        <v>5349</v>
      </c>
      <c r="L20" s="8">
        <v>5124</v>
      </c>
      <c r="M20" s="6">
        <f>L20/K20*100</f>
        <v>95.79360628154795</v>
      </c>
      <c r="N20" s="37"/>
    </row>
    <row r="21" spans="1:14" ht="40.5" customHeight="1">
      <c r="A21" s="45">
        <v>3</v>
      </c>
      <c r="B21" s="38" t="s">
        <v>55</v>
      </c>
      <c r="C21" s="38"/>
      <c r="D21" s="38"/>
      <c r="E21" s="38"/>
      <c r="F21" s="38"/>
      <c r="G21" s="38"/>
      <c r="H21" s="1" t="s">
        <v>2</v>
      </c>
      <c r="I21" s="3"/>
      <c r="J21" s="3"/>
      <c r="K21" s="8">
        <f>K25</f>
        <v>5000000</v>
      </c>
      <c r="L21" s="8">
        <f>L25</f>
        <v>5138900</v>
      </c>
      <c r="M21" s="6">
        <f>L21/K21*100</f>
        <v>102.77799999999999</v>
      </c>
      <c r="N21" s="35" t="s">
        <v>91</v>
      </c>
    </row>
    <row r="22" spans="1:14" ht="27" customHeight="1">
      <c r="A22" s="46"/>
      <c r="B22" s="52" t="s">
        <v>35</v>
      </c>
      <c r="C22" s="42" t="s">
        <v>83</v>
      </c>
      <c r="D22" s="45">
        <v>2025</v>
      </c>
      <c r="E22" s="45"/>
      <c r="F22" s="45" t="s">
        <v>42</v>
      </c>
      <c r="G22" s="52" t="s">
        <v>95</v>
      </c>
      <c r="H22" s="12" t="s">
        <v>17</v>
      </c>
      <c r="I22" s="4" t="s">
        <v>10</v>
      </c>
      <c r="J22" s="4" t="s">
        <v>10</v>
      </c>
      <c r="K22" s="8">
        <v>0</v>
      </c>
      <c r="L22" s="8">
        <v>0</v>
      </c>
      <c r="M22" s="8">
        <v>0</v>
      </c>
      <c r="N22" s="36"/>
    </row>
    <row r="23" spans="1:14" ht="18.75">
      <c r="A23" s="46"/>
      <c r="B23" s="53"/>
      <c r="C23" s="43"/>
      <c r="D23" s="46"/>
      <c r="E23" s="46"/>
      <c r="F23" s="46"/>
      <c r="G23" s="53"/>
      <c r="H23" s="9" t="s">
        <v>8</v>
      </c>
      <c r="I23" s="4" t="s">
        <v>10</v>
      </c>
      <c r="J23" s="4" t="s">
        <v>10</v>
      </c>
      <c r="K23" s="8">
        <v>0</v>
      </c>
      <c r="L23" s="8">
        <v>0</v>
      </c>
      <c r="M23" s="8">
        <v>0</v>
      </c>
      <c r="N23" s="36"/>
    </row>
    <row r="24" spans="1:14" ht="24" customHeight="1">
      <c r="A24" s="46"/>
      <c r="B24" s="53"/>
      <c r="C24" s="43"/>
      <c r="D24" s="46"/>
      <c r="E24" s="46"/>
      <c r="F24" s="46"/>
      <c r="G24" s="53"/>
      <c r="H24" s="10" t="s">
        <v>9</v>
      </c>
      <c r="I24" s="4" t="s">
        <v>10</v>
      </c>
      <c r="J24" s="4" t="s">
        <v>10</v>
      </c>
      <c r="K24" s="8">
        <v>0</v>
      </c>
      <c r="L24" s="8">
        <v>0</v>
      </c>
      <c r="M24" s="8">
        <v>0</v>
      </c>
      <c r="N24" s="36"/>
    </row>
    <row r="25" spans="1:14" ht="21.75" customHeight="1">
      <c r="A25" s="47"/>
      <c r="B25" s="53"/>
      <c r="C25" s="44"/>
      <c r="D25" s="47"/>
      <c r="E25" s="47"/>
      <c r="F25" s="47"/>
      <c r="G25" s="53"/>
      <c r="H25" s="12" t="s">
        <v>11</v>
      </c>
      <c r="I25" s="4" t="s">
        <v>10</v>
      </c>
      <c r="J25" s="4" t="s">
        <v>10</v>
      </c>
      <c r="K25" s="8">
        <v>5000000</v>
      </c>
      <c r="L25" s="8">
        <v>5138900</v>
      </c>
      <c r="M25" s="6">
        <f>L25/K25*100</f>
        <v>102.77799999999999</v>
      </c>
      <c r="N25" s="37"/>
    </row>
    <row r="26" spans="1:14" ht="41.25" customHeight="1">
      <c r="A26" s="45">
        <v>4</v>
      </c>
      <c r="B26" s="38" t="s">
        <v>56</v>
      </c>
      <c r="C26" s="38"/>
      <c r="D26" s="38"/>
      <c r="E26" s="38"/>
      <c r="F26" s="38"/>
      <c r="G26" s="38"/>
      <c r="H26" s="1" t="s">
        <v>2</v>
      </c>
      <c r="I26" s="3"/>
      <c r="J26" s="3"/>
      <c r="K26" s="34">
        <f>K27+K30</f>
        <v>776657</v>
      </c>
      <c r="L26" s="34">
        <f>L27+L30</f>
        <v>630672</v>
      </c>
      <c r="M26" s="34">
        <f>L26/K26*100</f>
        <v>81.20341411974655</v>
      </c>
      <c r="N26" s="35" t="s">
        <v>112</v>
      </c>
    </row>
    <row r="27" spans="1:14" ht="27.75" customHeight="1">
      <c r="A27" s="46"/>
      <c r="B27" s="52" t="s">
        <v>35</v>
      </c>
      <c r="C27" s="69" t="s">
        <v>69</v>
      </c>
      <c r="D27" s="45">
        <v>2025</v>
      </c>
      <c r="E27" s="45"/>
      <c r="F27" s="45" t="s">
        <v>42</v>
      </c>
      <c r="G27" s="52" t="s">
        <v>95</v>
      </c>
      <c r="H27" s="12" t="s">
        <v>17</v>
      </c>
      <c r="I27" s="4" t="s">
        <v>7</v>
      </c>
      <c r="J27" s="3">
        <v>12</v>
      </c>
      <c r="K27" s="6">
        <f>K28+K29</f>
        <v>500</v>
      </c>
      <c r="L27" s="6">
        <f>L28+L29</f>
        <v>380</v>
      </c>
      <c r="M27" s="6">
        <f>L27/K27*100</f>
        <v>76</v>
      </c>
      <c r="N27" s="36"/>
    </row>
    <row r="28" spans="1:14" ht="18.75">
      <c r="A28" s="46"/>
      <c r="B28" s="53"/>
      <c r="C28" s="70"/>
      <c r="D28" s="46"/>
      <c r="E28" s="46"/>
      <c r="F28" s="46"/>
      <c r="G28" s="53"/>
      <c r="H28" s="9" t="s">
        <v>8</v>
      </c>
      <c r="I28" s="4" t="s">
        <v>10</v>
      </c>
      <c r="J28" s="4" t="s">
        <v>10</v>
      </c>
      <c r="K28" s="8">
        <v>0</v>
      </c>
      <c r="L28" s="8">
        <v>0</v>
      </c>
      <c r="M28" s="8">
        <v>0</v>
      </c>
      <c r="N28" s="36"/>
    </row>
    <row r="29" spans="1:14" ht="18.75">
      <c r="A29" s="46"/>
      <c r="B29" s="53"/>
      <c r="C29" s="70"/>
      <c r="D29" s="46"/>
      <c r="E29" s="46"/>
      <c r="F29" s="46"/>
      <c r="G29" s="53"/>
      <c r="H29" s="10" t="s">
        <v>9</v>
      </c>
      <c r="I29" s="4" t="s">
        <v>7</v>
      </c>
      <c r="J29" s="3">
        <v>12</v>
      </c>
      <c r="K29" s="6">
        <v>500</v>
      </c>
      <c r="L29" s="6">
        <v>380</v>
      </c>
      <c r="M29" s="6">
        <f>L29/K29*100</f>
        <v>76</v>
      </c>
      <c r="N29" s="36"/>
    </row>
    <row r="30" spans="1:14" ht="74.25" customHeight="1">
      <c r="A30" s="47"/>
      <c r="B30" s="53"/>
      <c r="C30" s="70"/>
      <c r="D30" s="47"/>
      <c r="E30" s="47"/>
      <c r="F30" s="47"/>
      <c r="G30" s="53"/>
      <c r="H30" s="12" t="s">
        <v>11</v>
      </c>
      <c r="I30" s="4" t="s">
        <v>10</v>
      </c>
      <c r="J30" s="4" t="s">
        <v>10</v>
      </c>
      <c r="K30" s="6">
        <v>776157</v>
      </c>
      <c r="L30" s="6">
        <v>630292</v>
      </c>
      <c r="M30" s="6">
        <f>L30/K30*100</f>
        <v>81.20676615684714</v>
      </c>
      <c r="N30" s="37"/>
    </row>
    <row r="31" spans="1:14" ht="41.25" customHeight="1">
      <c r="A31" s="45">
        <v>5</v>
      </c>
      <c r="B31" s="54" t="s">
        <v>98</v>
      </c>
      <c r="C31" s="55"/>
      <c r="D31" s="55"/>
      <c r="E31" s="55"/>
      <c r="F31" s="55"/>
      <c r="G31" s="56"/>
      <c r="H31" s="1" t="s">
        <v>2</v>
      </c>
      <c r="I31" s="3"/>
      <c r="J31" s="3"/>
      <c r="K31" s="6">
        <f>K32+K35</f>
        <v>57265.5</v>
      </c>
      <c r="L31" s="6">
        <f>L32+L35</f>
        <v>57265.5</v>
      </c>
      <c r="M31" s="6">
        <f>L31/K31*100</f>
        <v>100</v>
      </c>
      <c r="N31" s="35" t="s">
        <v>102</v>
      </c>
    </row>
    <row r="32" spans="1:14" ht="27.75" customHeight="1">
      <c r="A32" s="46"/>
      <c r="B32" s="52" t="s">
        <v>99</v>
      </c>
      <c r="C32" s="42" t="s">
        <v>100</v>
      </c>
      <c r="D32" s="45">
        <v>2030</v>
      </c>
      <c r="E32" s="45"/>
      <c r="F32" s="45" t="s">
        <v>101</v>
      </c>
      <c r="G32" s="52" t="s">
        <v>95</v>
      </c>
      <c r="H32" s="12" t="s">
        <v>17</v>
      </c>
      <c r="I32" s="4" t="s">
        <v>7</v>
      </c>
      <c r="J32" s="4" t="s">
        <v>12</v>
      </c>
      <c r="K32" s="6">
        <f>K33+K34</f>
        <v>57265.5</v>
      </c>
      <c r="L32" s="6">
        <f>L33+L34</f>
        <v>57265.5</v>
      </c>
      <c r="M32" s="6">
        <f>L32/K32*100</f>
        <v>100</v>
      </c>
      <c r="N32" s="36"/>
    </row>
    <row r="33" spans="1:14" ht="18.75">
      <c r="A33" s="46"/>
      <c r="B33" s="53"/>
      <c r="C33" s="43"/>
      <c r="D33" s="46"/>
      <c r="E33" s="46"/>
      <c r="F33" s="46"/>
      <c r="G33" s="53"/>
      <c r="H33" s="9" t="s">
        <v>8</v>
      </c>
      <c r="I33" s="4" t="s">
        <v>10</v>
      </c>
      <c r="J33" s="4" t="s">
        <v>10</v>
      </c>
      <c r="K33" s="8">
        <v>0</v>
      </c>
      <c r="L33" s="8">
        <v>0</v>
      </c>
      <c r="M33" s="8">
        <v>0</v>
      </c>
      <c r="N33" s="36"/>
    </row>
    <row r="34" spans="1:14" ht="18.75">
      <c r="A34" s="46"/>
      <c r="B34" s="53"/>
      <c r="C34" s="43"/>
      <c r="D34" s="46"/>
      <c r="E34" s="46"/>
      <c r="F34" s="46"/>
      <c r="G34" s="53"/>
      <c r="H34" s="10" t="s">
        <v>9</v>
      </c>
      <c r="I34" s="4" t="s">
        <v>7</v>
      </c>
      <c r="J34" s="4" t="s">
        <v>12</v>
      </c>
      <c r="K34" s="6">
        <v>57265.5</v>
      </c>
      <c r="L34" s="6">
        <v>57265.5</v>
      </c>
      <c r="M34" s="6">
        <f>L34/K34*100</f>
        <v>100</v>
      </c>
      <c r="N34" s="36"/>
    </row>
    <row r="35" spans="1:14" ht="33" customHeight="1">
      <c r="A35" s="47"/>
      <c r="B35" s="53"/>
      <c r="C35" s="44"/>
      <c r="D35" s="47"/>
      <c r="E35" s="47"/>
      <c r="F35" s="47"/>
      <c r="G35" s="53"/>
      <c r="H35" s="12" t="s">
        <v>11</v>
      </c>
      <c r="I35" s="4" t="s">
        <v>10</v>
      </c>
      <c r="J35" s="4" t="s">
        <v>10</v>
      </c>
      <c r="K35" s="8">
        <v>0</v>
      </c>
      <c r="L35" s="8">
        <v>0</v>
      </c>
      <c r="M35" s="8">
        <v>0</v>
      </c>
      <c r="N35" s="37"/>
    </row>
    <row r="36" spans="1:14" ht="53.25" customHeight="1">
      <c r="A36" s="45">
        <v>6</v>
      </c>
      <c r="B36" s="38" t="s">
        <v>57</v>
      </c>
      <c r="C36" s="38"/>
      <c r="D36" s="38"/>
      <c r="E36" s="38"/>
      <c r="F36" s="38"/>
      <c r="G36" s="38"/>
      <c r="H36" s="1" t="s">
        <v>2</v>
      </c>
      <c r="I36" s="4"/>
      <c r="J36" s="4"/>
      <c r="K36" s="6">
        <f>K37+K40</f>
        <v>543818.5</v>
      </c>
      <c r="L36" s="6">
        <f>L37</f>
        <v>543818.5</v>
      </c>
      <c r="M36" s="6">
        <f>L36/K36*100</f>
        <v>100</v>
      </c>
      <c r="N36" s="60" t="s">
        <v>92</v>
      </c>
    </row>
    <row r="37" spans="1:14" ht="30.75" customHeight="1">
      <c r="A37" s="46"/>
      <c r="B37" s="52" t="s">
        <v>36</v>
      </c>
      <c r="C37" s="52" t="s">
        <v>13</v>
      </c>
      <c r="D37" s="45">
        <v>2025</v>
      </c>
      <c r="E37" s="53"/>
      <c r="F37" s="45" t="s">
        <v>32</v>
      </c>
      <c r="G37" s="52" t="s">
        <v>95</v>
      </c>
      <c r="H37" s="12" t="s">
        <v>17</v>
      </c>
      <c r="I37" s="4" t="s">
        <v>7</v>
      </c>
      <c r="J37" s="4" t="s">
        <v>15</v>
      </c>
      <c r="K37" s="6">
        <f>K38+K39</f>
        <v>543818.5</v>
      </c>
      <c r="L37" s="6">
        <f>L38+L39</f>
        <v>543818.5</v>
      </c>
      <c r="M37" s="6">
        <f>L37/K37*100</f>
        <v>100</v>
      </c>
      <c r="N37" s="61"/>
    </row>
    <row r="38" spans="1:14" ht="22.5" customHeight="1">
      <c r="A38" s="46"/>
      <c r="B38" s="53"/>
      <c r="C38" s="53"/>
      <c r="D38" s="46"/>
      <c r="E38" s="53"/>
      <c r="F38" s="46"/>
      <c r="G38" s="53"/>
      <c r="H38" s="9" t="s">
        <v>8</v>
      </c>
      <c r="I38" s="4" t="s">
        <v>7</v>
      </c>
      <c r="J38" s="4" t="s">
        <v>15</v>
      </c>
      <c r="K38" s="6">
        <v>482800</v>
      </c>
      <c r="L38" s="6">
        <v>482800</v>
      </c>
      <c r="M38" s="6">
        <f>L38/K38*100</f>
        <v>100</v>
      </c>
      <c r="N38" s="61"/>
    </row>
    <row r="39" spans="1:14" ht="18.75">
      <c r="A39" s="46"/>
      <c r="B39" s="53"/>
      <c r="C39" s="53"/>
      <c r="D39" s="46"/>
      <c r="E39" s="53"/>
      <c r="F39" s="46"/>
      <c r="G39" s="53"/>
      <c r="H39" s="10" t="s">
        <v>9</v>
      </c>
      <c r="I39" s="4" t="s">
        <v>7</v>
      </c>
      <c r="J39" s="4" t="s">
        <v>15</v>
      </c>
      <c r="K39" s="6">
        <v>61018.5</v>
      </c>
      <c r="L39" s="6">
        <v>61018.5</v>
      </c>
      <c r="M39" s="6">
        <f>L39/K39*100</f>
        <v>100</v>
      </c>
      <c r="N39" s="61"/>
    </row>
    <row r="40" spans="1:14" ht="57" customHeight="1">
      <c r="A40" s="47"/>
      <c r="B40" s="53"/>
      <c r="C40" s="53"/>
      <c r="D40" s="47"/>
      <c r="E40" s="53"/>
      <c r="F40" s="47"/>
      <c r="G40" s="53"/>
      <c r="H40" s="12" t="s">
        <v>11</v>
      </c>
      <c r="I40" s="4" t="s">
        <v>10</v>
      </c>
      <c r="J40" s="4" t="s">
        <v>10</v>
      </c>
      <c r="K40" s="8">
        <v>0</v>
      </c>
      <c r="L40" s="8">
        <v>0</v>
      </c>
      <c r="M40" s="8">
        <v>0</v>
      </c>
      <c r="N40" s="62"/>
    </row>
    <row r="41" spans="1:14" ht="41.25" customHeight="1">
      <c r="A41" s="45">
        <v>7</v>
      </c>
      <c r="B41" s="68" t="s">
        <v>58</v>
      </c>
      <c r="C41" s="68"/>
      <c r="D41" s="68"/>
      <c r="E41" s="68"/>
      <c r="F41" s="68"/>
      <c r="G41" s="68"/>
      <c r="H41" s="1" t="s">
        <v>2</v>
      </c>
      <c r="I41" s="4"/>
      <c r="J41" s="4"/>
      <c r="K41" s="6">
        <f>K42</f>
        <v>64832.2</v>
      </c>
      <c r="L41" s="6">
        <f>L42</f>
        <v>64832.2</v>
      </c>
      <c r="M41" s="6">
        <f>L41/K41*100</f>
        <v>100</v>
      </c>
      <c r="N41" s="60" t="s">
        <v>108</v>
      </c>
    </row>
    <row r="42" spans="1:14" ht="26.25" customHeight="1">
      <c r="A42" s="46"/>
      <c r="B42" s="52" t="s">
        <v>36</v>
      </c>
      <c r="C42" s="42" t="s">
        <v>70</v>
      </c>
      <c r="D42" s="45">
        <v>2025</v>
      </c>
      <c r="E42" s="53"/>
      <c r="F42" s="45" t="s">
        <v>32</v>
      </c>
      <c r="G42" s="52" t="s">
        <v>95</v>
      </c>
      <c r="H42" s="12" t="s">
        <v>17</v>
      </c>
      <c r="I42" s="4" t="s">
        <v>7</v>
      </c>
      <c r="J42" s="4" t="s">
        <v>15</v>
      </c>
      <c r="K42" s="6">
        <f>K43+K44</f>
        <v>64832.2</v>
      </c>
      <c r="L42" s="6">
        <f>L43+L44</f>
        <v>64832.2</v>
      </c>
      <c r="M42" s="6">
        <f>L42/K42*100</f>
        <v>100</v>
      </c>
      <c r="N42" s="61"/>
    </row>
    <row r="43" spans="1:14" ht="18.75">
      <c r="A43" s="46"/>
      <c r="B43" s="53"/>
      <c r="C43" s="43"/>
      <c r="D43" s="46"/>
      <c r="E43" s="53"/>
      <c r="F43" s="46"/>
      <c r="G43" s="53"/>
      <c r="H43" s="9" t="s">
        <v>8</v>
      </c>
      <c r="I43" s="4" t="s">
        <v>7</v>
      </c>
      <c r="J43" s="4" t="s">
        <v>15</v>
      </c>
      <c r="K43" s="6">
        <v>59645.6</v>
      </c>
      <c r="L43" s="6">
        <v>59645.6</v>
      </c>
      <c r="M43" s="6">
        <f>L43/K43*100</f>
        <v>100</v>
      </c>
      <c r="N43" s="61"/>
    </row>
    <row r="44" spans="1:14" ht="18.75">
      <c r="A44" s="46"/>
      <c r="B44" s="53"/>
      <c r="C44" s="43"/>
      <c r="D44" s="46"/>
      <c r="E44" s="53"/>
      <c r="F44" s="46"/>
      <c r="G44" s="53"/>
      <c r="H44" s="10" t="s">
        <v>9</v>
      </c>
      <c r="I44" s="4" t="s">
        <v>7</v>
      </c>
      <c r="J44" s="4" t="s">
        <v>15</v>
      </c>
      <c r="K44" s="6">
        <v>5186.6</v>
      </c>
      <c r="L44" s="6">
        <v>5186.6</v>
      </c>
      <c r="M44" s="6">
        <f>L44/K44*100</f>
        <v>100</v>
      </c>
      <c r="N44" s="61"/>
    </row>
    <row r="45" spans="1:14" ht="66" customHeight="1">
      <c r="A45" s="47"/>
      <c r="B45" s="53"/>
      <c r="C45" s="44"/>
      <c r="D45" s="47"/>
      <c r="E45" s="53"/>
      <c r="F45" s="47"/>
      <c r="G45" s="53"/>
      <c r="H45" s="12" t="s">
        <v>11</v>
      </c>
      <c r="I45" s="4" t="s">
        <v>10</v>
      </c>
      <c r="J45" s="4" t="s">
        <v>10</v>
      </c>
      <c r="K45" s="8">
        <v>0</v>
      </c>
      <c r="L45" s="8">
        <v>0</v>
      </c>
      <c r="M45" s="8">
        <v>0</v>
      </c>
      <c r="N45" s="62"/>
    </row>
    <row r="46" spans="1:14" ht="54" customHeight="1">
      <c r="A46" s="45">
        <v>8</v>
      </c>
      <c r="B46" s="38" t="s">
        <v>59</v>
      </c>
      <c r="C46" s="38"/>
      <c r="D46" s="38"/>
      <c r="E46" s="38"/>
      <c r="F46" s="38"/>
      <c r="G46" s="38"/>
      <c r="H46" s="1" t="s">
        <v>2</v>
      </c>
      <c r="I46" s="4"/>
      <c r="J46" s="4"/>
      <c r="K46" s="6">
        <f>K47</f>
        <v>110448.29999999999</v>
      </c>
      <c r="L46" s="6">
        <f>L47</f>
        <v>110448.29999999999</v>
      </c>
      <c r="M46" s="6">
        <f>L46*100/K46</f>
        <v>100</v>
      </c>
      <c r="N46" s="60" t="s">
        <v>109</v>
      </c>
    </row>
    <row r="47" spans="1:14" ht="27.75" customHeight="1">
      <c r="A47" s="46"/>
      <c r="B47" s="52" t="s">
        <v>36</v>
      </c>
      <c r="C47" s="42" t="s">
        <v>48</v>
      </c>
      <c r="D47" s="45">
        <v>2025</v>
      </c>
      <c r="E47" s="53"/>
      <c r="F47" s="45" t="s">
        <v>32</v>
      </c>
      <c r="G47" s="52" t="s">
        <v>95</v>
      </c>
      <c r="H47" s="12" t="s">
        <v>17</v>
      </c>
      <c r="I47" s="4" t="s">
        <v>7</v>
      </c>
      <c r="J47" s="4" t="s">
        <v>15</v>
      </c>
      <c r="K47" s="6">
        <f>K48+K49</f>
        <v>110448.29999999999</v>
      </c>
      <c r="L47" s="6">
        <f>L48+L49</f>
        <v>110448.29999999999</v>
      </c>
      <c r="M47" s="6">
        <f>L47*100/K47</f>
        <v>100</v>
      </c>
      <c r="N47" s="61"/>
    </row>
    <row r="48" spans="1:14" ht="18.75">
      <c r="A48" s="46"/>
      <c r="B48" s="53"/>
      <c r="C48" s="43"/>
      <c r="D48" s="46"/>
      <c r="E48" s="53"/>
      <c r="F48" s="46"/>
      <c r="G48" s="53"/>
      <c r="H48" s="9" t="s">
        <v>8</v>
      </c>
      <c r="I48" s="4" t="s">
        <v>7</v>
      </c>
      <c r="J48" s="4" t="s">
        <v>15</v>
      </c>
      <c r="K48" s="6">
        <v>101612.4</v>
      </c>
      <c r="L48" s="6">
        <v>101612.4</v>
      </c>
      <c r="M48" s="6">
        <f>L48*100/K48</f>
        <v>100</v>
      </c>
      <c r="N48" s="61"/>
    </row>
    <row r="49" spans="1:14" ht="25.5" customHeight="1">
      <c r="A49" s="46"/>
      <c r="B49" s="53"/>
      <c r="C49" s="43"/>
      <c r="D49" s="46"/>
      <c r="E49" s="53"/>
      <c r="F49" s="46"/>
      <c r="G49" s="53"/>
      <c r="H49" s="10" t="s">
        <v>9</v>
      </c>
      <c r="I49" s="4" t="s">
        <v>7</v>
      </c>
      <c r="J49" s="4" t="s">
        <v>15</v>
      </c>
      <c r="K49" s="6">
        <v>8835.9</v>
      </c>
      <c r="L49" s="6">
        <v>8835.9</v>
      </c>
      <c r="M49" s="6">
        <f>L49*100/K49</f>
        <v>100</v>
      </c>
      <c r="N49" s="61"/>
    </row>
    <row r="50" spans="1:14" ht="57" customHeight="1">
      <c r="A50" s="47"/>
      <c r="B50" s="53"/>
      <c r="C50" s="44"/>
      <c r="D50" s="47"/>
      <c r="E50" s="53"/>
      <c r="F50" s="47"/>
      <c r="G50" s="53"/>
      <c r="H50" s="12" t="s">
        <v>11</v>
      </c>
      <c r="I50" s="4" t="s">
        <v>10</v>
      </c>
      <c r="J50" s="4" t="s">
        <v>10</v>
      </c>
      <c r="K50" s="8">
        <v>0</v>
      </c>
      <c r="L50" s="8">
        <v>0</v>
      </c>
      <c r="M50" s="8">
        <v>0</v>
      </c>
      <c r="N50" s="62"/>
    </row>
    <row r="51" spans="1:14" ht="59.25" customHeight="1">
      <c r="A51" s="45">
        <v>9</v>
      </c>
      <c r="B51" s="38" t="s">
        <v>60</v>
      </c>
      <c r="C51" s="38"/>
      <c r="D51" s="38"/>
      <c r="E51" s="38"/>
      <c r="F51" s="38"/>
      <c r="G51" s="38"/>
      <c r="H51" s="1" t="s">
        <v>2</v>
      </c>
      <c r="I51" s="4"/>
      <c r="J51" s="4"/>
      <c r="K51" s="6">
        <f>K52+K55</f>
        <v>50112.4</v>
      </c>
      <c r="L51" s="6">
        <f>L52+L55</f>
        <v>50112.4</v>
      </c>
      <c r="M51" s="6">
        <f>L51/K51*100</f>
        <v>100</v>
      </c>
      <c r="N51" s="35" t="s">
        <v>93</v>
      </c>
    </row>
    <row r="52" spans="1:14" ht="25.5" customHeight="1">
      <c r="A52" s="46"/>
      <c r="B52" s="52" t="s">
        <v>50</v>
      </c>
      <c r="C52" s="42" t="s">
        <v>51</v>
      </c>
      <c r="D52" s="45">
        <v>2025</v>
      </c>
      <c r="E52" s="53"/>
      <c r="F52" s="45" t="s">
        <v>32</v>
      </c>
      <c r="G52" s="52" t="s">
        <v>95</v>
      </c>
      <c r="H52" s="12" t="s">
        <v>17</v>
      </c>
      <c r="I52" s="4" t="s">
        <v>7</v>
      </c>
      <c r="J52" s="4" t="s">
        <v>15</v>
      </c>
      <c r="K52" s="6">
        <f>K53+K54</f>
        <v>38500</v>
      </c>
      <c r="L52" s="6">
        <f>L53+L54</f>
        <v>38500</v>
      </c>
      <c r="M52" s="6">
        <f>L52/K52*100</f>
        <v>100</v>
      </c>
      <c r="N52" s="36"/>
    </row>
    <row r="53" spans="1:14" ht="18.75">
      <c r="A53" s="46"/>
      <c r="B53" s="53"/>
      <c r="C53" s="43"/>
      <c r="D53" s="46"/>
      <c r="E53" s="53"/>
      <c r="F53" s="46"/>
      <c r="G53" s="53"/>
      <c r="H53" s="9" t="s">
        <v>8</v>
      </c>
      <c r="I53" s="4" t="s">
        <v>7</v>
      </c>
      <c r="J53" s="4" t="s">
        <v>15</v>
      </c>
      <c r="K53" s="6">
        <v>35420</v>
      </c>
      <c r="L53" s="6">
        <v>35420</v>
      </c>
      <c r="M53" s="6">
        <f>L53/K53*100</f>
        <v>100</v>
      </c>
      <c r="N53" s="36"/>
    </row>
    <row r="54" spans="1:14" ht="18.75">
      <c r="A54" s="46"/>
      <c r="B54" s="53"/>
      <c r="C54" s="43"/>
      <c r="D54" s="46"/>
      <c r="E54" s="53"/>
      <c r="F54" s="46"/>
      <c r="G54" s="53"/>
      <c r="H54" s="10" t="s">
        <v>9</v>
      </c>
      <c r="I54" s="4" t="s">
        <v>7</v>
      </c>
      <c r="J54" s="4" t="s">
        <v>15</v>
      </c>
      <c r="K54" s="6">
        <v>3080</v>
      </c>
      <c r="L54" s="6">
        <v>3080</v>
      </c>
      <c r="M54" s="6">
        <f>L54/K54*100</f>
        <v>100</v>
      </c>
      <c r="N54" s="36"/>
    </row>
    <row r="55" spans="1:14" ht="69" customHeight="1">
      <c r="A55" s="47"/>
      <c r="B55" s="53"/>
      <c r="C55" s="44"/>
      <c r="D55" s="47"/>
      <c r="E55" s="53"/>
      <c r="F55" s="47"/>
      <c r="G55" s="53"/>
      <c r="H55" s="20" t="s">
        <v>11</v>
      </c>
      <c r="I55" s="4" t="s">
        <v>10</v>
      </c>
      <c r="J55" s="4" t="s">
        <v>10</v>
      </c>
      <c r="K55" s="6">
        <v>11612.4</v>
      </c>
      <c r="L55" s="6">
        <v>11612.4</v>
      </c>
      <c r="M55" s="6">
        <f>L55/K55*100</f>
        <v>100</v>
      </c>
      <c r="N55" s="37"/>
    </row>
    <row r="56" spans="1:14" ht="53.25" customHeight="1">
      <c r="A56" s="45">
        <v>10</v>
      </c>
      <c r="B56" s="38" t="s">
        <v>61</v>
      </c>
      <c r="C56" s="38"/>
      <c r="D56" s="38"/>
      <c r="E56" s="38"/>
      <c r="F56" s="38"/>
      <c r="G56" s="38"/>
      <c r="H56" s="1" t="s">
        <v>2</v>
      </c>
      <c r="I56" s="4"/>
      <c r="J56" s="4"/>
      <c r="K56" s="8">
        <v>0</v>
      </c>
      <c r="L56" s="6">
        <f>L60</f>
        <v>977000</v>
      </c>
      <c r="M56" s="8">
        <v>0</v>
      </c>
      <c r="N56" s="60" t="s">
        <v>110</v>
      </c>
    </row>
    <row r="57" spans="1:14" ht="27" customHeight="1">
      <c r="A57" s="46"/>
      <c r="B57" s="52" t="s">
        <v>29</v>
      </c>
      <c r="C57" s="42" t="s">
        <v>71</v>
      </c>
      <c r="D57" s="45">
        <v>2025</v>
      </c>
      <c r="E57" s="53"/>
      <c r="F57" s="53" t="s">
        <v>32</v>
      </c>
      <c r="G57" s="52" t="s">
        <v>95</v>
      </c>
      <c r="H57" s="12" t="s">
        <v>17</v>
      </c>
      <c r="I57" s="4" t="s">
        <v>10</v>
      </c>
      <c r="J57" s="4" t="s">
        <v>10</v>
      </c>
      <c r="K57" s="8">
        <v>0</v>
      </c>
      <c r="L57" s="8">
        <v>0</v>
      </c>
      <c r="M57" s="8">
        <v>0</v>
      </c>
      <c r="N57" s="61"/>
    </row>
    <row r="58" spans="1:14" ht="18.75">
      <c r="A58" s="46"/>
      <c r="B58" s="53"/>
      <c r="C58" s="43"/>
      <c r="D58" s="46"/>
      <c r="E58" s="53"/>
      <c r="F58" s="53"/>
      <c r="G58" s="53"/>
      <c r="H58" s="9" t="s">
        <v>8</v>
      </c>
      <c r="I58" s="4" t="s">
        <v>10</v>
      </c>
      <c r="J58" s="4" t="s">
        <v>10</v>
      </c>
      <c r="K58" s="8">
        <v>0</v>
      </c>
      <c r="L58" s="8">
        <v>0</v>
      </c>
      <c r="M58" s="8">
        <v>0</v>
      </c>
      <c r="N58" s="61"/>
    </row>
    <row r="59" spans="1:14" ht="21.75" customHeight="1">
      <c r="A59" s="46"/>
      <c r="B59" s="53"/>
      <c r="C59" s="43"/>
      <c r="D59" s="46"/>
      <c r="E59" s="53"/>
      <c r="F59" s="53"/>
      <c r="G59" s="53"/>
      <c r="H59" s="10" t="s">
        <v>9</v>
      </c>
      <c r="I59" s="4" t="s">
        <v>10</v>
      </c>
      <c r="J59" s="4" t="s">
        <v>10</v>
      </c>
      <c r="K59" s="8">
        <v>0</v>
      </c>
      <c r="L59" s="8">
        <v>0</v>
      </c>
      <c r="M59" s="8">
        <v>0</v>
      </c>
      <c r="N59" s="61"/>
    </row>
    <row r="60" spans="1:14" ht="27" customHeight="1">
      <c r="A60" s="47"/>
      <c r="B60" s="53"/>
      <c r="C60" s="44"/>
      <c r="D60" s="47"/>
      <c r="E60" s="53"/>
      <c r="F60" s="53"/>
      <c r="G60" s="53"/>
      <c r="H60" s="12" t="s">
        <v>11</v>
      </c>
      <c r="I60" s="4" t="s">
        <v>10</v>
      </c>
      <c r="J60" s="4" t="s">
        <v>10</v>
      </c>
      <c r="K60" s="8">
        <v>0</v>
      </c>
      <c r="L60" s="6">
        <v>977000</v>
      </c>
      <c r="M60" s="8">
        <v>0</v>
      </c>
      <c r="N60" s="62"/>
    </row>
    <row r="61" spans="1:17" ht="54" customHeight="1">
      <c r="A61" s="45">
        <v>11</v>
      </c>
      <c r="B61" s="57" t="s">
        <v>77</v>
      </c>
      <c r="C61" s="58"/>
      <c r="D61" s="58"/>
      <c r="E61" s="58"/>
      <c r="F61" s="58"/>
      <c r="G61" s="59"/>
      <c r="H61" s="12" t="s">
        <v>2</v>
      </c>
      <c r="I61" s="4"/>
      <c r="J61" s="4"/>
      <c r="K61" s="6">
        <f>K62+K65</f>
        <v>52410.1</v>
      </c>
      <c r="L61" s="6">
        <f>L62+L65</f>
        <v>52410.1</v>
      </c>
      <c r="M61" s="6">
        <f aca="true" t="shared" si="0" ref="M61:M74">L61/K61*100</f>
        <v>100</v>
      </c>
      <c r="N61" s="35" t="s">
        <v>106</v>
      </c>
      <c r="Q61" s="21"/>
    </row>
    <row r="62" spans="1:17" ht="27" customHeight="1">
      <c r="A62" s="46"/>
      <c r="B62" s="39" t="s">
        <v>105</v>
      </c>
      <c r="C62" s="42" t="s">
        <v>85</v>
      </c>
      <c r="D62" s="45">
        <v>2025</v>
      </c>
      <c r="E62" s="45"/>
      <c r="F62" s="49" t="s">
        <v>52</v>
      </c>
      <c r="G62" s="52" t="s">
        <v>95</v>
      </c>
      <c r="H62" s="12" t="s">
        <v>17</v>
      </c>
      <c r="I62" s="4" t="s">
        <v>7</v>
      </c>
      <c r="J62" s="4" t="s">
        <v>14</v>
      </c>
      <c r="K62" s="6">
        <f>SUM(K63:K64)</f>
        <v>52410.1</v>
      </c>
      <c r="L62" s="6">
        <f>SUM(L63:L64)</f>
        <v>52410.1</v>
      </c>
      <c r="M62" s="6">
        <f t="shared" si="0"/>
        <v>100</v>
      </c>
      <c r="N62" s="36"/>
      <c r="Q62" s="21"/>
    </row>
    <row r="63" spans="1:17" ht="21" customHeight="1">
      <c r="A63" s="46"/>
      <c r="B63" s="40"/>
      <c r="C63" s="43"/>
      <c r="D63" s="46"/>
      <c r="E63" s="46"/>
      <c r="F63" s="50"/>
      <c r="G63" s="53"/>
      <c r="H63" s="9" t="s">
        <v>8</v>
      </c>
      <c r="I63" s="4" t="s">
        <v>7</v>
      </c>
      <c r="J63" s="4" t="s">
        <v>14</v>
      </c>
      <c r="K63" s="6">
        <v>51361.9</v>
      </c>
      <c r="L63" s="6">
        <v>51361.9</v>
      </c>
      <c r="M63" s="6">
        <f t="shared" si="0"/>
        <v>100</v>
      </c>
      <c r="N63" s="36"/>
      <c r="Q63" s="21"/>
    </row>
    <row r="64" spans="1:17" ht="21.75" customHeight="1">
      <c r="A64" s="46"/>
      <c r="B64" s="40"/>
      <c r="C64" s="43"/>
      <c r="D64" s="46"/>
      <c r="E64" s="46"/>
      <c r="F64" s="50"/>
      <c r="G64" s="53"/>
      <c r="H64" s="10" t="s">
        <v>9</v>
      </c>
      <c r="I64" s="4" t="s">
        <v>7</v>
      </c>
      <c r="J64" s="4" t="s">
        <v>14</v>
      </c>
      <c r="K64" s="6">
        <v>1048.2</v>
      </c>
      <c r="L64" s="6">
        <v>1048.2</v>
      </c>
      <c r="M64" s="6">
        <f t="shared" si="0"/>
        <v>100</v>
      </c>
      <c r="N64" s="36"/>
      <c r="Q64" s="21"/>
    </row>
    <row r="65" spans="1:17" ht="90.75" customHeight="1">
      <c r="A65" s="47"/>
      <c r="B65" s="41"/>
      <c r="C65" s="44"/>
      <c r="D65" s="47"/>
      <c r="E65" s="47"/>
      <c r="F65" s="51"/>
      <c r="G65" s="53"/>
      <c r="H65" s="20" t="s">
        <v>11</v>
      </c>
      <c r="I65" s="4" t="s">
        <v>10</v>
      </c>
      <c r="J65" s="4" t="s">
        <v>10</v>
      </c>
      <c r="K65" s="8">
        <v>0</v>
      </c>
      <c r="L65" s="8">
        <v>0</v>
      </c>
      <c r="M65" s="8">
        <v>0</v>
      </c>
      <c r="N65" s="37"/>
      <c r="Q65" s="21"/>
    </row>
    <row r="66" spans="1:14" ht="61.5" customHeight="1">
      <c r="A66" s="45">
        <v>12</v>
      </c>
      <c r="B66" s="54" t="s">
        <v>78</v>
      </c>
      <c r="C66" s="55"/>
      <c r="D66" s="55"/>
      <c r="E66" s="55"/>
      <c r="F66" s="55"/>
      <c r="G66" s="56"/>
      <c r="H66" s="1" t="s">
        <v>2</v>
      </c>
      <c r="I66" s="3"/>
      <c r="J66" s="3"/>
      <c r="K66" s="6">
        <f>K67+K70</f>
        <v>45873.6</v>
      </c>
      <c r="L66" s="6">
        <f>L67+L70</f>
        <v>45873.6</v>
      </c>
      <c r="M66" s="6">
        <f t="shared" si="0"/>
        <v>100</v>
      </c>
      <c r="N66" s="35" t="s">
        <v>90</v>
      </c>
    </row>
    <row r="67" spans="1:14" ht="27" customHeight="1">
      <c r="A67" s="46"/>
      <c r="B67" s="39" t="s">
        <v>72</v>
      </c>
      <c r="C67" s="42" t="s">
        <v>79</v>
      </c>
      <c r="D67" s="45">
        <v>2025</v>
      </c>
      <c r="E67" s="48"/>
      <c r="F67" s="49" t="s">
        <v>52</v>
      </c>
      <c r="G67" s="52" t="s">
        <v>95</v>
      </c>
      <c r="H67" s="12" t="s">
        <v>17</v>
      </c>
      <c r="I67" s="4" t="s">
        <v>7</v>
      </c>
      <c r="J67" s="3">
        <v>12</v>
      </c>
      <c r="K67" s="6">
        <f>SUM(K68:K69)</f>
        <v>45873.6</v>
      </c>
      <c r="L67" s="6">
        <f>SUM(L68:L69)</f>
        <v>45873.6</v>
      </c>
      <c r="M67" s="6">
        <f t="shared" si="0"/>
        <v>100</v>
      </c>
      <c r="N67" s="36"/>
    </row>
    <row r="68" spans="1:14" ht="18.75">
      <c r="A68" s="46"/>
      <c r="B68" s="40"/>
      <c r="C68" s="43"/>
      <c r="D68" s="46"/>
      <c r="E68" s="48"/>
      <c r="F68" s="50"/>
      <c r="G68" s="53"/>
      <c r="H68" s="9" t="s">
        <v>8</v>
      </c>
      <c r="I68" s="4" t="s">
        <v>49</v>
      </c>
      <c r="J68" s="4" t="s">
        <v>14</v>
      </c>
      <c r="K68" s="6">
        <v>42505.7</v>
      </c>
      <c r="L68" s="6">
        <v>42505.7</v>
      </c>
      <c r="M68" s="6">
        <f t="shared" si="0"/>
        <v>100</v>
      </c>
      <c r="N68" s="36"/>
    </row>
    <row r="69" spans="1:14" ht="18.75">
      <c r="A69" s="46"/>
      <c r="B69" s="40"/>
      <c r="C69" s="43"/>
      <c r="D69" s="46"/>
      <c r="E69" s="48"/>
      <c r="F69" s="50"/>
      <c r="G69" s="53"/>
      <c r="H69" s="10" t="s">
        <v>9</v>
      </c>
      <c r="I69" s="4" t="s">
        <v>7</v>
      </c>
      <c r="J69" s="4" t="s">
        <v>14</v>
      </c>
      <c r="K69" s="6">
        <v>3367.9</v>
      </c>
      <c r="L69" s="6">
        <v>3367.9</v>
      </c>
      <c r="M69" s="6">
        <f t="shared" si="0"/>
        <v>100</v>
      </c>
      <c r="N69" s="36"/>
    </row>
    <row r="70" spans="1:14" ht="57" customHeight="1">
      <c r="A70" s="47"/>
      <c r="B70" s="41"/>
      <c r="C70" s="44"/>
      <c r="D70" s="47"/>
      <c r="E70" s="48"/>
      <c r="F70" s="51"/>
      <c r="G70" s="53"/>
      <c r="H70" s="20" t="s">
        <v>11</v>
      </c>
      <c r="I70" s="4" t="s">
        <v>10</v>
      </c>
      <c r="J70" s="4" t="s">
        <v>10</v>
      </c>
      <c r="K70" s="8">
        <v>0</v>
      </c>
      <c r="L70" s="8">
        <v>0</v>
      </c>
      <c r="M70" s="8">
        <v>0</v>
      </c>
      <c r="N70" s="37"/>
    </row>
    <row r="71" spans="1:14" ht="57" customHeight="1">
      <c r="A71" s="45">
        <v>13</v>
      </c>
      <c r="B71" s="38" t="s">
        <v>80</v>
      </c>
      <c r="C71" s="38"/>
      <c r="D71" s="38"/>
      <c r="E71" s="38"/>
      <c r="F71" s="38"/>
      <c r="G71" s="38"/>
      <c r="H71" s="1" t="s">
        <v>2</v>
      </c>
      <c r="I71" s="3"/>
      <c r="J71" s="3"/>
      <c r="K71" s="6">
        <f>K72+K75</f>
        <v>126654.3</v>
      </c>
      <c r="L71" s="6">
        <f>L72+L75</f>
        <v>126654.3</v>
      </c>
      <c r="M71" s="6">
        <f t="shared" si="0"/>
        <v>100</v>
      </c>
      <c r="N71" s="35" t="s">
        <v>107</v>
      </c>
    </row>
    <row r="72" spans="1:14" ht="27" customHeight="1">
      <c r="A72" s="46"/>
      <c r="B72" s="39" t="s">
        <v>73</v>
      </c>
      <c r="C72" s="42" t="s">
        <v>81</v>
      </c>
      <c r="D72" s="45">
        <v>2025</v>
      </c>
      <c r="E72" s="48"/>
      <c r="F72" s="49" t="s">
        <v>52</v>
      </c>
      <c r="G72" s="52" t="s">
        <v>95</v>
      </c>
      <c r="H72" s="12" t="s">
        <v>17</v>
      </c>
      <c r="I72" s="4" t="s">
        <v>7</v>
      </c>
      <c r="J72" s="3">
        <v>12</v>
      </c>
      <c r="K72" s="6">
        <f>K73+K74</f>
        <v>126654.3</v>
      </c>
      <c r="L72" s="6">
        <f>L73+L74</f>
        <v>126654.3</v>
      </c>
      <c r="M72" s="6">
        <f t="shared" si="0"/>
        <v>100</v>
      </c>
      <c r="N72" s="36"/>
    </row>
    <row r="73" spans="1:14" ht="18.75">
      <c r="A73" s="46"/>
      <c r="B73" s="40"/>
      <c r="C73" s="43"/>
      <c r="D73" s="46"/>
      <c r="E73" s="48"/>
      <c r="F73" s="50"/>
      <c r="G73" s="53"/>
      <c r="H73" s="9" t="s">
        <v>8</v>
      </c>
      <c r="I73" s="4" t="s">
        <v>7</v>
      </c>
      <c r="J73" s="4" t="s">
        <v>14</v>
      </c>
      <c r="K73" s="6">
        <v>124121.2</v>
      </c>
      <c r="L73" s="6">
        <v>124121.2</v>
      </c>
      <c r="M73" s="6">
        <f t="shared" si="0"/>
        <v>100</v>
      </c>
      <c r="N73" s="36"/>
    </row>
    <row r="74" spans="1:14" ht="18.75">
      <c r="A74" s="46"/>
      <c r="B74" s="40"/>
      <c r="C74" s="43"/>
      <c r="D74" s="46"/>
      <c r="E74" s="48"/>
      <c r="F74" s="50"/>
      <c r="G74" s="53"/>
      <c r="H74" s="10" t="s">
        <v>9</v>
      </c>
      <c r="I74" s="4" t="s">
        <v>7</v>
      </c>
      <c r="J74" s="4" t="s">
        <v>14</v>
      </c>
      <c r="K74" s="6">
        <v>2533.1</v>
      </c>
      <c r="L74" s="6">
        <v>2533.1</v>
      </c>
      <c r="M74" s="6">
        <f t="shared" si="0"/>
        <v>100</v>
      </c>
      <c r="N74" s="36"/>
    </row>
    <row r="75" spans="1:14" ht="81.75" customHeight="1">
      <c r="A75" s="47"/>
      <c r="B75" s="41"/>
      <c r="C75" s="44"/>
      <c r="D75" s="47"/>
      <c r="E75" s="48"/>
      <c r="F75" s="51"/>
      <c r="G75" s="53"/>
      <c r="H75" s="20" t="s">
        <v>11</v>
      </c>
      <c r="I75" s="4" t="s">
        <v>10</v>
      </c>
      <c r="J75" s="4" t="s">
        <v>10</v>
      </c>
      <c r="K75" s="8">
        <v>0</v>
      </c>
      <c r="L75" s="8">
        <v>0</v>
      </c>
      <c r="M75" s="8">
        <v>0</v>
      </c>
      <c r="N75" s="37"/>
    </row>
    <row r="76" spans="1:14" ht="52.5" customHeight="1">
      <c r="A76" s="45">
        <v>14</v>
      </c>
      <c r="B76" s="67" t="s">
        <v>62</v>
      </c>
      <c r="C76" s="67"/>
      <c r="D76" s="67"/>
      <c r="E76" s="67"/>
      <c r="F76" s="67"/>
      <c r="G76" s="67"/>
      <c r="H76" s="1" t="s">
        <v>2</v>
      </c>
      <c r="I76" s="3"/>
      <c r="J76" s="3"/>
      <c r="K76" s="6">
        <f>K77+K80</f>
        <v>761.8</v>
      </c>
      <c r="L76" s="6">
        <f>L77+L80</f>
        <v>320.1</v>
      </c>
      <c r="M76" s="6">
        <f>L76/K76*100</f>
        <v>42.018902599107385</v>
      </c>
      <c r="N76" s="35" t="s">
        <v>97</v>
      </c>
    </row>
    <row r="77" spans="1:14" ht="28.5" customHeight="1">
      <c r="A77" s="46"/>
      <c r="B77" s="52" t="s">
        <v>86</v>
      </c>
      <c r="C77" s="42" t="s">
        <v>45</v>
      </c>
      <c r="D77" s="45">
        <v>2025</v>
      </c>
      <c r="E77" s="53"/>
      <c r="F77" s="52" t="s">
        <v>41</v>
      </c>
      <c r="G77" s="52" t="s">
        <v>95</v>
      </c>
      <c r="H77" s="12" t="s">
        <v>17</v>
      </c>
      <c r="I77" s="4" t="s">
        <v>6</v>
      </c>
      <c r="J77" s="3">
        <v>13</v>
      </c>
      <c r="K77" s="6">
        <f>K78+K79</f>
        <v>761.8</v>
      </c>
      <c r="L77" s="6">
        <f>L78+L79</f>
        <v>320.1</v>
      </c>
      <c r="M77" s="6">
        <f>L77/K77*100</f>
        <v>42.018902599107385</v>
      </c>
      <c r="N77" s="36"/>
    </row>
    <row r="78" spans="1:14" ht="21.75" customHeight="1">
      <c r="A78" s="46"/>
      <c r="B78" s="53"/>
      <c r="C78" s="43"/>
      <c r="D78" s="46"/>
      <c r="E78" s="53"/>
      <c r="F78" s="53"/>
      <c r="G78" s="53"/>
      <c r="H78" s="9" t="s">
        <v>8</v>
      </c>
      <c r="I78" s="4" t="s">
        <v>10</v>
      </c>
      <c r="J78" s="4" t="s">
        <v>10</v>
      </c>
      <c r="K78" s="8">
        <v>0</v>
      </c>
      <c r="L78" s="8">
        <v>0</v>
      </c>
      <c r="M78" s="8">
        <v>0</v>
      </c>
      <c r="N78" s="36"/>
    </row>
    <row r="79" spans="1:14" ht="21" customHeight="1">
      <c r="A79" s="46"/>
      <c r="B79" s="53"/>
      <c r="C79" s="43"/>
      <c r="D79" s="46"/>
      <c r="E79" s="53"/>
      <c r="F79" s="53"/>
      <c r="G79" s="53"/>
      <c r="H79" s="10" t="s">
        <v>9</v>
      </c>
      <c r="I79" s="4" t="s">
        <v>6</v>
      </c>
      <c r="J79" s="3">
        <v>13</v>
      </c>
      <c r="K79" s="6">
        <v>761.8</v>
      </c>
      <c r="L79" s="6">
        <v>320.1</v>
      </c>
      <c r="M79" s="6">
        <f>L79/K79*100</f>
        <v>42.018902599107385</v>
      </c>
      <c r="N79" s="36"/>
    </row>
    <row r="80" spans="1:14" ht="117" customHeight="1">
      <c r="A80" s="47"/>
      <c r="B80" s="53"/>
      <c r="C80" s="44"/>
      <c r="D80" s="47"/>
      <c r="E80" s="53"/>
      <c r="F80" s="53"/>
      <c r="G80" s="53"/>
      <c r="H80" s="12" t="s">
        <v>11</v>
      </c>
      <c r="I80" s="4" t="s">
        <v>10</v>
      </c>
      <c r="J80" s="4" t="s">
        <v>10</v>
      </c>
      <c r="K80" s="8">
        <v>0</v>
      </c>
      <c r="L80" s="8">
        <v>0</v>
      </c>
      <c r="M80" s="8">
        <v>0</v>
      </c>
      <c r="N80" s="37"/>
    </row>
    <row r="81" spans="1:14" ht="56.25" customHeight="1">
      <c r="A81" s="45">
        <v>15</v>
      </c>
      <c r="B81" s="38" t="s">
        <v>46</v>
      </c>
      <c r="C81" s="38"/>
      <c r="D81" s="38"/>
      <c r="E81" s="38"/>
      <c r="F81" s="38"/>
      <c r="G81" s="38"/>
      <c r="H81" s="1" t="s">
        <v>2</v>
      </c>
      <c r="I81" s="5"/>
      <c r="J81" s="5"/>
      <c r="K81" s="8">
        <v>0</v>
      </c>
      <c r="L81" s="8">
        <f>L82</f>
        <v>0</v>
      </c>
      <c r="M81" s="8">
        <v>0</v>
      </c>
      <c r="N81" s="35" t="s">
        <v>88</v>
      </c>
    </row>
    <row r="82" spans="1:14" ht="29.25" customHeight="1">
      <c r="A82" s="46"/>
      <c r="B82" s="52" t="s">
        <v>37</v>
      </c>
      <c r="C82" s="42" t="s">
        <v>47</v>
      </c>
      <c r="D82" s="45">
        <v>2025</v>
      </c>
      <c r="E82" s="66"/>
      <c r="F82" s="66" t="s">
        <v>40</v>
      </c>
      <c r="G82" s="52" t="s">
        <v>95</v>
      </c>
      <c r="H82" s="12" t="s">
        <v>17</v>
      </c>
      <c r="I82" s="4" t="s">
        <v>53</v>
      </c>
      <c r="J82" s="4" t="s">
        <v>7</v>
      </c>
      <c r="K82" s="8">
        <v>0</v>
      </c>
      <c r="L82" s="8">
        <f>SUM(L83:L84)</f>
        <v>0</v>
      </c>
      <c r="M82" s="8">
        <v>0</v>
      </c>
      <c r="N82" s="36"/>
    </row>
    <row r="83" spans="1:14" ht="18.75">
      <c r="A83" s="46"/>
      <c r="B83" s="53"/>
      <c r="C83" s="43"/>
      <c r="D83" s="46"/>
      <c r="E83" s="66"/>
      <c r="F83" s="66"/>
      <c r="G83" s="53"/>
      <c r="H83" s="9" t="s">
        <v>8</v>
      </c>
      <c r="I83" s="4" t="s">
        <v>53</v>
      </c>
      <c r="J83" s="4" t="s">
        <v>7</v>
      </c>
      <c r="K83" s="8">
        <v>0</v>
      </c>
      <c r="L83" s="8">
        <v>0</v>
      </c>
      <c r="M83" s="8">
        <v>0</v>
      </c>
      <c r="N83" s="36"/>
    </row>
    <row r="84" spans="1:14" ht="18.75">
      <c r="A84" s="46"/>
      <c r="B84" s="53"/>
      <c r="C84" s="43"/>
      <c r="D84" s="46"/>
      <c r="E84" s="66"/>
      <c r="F84" s="66"/>
      <c r="G84" s="53"/>
      <c r="H84" s="10" t="s">
        <v>9</v>
      </c>
      <c r="I84" s="4" t="s">
        <v>53</v>
      </c>
      <c r="J84" s="4" t="s">
        <v>7</v>
      </c>
      <c r="K84" s="8">
        <v>0</v>
      </c>
      <c r="L84" s="8">
        <v>0</v>
      </c>
      <c r="M84" s="8">
        <v>0</v>
      </c>
      <c r="N84" s="36"/>
    </row>
    <row r="85" spans="1:14" ht="195" customHeight="1">
      <c r="A85" s="47"/>
      <c r="B85" s="53"/>
      <c r="C85" s="44"/>
      <c r="D85" s="47"/>
      <c r="E85" s="66"/>
      <c r="F85" s="66"/>
      <c r="G85" s="53"/>
      <c r="H85" s="12" t="s">
        <v>11</v>
      </c>
      <c r="I85" s="4" t="s">
        <v>10</v>
      </c>
      <c r="J85" s="4" t="s">
        <v>10</v>
      </c>
      <c r="K85" s="8">
        <v>0</v>
      </c>
      <c r="L85" s="8">
        <v>0</v>
      </c>
      <c r="M85" s="8">
        <v>0</v>
      </c>
      <c r="N85" s="37"/>
    </row>
    <row r="86" spans="1:14" ht="42" customHeight="1">
      <c r="A86" s="45">
        <v>16</v>
      </c>
      <c r="B86" s="38" t="s">
        <v>63</v>
      </c>
      <c r="C86" s="38"/>
      <c r="D86" s="38"/>
      <c r="E86" s="38"/>
      <c r="F86" s="38"/>
      <c r="G86" s="38"/>
      <c r="H86" s="1" t="s">
        <v>2</v>
      </c>
      <c r="I86" s="5"/>
      <c r="J86" s="5"/>
      <c r="K86" s="6">
        <f>K87+K90</f>
        <v>556732.4</v>
      </c>
      <c r="L86" s="6">
        <f>L87+L90</f>
        <v>670298.9</v>
      </c>
      <c r="M86" s="33">
        <f>L86/K86*100</f>
        <v>120.39875890104474</v>
      </c>
      <c r="N86" s="35" t="s">
        <v>104</v>
      </c>
    </row>
    <row r="87" spans="1:14" ht="24" customHeight="1">
      <c r="A87" s="46"/>
      <c r="B87" s="52" t="s">
        <v>30</v>
      </c>
      <c r="C87" s="42" t="s">
        <v>103</v>
      </c>
      <c r="D87" s="45">
        <v>2025</v>
      </c>
      <c r="E87" s="66"/>
      <c r="F87" s="66" t="s">
        <v>39</v>
      </c>
      <c r="G87" s="52" t="s">
        <v>95</v>
      </c>
      <c r="H87" s="7" t="s">
        <v>17</v>
      </c>
      <c r="I87" s="4" t="s">
        <v>10</v>
      </c>
      <c r="J87" s="4" t="s">
        <v>10</v>
      </c>
      <c r="K87" s="8">
        <f>K88+K89</f>
        <v>0</v>
      </c>
      <c r="L87" s="8">
        <f>L88+L89</f>
        <v>0</v>
      </c>
      <c r="M87" s="8">
        <f>M88+M89</f>
        <v>0</v>
      </c>
      <c r="N87" s="36"/>
    </row>
    <row r="88" spans="1:14" ht="18.75">
      <c r="A88" s="46"/>
      <c r="B88" s="53"/>
      <c r="C88" s="43"/>
      <c r="D88" s="46"/>
      <c r="E88" s="66"/>
      <c r="F88" s="66"/>
      <c r="G88" s="53"/>
      <c r="H88" s="9" t="s">
        <v>8</v>
      </c>
      <c r="I88" s="4" t="s">
        <v>10</v>
      </c>
      <c r="J88" s="4" t="s">
        <v>10</v>
      </c>
      <c r="K88" s="8">
        <v>0</v>
      </c>
      <c r="L88" s="8">
        <v>0</v>
      </c>
      <c r="M88" s="24">
        <v>0</v>
      </c>
      <c r="N88" s="36"/>
    </row>
    <row r="89" spans="1:14" ht="18.75">
      <c r="A89" s="46"/>
      <c r="B89" s="53"/>
      <c r="C89" s="43"/>
      <c r="D89" s="46"/>
      <c r="E89" s="66"/>
      <c r="F89" s="66"/>
      <c r="G89" s="53"/>
      <c r="H89" s="10" t="s">
        <v>9</v>
      </c>
      <c r="I89" s="4" t="s">
        <v>10</v>
      </c>
      <c r="J89" s="4" t="s">
        <v>10</v>
      </c>
      <c r="K89" s="8">
        <v>0</v>
      </c>
      <c r="L89" s="8">
        <v>0</v>
      </c>
      <c r="M89" s="24">
        <v>0</v>
      </c>
      <c r="N89" s="36"/>
    </row>
    <row r="90" spans="1:14" ht="114" customHeight="1">
      <c r="A90" s="47"/>
      <c r="B90" s="53"/>
      <c r="C90" s="44"/>
      <c r="D90" s="47"/>
      <c r="E90" s="66"/>
      <c r="F90" s="66"/>
      <c r="G90" s="53"/>
      <c r="H90" s="7" t="s">
        <v>11</v>
      </c>
      <c r="I90" s="4" t="s">
        <v>10</v>
      </c>
      <c r="J90" s="4" t="s">
        <v>10</v>
      </c>
      <c r="K90" s="6">
        <v>556732.4</v>
      </c>
      <c r="L90" s="6">
        <v>670298.9</v>
      </c>
      <c r="M90" s="33">
        <f>L90/K90*100</f>
        <v>120.39875890104474</v>
      </c>
      <c r="N90" s="37"/>
    </row>
    <row r="91" spans="1:14" ht="42" customHeight="1">
      <c r="A91" s="45">
        <v>17</v>
      </c>
      <c r="B91" s="38" t="s">
        <v>64</v>
      </c>
      <c r="C91" s="38"/>
      <c r="D91" s="38"/>
      <c r="E91" s="38"/>
      <c r="F91" s="38"/>
      <c r="G91" s="38"/>
      <c r="H91" s="1" t="s">
        <v>2</v>
      </c>
      <c r="I91" s="4"/>
      <c r="J91" s="4"/>
      <c r="K91" s="8">
        <v>0</v>
      </c>
      <c r="L91" s="8">
        <v>0</v>
      </c>
      <c r="M91" s="24">
        <v>0</v>
      </c>
      <c r="N91" s="63" t="s">
        <v>87</v>
      </c>
    </row>
    <row r="92" spans="1:14" ht="24" customHeight="1">
      <c r="A92" s="46"/>
      <c r="B92" s="52" t="s">
        <v>84</v>
      </c>
      <c r="C92" s="45" t="s">
        <v>27</v>
      </c>
      <c r="D92" s="45">
        <v>2025</v>
      </c>
      <c r="E92" s="66"/>
      <c r="F92" s="66" t="s">
        <v>39</v>
      </c>
      <c r="G92" s="52" t="s">
        <v>95</v>
      </c>
      <c r="H92" s="7" t="s">
        <v>17</v>
      </c>
      <c r="I92" s="4" t="s">
        <v>10</v>
      </c>
      <c r="J92" s="4" t="s">
        <v>10</v>
      </c>
      <c r="K92" s="8">
        <v>0</v>
      </c>
      <c r="L92" s="8">
        <v>0</v>
      </c>
      <c r="M92" s="24">
        <v>0</v>
      </c>
      <c r="N92" s="64"/>
    </row>
    <row r="93" spans="1:14" ht="18.75">
      <c r="A93" s="46"/>
      <c r="B93" s="53"/>
      <c r="C93" s="46"/>
      <c r="D93" s="46"/>
      <c r="E93" s="66"/>
      <c r="F93" s="66"/>
      <c r="G93" s="53"/>
      <c r="H93" s="9" t="s">
        <v>8</v>
      </c>
      <c r="I93" s="4" t="s">
        <v>10</v>
      </c>
      <c r="J93" s="4" t="s">
        <v>10</v>
      </c>
      <c r="K93" s="8">
        <v>0</v>
      </c>
      <c r="L93" s="8">
        <v>0</v>
      </c>
      <c r="M93" s="24">
        <v>0</v>
      </c>
      <c r="N93" s="64"/>
    </row>
    <row r="94" spans="1:14" ht="18.75">
      <c r="A94" s="46"/>
      <c r="B94" s="53"/>
      <c r="C94" s="46"/>
      <c r="D94" s="46"/>
      <c r="E94" s="66"/>
      <c r="F94" s="66"/>
      <c r="G94" s="53"/>
      <c r="H94" s="10" t="s">
        <v>9</v>
      </c>
      <c r="I94" s="4" t="s">
        <v>10</v>
      </c>
      <c r="J94" s="4" t="s">
        <v>10</v>
      </c>
      <c r="K94" s="8">
        <v>0</v>
      </c>
      <c r="L94" s="8">
        <v>0</v>
      </c>
      <c r="M94" s="24">
        <v>0</v>
      </c>
      <c r="N94" s="64"/>
    </row>
    <row r="95" spans="1:14" ht="39.75" customHeight="1">
      <c r="A95" s="47"/>
      <c r="B95" s="53"/>
      <c r="C95" s="47"/>
      <c r="D95" s="47"/>
      <c r="E95" s="66"/>
      <c r="F95" s="66"/>
      <c r="G95" s="53"/>
      <c r="H95" s="7" t="s">
        <v>11</v>
      </c>
      <c r="I95" s="4" t="s">
        <v>10</v>
      </c>
      <c r="J95" s="4" t="s">
        <v>10</v>
      </c>
      <c r="K95" s="8">
        <v>0</v>
      </c>
      <c r="L95" s="8">
        <v>0</v>
      </c>
      <c r="M95" s="24">
        <v>0</v>
      </c>
      <c r="N95" s="65"/>
    </row>
    <row r="96" spans="1:14" ht="40.5" customHeight="1">
      <c r="A96" s="45">
        <v>18</v>
      </c>
      <c r="B96" s="67" t="s">
        <v>82</v>
      </c>
      <c r="C96" s="67"/>
      <c r="D96" s="67"/>
      <c r="E96" s="67"/>
      <c r="F96" s="67"/>
      <c r="G96" s="67"/>
      <c r="H96" s="1" t="s">
        <v>2</v>
      </c>
      <c r="I96" s="4"/>
      <c r="J96" s="4"/>
      <c r="K96" s="6">
        <f>K97</f>
        <v>1819</v>
      </c>
      <c r="L96" s="6">
        <f>L97</f>
        <v>1819</v>
      </c>
      <c r="M96" s="6">
        <f>L96/K96*100</f>
        <v>100</v>
      </c>
      <c r="N96" s="35" t="s">
        <v>111</v>
      </c>
    </row>
    <row r="97" spans="1:14" ht="26.25" customHeight="1">
      <c r="A97" s="46"/>
      <c r="B97" s="52" t="s">
        <v>33</v>
      </c>
      <c r="C97" s="52" t="s">
        <v>31</v>
      </c>
      <c r="D97" s="53">
        <v>2025</v>
      </c>
      <c r="E97" s="52"/>
      <c r="F97" s="66" t="s">
        <v>74</v>
      </c>
      <c r="G97" s="52" t="s">
        <v>95</v>
      </c>
      <c r="H97" s="12" t="s">
        <v>17</v>
      </c>
      <c r="I97" s="4" t="s">
        <v>7</v>
      </c>
      <c r="J97" s="4" t="s">
        <v>14</v>
      </c>
      <c r="K97" s="6">
        <f>K99</f>
        <v>1819</v>
      </c>
      <c r="L97" s="6">
        <f>L99</f>
        <v>1819</v>
      </c>
      <c r="M97" s="6">
        <f>L97/K97*100</f>
        <v>100</v>
      </c>
      <c r="N97" s="36"/>
    </row>
    <row r="98" spans="1:14" ht="21" customHeight="1">
      <c r="A98" s="46"/>
      <c r="B98" s="53"/>
      <c r="C98" s="53"/>
      <c r="D98" s="53"/>
      <c r="E98" s="53"/>
      <c r="F98" s="66"/>
      <c r="G98" s="53"/>
      <c r="H98" s="9" t="s">
        <v>8</v>
      </c>
      <c r="I98" s="4" t="s">
        <v>10</v>
      </c>
      <c r="J98" s="4" t="s">
        <v>10</v>
      </c>
      <c r="K98" s="8">
        <v>0</v>
      </c>
      <c r="L98" s="8">
        <v>0</v>
      </c>
      <c r="M98" s="24">
        <v>0</v>
      </c>
      <c r="N98" s="36"/>
    </row>
    <row r="99" spans="1:14" ht="18.75">
      <c r="A99" s="46"/>
      <c r="B99" s="53"/>
      <c r="C99" s="53"/>
      <c r="D99" s="53"/>
      <c r="E99" s="53"/>
      <c r="F99" s="66"/>
      <c r="G99" s="53"/>
      <c r="H99" s="10" t="s">
        <v>9</v>
      </c>
      <c r="I99" s="4" t="s">
        <v>7</v>
      </c>
      <c r="J99" s="4" t="s">
        <v>14</v>
      </c>
      <c r="K99" s="6">
        <v>1819</v>
      </c>
      <c r="L99" s="6">
        <v>1819</v>
      </c>
      <c r="M99" s="6">
        <f>L99/K99*100</f>
        <v>100</v>
      </c>
      <c r="N99" s="36"/>
    </row>
    <row r="100" spans="1:14" ht="401.25" customHeight="1">
      <c r="A100" s="47"/>
      <c r="B100" s="53"/>
      <c r="C100" s="53"/>
      <c r="D100" s="53"/>
      <c r="E100" s="53"/>
      <c r="F100" s="66"/>
      <c r="G100" s="53"/>
      <c r="H100" s="12" t="s">
        <v>11</v>
      </c>
      <c r="I100" s="4" t="s">
        <v>10</v>
      </c>
      <c r="J100" s="4" t="s">
        <v>10</v>
      </c>
      <c r="K100" s="8">
        <v>0</v>
      </c>
      <c r="L100" s="8">
        <v>0</v>
      </c>
      <c r="M100" s="8">
        <v>0</v>
      </c>
      <c r="N100" s="37"/>
    </row>
    <row r="101" spans="1:14" s="14" customFormat="1" ht="14.25">
      <c r="A101" s="18"/>
      <c r="G101" s="22"/>
      <c r="I101" s="18"/>
      <c r="J101" s="18"/>
      <c r="K101" s="16"/>
      <c r="L101" s="16"/>
      <c r="M101" s="16"/>
      <c r="N101" s="29"/>
    </row>
    <row r="102" spans="1:14" s="14" customFormat="1" ht="14.25">
      <c r="A102" s="18"/>
      <c r="G102" s="22"/>
      <c r="I102" s="18"/>
      <c r="J102" s="18"/>
      <c r="K102" s="16"/>
      <c r="L102" s="16"/>
      <c r="M102" s="16"/>
      <c r="N102" s="17"/>
    </row>
  </sheetData>
  <sheetProtection/>
  <mergeCells count="178">
    <mergeCell ref="A1:N1"/>
    <mergeCell ref="A2:N2"/>
    <mergeCell ref="A3:N3"/>
    <mergeCell ref="F5:F8"/>
    <mergeCell ref="K6:L7"/>
    <mergeCell ref="D17:D20"/>
    <mergeCell ref="N5:N8"/>
    <mergeCell ref="I6:J7"/>
    <mergeCell ref="H5:H8"/>
    <mergeCell ref="M6:M8"/>
    <mergeCell ref="C5:C8"/>
    <mergeCell ref="D5:E7"/>
    <mergeCell ref="A5:A8"/>
    <mergeCell ref="G5:G8"/>
    <mergeCell ref="B11:G11"/>
    <mergeCell ref="A10:G10"/>
    <mergeCell ref="A11:A15"/>
    <mergeCell ref="C12:C15"/>
    <mergeCell ref="B22:B25"/>
    <mergeCell ref="N41:N45"/>
    <mergeCell ref="N51:N55"/>
    <mergeCell ref="N56:N60"/>
    <mergeCell ref="N26:N30"/>
    <mergeCell ref="I5:M5"/>
    <mergeCell ref="B21:G21"/>
    <mergeCell ref="G22:G25"/>
    <mergeCell ref="D22:D25"/>
    <mergeCell ref="B5:B8"/>
    <mergeCell ref="B17:B20"/>
    <mergeCell ref="B16:G16"/>
    <mergeCell ref="E17:E20"/>
    <mergeCell ref="F17:F20"/>
    <mergeCell ref="B12:B15"/>
    <mergeCell ref="D12:D15"/>
    <mergeCell ref="F12:F15"/>
    <mergeCell ref="G12:G15"/>
    <mergeCell ref="E12:E15"/>
    <mergeCell ref="G17:G20"/>
    <mergeCell ref="C22:C25"/>
    <mergeCell ref="C27:C30"/>
    <mergeCell ref="D27:D30"/>
    <mergeCell ref="B26:G26"/>
    <mergeCell ref="B27:B30"/>
    <mergeCell ref="F27:F30"/>
    <mergeCell ref="G27:G30"/>
    <mergeCell ref="E27:E30"/>
    <mergeCell ref="F22:F25"/>
    <mergeCell ref="E22:E25"/>
    <mergeCell ref="C17:C20"/>
    <mergeCell ref="C32:C35"/>
    <mergeCell ref="B37:B40"/>
    <mergeCell ref="C37:C40"/>
    <mergeCell ref="D37:D40"/>
    <mergeCell ref="E37:E40"/>
    <mergeCell ref="B32:B35"/>
    <mergeCell ref="E32:E35"/>
    <mergeCell ref="B36:G36"/>
    <mergeCell ref="D32:D35"/>
    <mergeCell ref="G52:G55"/>
    <mergeCell ref="B42:B45"/>
    <mergeCell ref="F42:F45"/>
    <mergeCell ref="B52:B55"/>
    <mergeCell ref="C52:C55"/>
    <mergeCell ref="E52:E55"/>
    <mergeCell ref="F52:F55"/>
    <mergeCell ref="B46:G46"/>
    <mergeCell ref="G47:G50"/>
    <mergeCell ref="E47:E50"/>
    <mergeCell ref="B31:G31"/>
    <mergeCell ref="G32:G35"/>
    <mergeCell ref="G37:G40"/>
    <mergeCell ref="F32:F35"/>
    <mergeCell ref="F37:F40"/>
    <mergeCell ref="D47:D50"/>
    <mergeCell ref="D42:D45"/>
    <mergeCell ref="C42:C45"/>
    <mergeCell ref="B41:G41"/>
    <mergeCell ref="G42:G45"/>
    <mergeCell ref="C57:C60"/>
    <mergeCell ref="D57:D60"/>
    <mergeCell ref="E57:E60"/>
    <mergeCell ref="E42:E45"/>
    <mergeCell ref="F47:F50"/>
    <mergeCell ref="F57:F60"/>
    <mergeCell ref="D52:D55"/>
    <mergeCell ref="B51:G51"/>
    <mergeCell ref="B47:B50"/>
    <mergeCell ref="C47:C50"/>
    <mergeCell ref="C77:C80"/>
    <mergeCell ref="F97:F100"/>
    <mergeCell ref="B96:G96"/>
    <mergeCell ref="G97:G100"/>
    <mergeCell ref="B56:G56"/>
    <mergeCell ref="G57:G60"/>
    <mergeCell ref="B57:B60"/>
    <mergeCell ref="D97:D100"/>
    <mergeCell ref="E97:E100"/>
    <mergeCell ref="F77:F80"/>
    <mergeCell ref="E87:E90"/>
    <mergeCell ref="F87:F90"/>
    <mergeCell ref="G87:G90"/>
    <mergeCell ref="G77:G80"/>
    <mergeCell ref="B82:B85"/>
    <mergeCell ref="C82:C85"/>
    <mergeCell ref="D82:D85"/>
    <mergeCell ref="E82:E85"/>
    <mergeCell ref="F82:F85"/>
    <mergeCell ref="D77:D80"/>
    <mergeCell ref="B76:G76"/>
    <mergeCell ref="E77:E80"/>
    <mergeCell ref="B77:B80"/>
    <mergeCell ref="G92:G95"/>
    <mergeCell ref="N91:N95"/>
    <mergeCell ref="N86:N90"/>
    <mergeCell ref="B86:G86"/>
    <mergeCell ref="B87:B90"/>
    <mergeCell ref="C87:C90"/>
    <mergeCell ref="D87:D90"/>
    <mergeCell ref="B92:B95"/>
    <mergeCell ref="C92:C95"/>
    <mergeCell ref="D92:D95"/>
    <mergeCell ref="E92:E95"/>
    <mergeCell ref="F92:F95"/>
    <mergeCell ref="B91:G91"/>
    <mergeCell ref="C97:C100"/>
    <mergeCell ref="B81:G81"/>
    <mergeCell ref="G82:G85"/>
    <mergeCell ref="A56:A60"/>
    <mergeCell ref="A51:A55"/>
    <mergeCell ref="A46:A50"/>
    <mergeCell ref="A71:A75"/>
    <mergeCell ref="A91:A95"/>
    <mergeCell ref="A61:A65"/>
    <mergeCell ref="A76:A80"/>
    <mergeCell ref="A36:A40"/>
    <mergeCell ref="A31:A35"/>
    <mergeCell ref="A26:A30"/>
    <mergeCell ref="A21:A25"/>
    <mergeCell ref="A16:A20"/>
    <mergeCell ref="B97:B100"/>
    <mergeCell ref="A41:A45"/>
    <mergeCell ref="A86:A90"/>
    <mergeCell ref="A81:A85"/>
    <mergeCell ref="A96:A100"/>
    <mergeCell ref="N96:N100"/>
    <mergeCell ref="N36:N40"/>
    <mergeCell ref="N46:N50"/>
    <mergeCell ref="N31:N35"/>
    <mergeCell ref="N11:N15"/>
    <mergeCell ref="N16:N20"/>
    <mergeCell ref="N76:N80"/>
    <mergeCell ref="N81:N85"/>
    <mergeCell ref="N21:N25"/>
    <mergeCell ref="N61:N65"/>
    <mergeCell ref="B61:G61"/>
    <mergeCell ref="B62:B65"/>
    <mergeCell ref="C62:C65"/>
    <mergeCell ref="D62:D65"/>
    <mergeCell ref="E62:E65"/>
    <mergeCell ref="F62:F65"/>
    <mergeCell ref="G62:G65"/>
    <mergeCell ref="A66:A70"/>
    <mergeCell ref="B66:G66"/>
    <mergeCell ref="B67:B70"/>
    <mergeCell ref="C67:C70"/>
    <mergeCell ref="D67:D70"/>
    <mergeCell ref="E67:E70"/>
    <mergeCell ref="F67:F70"/>
    <mergeCell ref="G67:G70"/>
    <mergeCell ref="N66:N70"/>
    <mergeCell ref="N71:N75"/>
    <mergeCell ref="B71:G71"/>
    <mergeCell ref="B72:B75"/>
    <mergeCell ref="C72:C75"/>
    <mergeCell ref="D72:D75"/>
    <mergeCell ref="E72:E75"/>
    <mergeCell ref="F72:F75"/>
    <mergeCell ref="G72:G75"/>
  </mergeCells>
  <printOptions/>
  <pageMargins left="0.1968503937007874" right="0.1968503937007874" top="0.3937007874015748" bottom="0.1968503937007874" header="0.15748031496062992" footer="0.15748031496062992"/>
  <pageSetup fitToHeight="19" horizontalDpi="600" verticalDpi="600" orientation="landscape" paperSize="9" scale="88" r:id="rId1"/>
  <headerFooter>
    <oddHeader>&amp;R&amp;"Times New Roman,обычный"&amp;P</oddHeader>
  </headerFooter>
  <rowBreaks count="7" manualBreakCount="7">
    <brk id="20" max="13" man="1"/>
    <brk id="35" max="13" man="1"/>
    <brk id="50" max="13" man="1"/>
    <brk id="65" max="13" man="1"/>
    <brk id="75" max="13" man="1"/>
    <brk id="85" max="13" man="1"/>
    <brk id="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</dc:title>
  <dc:subject/>
  <dc:creator>Vorotilova</dc:creator>
  <cp:keywords/>
  <dc:description/>
  <cp:lastModifiedBy>SapozhnikovaMV</cp:lastModifiedBy>
  <cp:lastPrinted>2020-01-28T07:03:19Z</cp:lastPrinted>
  <dcterms:created xsi:type="dcterms:W3CDTF">2017-04-18T06:02:00Z</dcterms:created>
  <dcterms:modified xsi:type="dcterms:W3CDTF">2020-01-29T12:05:49Z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XXJ7TYMEEKJ2-3242-70</vt:lpwstr>
  </property>
  <property fmtid="{D5CDD505-2E9C-101B-9397-08002B2CF9AE}" pid="4" name="_dlc_DocIdItemGu">
    <vt:lpwstr>fa09bede-9d26-4077-b6e5-05560afe6b94</vt:lpwstr>
  </property>
  <property fmtid="{D5CDD505-2E9C-101B-9397-08002B2CF9AE}" pid="5" name="_dlc_DocIdU">
    <vt:lpwstr>https://vip.gov.mari.ru/ukazPRF/_layouts/DocIdRedir.aspx?ID=XXJ7TYMEEKJ2-3242-70, XXJ7TYMEEKJ2-3242-70</vt:lpwstr>
  </property>
  <property fmtid="{D5CDD505-2E9C-101B-9397-08002B2CF9AE}" pid="6" name="Описан">
    <vt:lpwstr>содержащихся в указе Президента Российской Федерации от 7 мая 2012 г. № 596 за 2019 год (форма 2) </vt:lpwstr>
  </property>
</Properties>
</file>