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985" tabRatio="866" activeTab="4"/>
  </bookViews>
  <sheets>
    <sheet name="01082019 " sheetId="1" r:id="rId1"/>
    <sheet name="01092019 " sheetId="2" r:id="rId2"/>
    <sheet name="01102019 " sheetId="3" r:id="rId3"/>
    <sheet name="01112019" sheetId="4" r:id="rId4"/>
    <sheet name="01122019" sheetId="5" r:id="rId5"/>
  </sheets>
  <definedNames>
    <definedName name="OLE_LINK1" localSheetId="0">'01082019 '!$A$86</definedName>
    <definedName name="OLE_LINK1" localSheetId="1">'01092019 '!$A$86</definedName>
    <definedName name="OLE_LINK1" localSheetId="2">'01102019 '!$A$86</definedName>
    <definedName name="OLE_LINK1" localSheetId="3">'01112019'!$A$86</definedName>
    <definedName name="OLE_LINK1" localSheetId="4">'01122019'!$A$86</definedName>
    <definedName name="OLE_LINK3" localSheetId="0">'01082019 '!$A$8</definedName>
    <definedName name="OLE_LINK3" localSheetId="1">'01092019 '!$A$8</definedName>
    <definedName name="OLE_LINK3" localSheetId="2">'01102019 '!$A$8</definedName>
    <definedName name="OLE_LINK3" localSheetId="3">'01112019'!$A$8</definedName>
    <definedName name="OLE_LINK3" localSheetId="4">'01122019'!$A$8</definedName>
    <definedName name="_xlnm.Print_Titles" localSheetId="0">'01082019 '!$6:$8</definedName>
    <definedName name="_xlnm.Print_Titles" localSheetId="1">'01092019 '!$6:$8</definedName>
    <definedName name="_xlnm.Print_Titles" localSheetId="2">'01102019 '!$6:$8</definedName>
    <definedName name="_xlnm.Print_Titles" localSheetId="3">'01112019'!$6:$8</definedName>
    <definedName name="_xlnm.Print_Titles" localSheetId="4">'01122019'!$6:$8</definedName>
    <definedName name="_xlnm.Print_Area" localSheetId="0">'01082019 '!$A$1:$M$158</definedName>
    <definedName name="_xlnm.Print_Area" localSheetId="1">'01092019 '!$A$1:$M$158</definedName>
    <definedName name="_xlnm.Print_Area" localSheetId="2">'01102019 '!$A$1:$M$158</definedName>
    <definedName name="_xlnm.Print_Area" localSheetId="3">'01112019'!$A$1:$M$158</definedName>
    <definedName name="_xlnm.Print_Area" localSheetId="4">'01122019'!$A$1:$M$158</definedName>
  </definedNames>
  <calcPr fullCalcOnLoad="1"/>
</workbook>
</file>

<file path=xl/sharedStrings.xml><?xml version="1.0" encoding="utf-8"?>
<sst xmlns="http://schemas.openxmlformats.org/spreadsheetml/2006/main" count="2520" uniqueCount="347">
  <si>
    <t>Всего</t>
  </si>
  <si>
    <t>Национальный проект «Демография»</t>
  </si>
  <si>
    <t>1.</t>
  </si>
  <si>
    <t>2.</t>
  </si>
  <si>
    <t>3.</t>
  </si>
  <si>
    <t>4.</t>
  </si>
  <si>
    <t>5.</t>
  </si>
  <si>
    <t>Национальный проект «Здравоохранение»</t>
  </si>
  <si>
    <t>6.</t>
  </si>
  <si>
    <t>7.</t>
  </si>
  <si>
    <t>Национальный проект «Образование»</t>
  </si>
  <si>
    <t>8.</t>
  </si>
  <si>
    <t>Национальный проект «Жилье и городская среда»</t>
  </si>
  <si>
    <t>Национальный проект «Экология»</t>
  </si>
  <si>
    <t>Национальный проект «Безопасные и качественные автомобильные дороги»</t>
  </si>
  <si>
    <t>Национальный проект «Производительность труда и поддержка занятости»</t>
  </si>
  <si>
    <t>Национальный проект «Культура»</t>
  </si>
  <si>
    <t>Национальный проект «Международная кооперация и экспорт»</t>
  </si>
  <si>
    <t>ФБ</t>
  </si>
  <si>
    <t>РБ</t>
  </si>
  <si>
    <t xml:space="preserve">И Н Ф О Р М А Ц И Я </t>
  </si>
  <si>
    <t>Национальный проект «Малое и среднее предпринимательство и поддержка индивидуальной предпринимательской инициативы»</t>
  </si>
  <si>
    <t>Национальная программа «Цифровая экономика Российской Федерации»</t>
  </si>
  <si>
    <t>1.1.</t>
  </si>
  <si>
    <t>1.2.</t>
  </si>
  <si>
    <t>Обеспечение детских музыкальных, художественных, хореографических школ, школ искусств, училищ необходимыми инструментами, оборудованием и материалами</t>
  </si>
  <si>
    <t>1.3.</t>
  </si>
  <si>
    <t>Обеспечение учреждений культуры специализированным автотранспортом  для обслуживания населения, в том числе сельского населения</t>
  </si>
  <si>
    <t>Модернизация региональных и муниципальных театров юного зрителя и кукольных театров путем их реконструкции</t>
  </si>
  <si>
    <t>2.1.</t>
  </si>
  <si>
    <t>Продвижение талантливой молодежи в сфере музыкального искусства, в том числе посредством создания Всемарийского детского хора и Всемарийского духового оркестра</t>
  </si>
  <si>
    <t xml:space="preserve">Фестиваль любительских творческих коллективов, в том числе детских   (проведение не менее  1 фестиваля)                                                </t>
  </si>
  <si>
    <t xml:space="preserve">Гранты на поддержку творческих фестивалей и конкурсов для детей и молодежи (выделение 1 гранта творческим коллективам)                                         </t>
  </si>
  <si>
    <t>Создание и функционирование Республиканского ресурсного центра художественного образования и центров непрерывного образования и повышения квалификации</t>
  </si>
  <si>
    <t>Организация выставочных проектов ведущих федеральных и региональных музеев (организация 3 выставочных проектов ведущих музеев республики)</t>
  </si>
  <si>
    <t>3.1.</t>
  </si>
  <si>
    <t xml:space="preserve">Оцифровка книжных памятников и включение в Национальную электронную библиотеку (НЭБ)                                                           </t>
  </si>
  <si>
    <t>Создание  и замена фельдшерско-акушерских пунктов, отвечающих современным требованиям, в населенных пунктах с численность населения от 101 до 2000 человек</t>
  </si>
  <si>
    <t>Обеспечение охвата всех граждан профилактическими медицинскими осмотрами не реже одного раза в год (согласно выставленным счетам по ОМС)</t>
  </si>
  <si>
    <t>3.2.</t>
  </si>
  <si>
    <t>5.1.</t>
  </si>
  <si>
    <t xml:space="preserve">Мероприятия, направленные на увеличение численности  врачей и среднего медицинского персонала медицинских организаций системы здравоохранения Республики Марий Эл </t>
  </si>
  <si>
    <t>6.1.</t>
  </si>
  <si>
    <t>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</t>
  </si>
  <si>
    <t>Предоставление ежемесячной выплаты в связи с рождением (усыновлением) первого ребенка</t>
  </si>
  <si>
    <t>Предоставление ежемесячной выплаты при рождении третьего или последующий детей до достижения ребенком возраста трех лет</t>
  </si>
  <si>
    <t>Предоставление единовременной выплаты материнского капитала</t>
  </si>
  <si>
    <t xml:space="preserve">Система долговременного ухода за гражданами пожилого возраста и инвалидами </t>
  </si>
  <si>
    <t>3.4.</t>
  </si>
  <si>
    <t xml:space="preserve">Предоставление Микрокредитной компанией «Фонд поддержки предпринимательства Республики Марий Эл» (г. Йошкар-Ола) микрозаймов субъектам малого и среднего предпринимательства </t>
  </si>
  <si>
    <t>Создание технопарка</t>
  </si>
  <si>
    <t>Создание и (или) развитие Центра «Мой бизнес» на базе Микрокредитной компании «Фонд поддержки предпринимательства Республики Марий Эл» (г. Йошкар-Ола)</t>
  </si>
  <si>
    <t>Мероприятия по организации профессионального обучения и дополнительного профессионального образования лиц предпенсионного возраста</t>
  </si>
  <si>
    <t xml:space="preserve">Создание единого цифрового контура в сфере здравоохранения Республики Марий Эл
Создание механизмов взаимодействия медицинских организаций Республики Марий Эл на основе региональной медицинской информационной системы (РМИС).
</t>
  </si>
  <si>
    <t>Предоставление субсидий из федерального бюджета российским организациям, в том числе организациям автомобилестроения, сельскохозяйственного машиностроения, транспортного машиностроения и энергетического машиностроения, на компенсацию части затрат на транспортировку продукции (в рамках реализации постановления Правительства РФ от 26 апреля 2017 г. №496»)</t>
  </si>
  <si>
    <t xml:space="preserve">Реализация культурно-просветительских программ для школьников   </t>
  </si>
  <si>
    <t xml:space="preserve">Поддержка добровольческих движений, в том числе в сфере сохранения культурного наследия народов Российской Федерации                    </t>
  </si>
  <si>
    <t xml:space="preserve">Проведение онлайн-трансляций знаковых мероприятий отрасли культуры и создание виртуальных выставочных проектов, снабженных цифровыми гидами в формате дополненной реальности                                          </t>
  </si>
  <si>
    <t>Реализация мероприятий по формированию комфортной городской среды (благоустройство дворовых и общественных территорий)</t>
  </si>
  <si>
    <t>Расселение граждан из непригодного для проживания жилищного фонда, обеспечивающих соблюдение их жилищных прав, установленных законодательством Российской Федерации"</t>
  </si>
  <si>
    <t>Формирование имиджа Республики Марий Эл как региона благоприятного для развития въездного туризма*</t>
  </si>
  <si>
    <t>Продвижение туристских ресурсов Республики Марий Эл на мировом рынке</t>
  </si>
  <si>
    <t>«Формирование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здоровья)»</t>
  </si>
  <si>
    <t>«Развитие системы оказания первичной медико-санитарной помощи»</t>
  </si>
  <si>
    <t>«Борьба с сердечно-сосудистыми заболеваниями»</t>
  </si>
  <si>
    <t>«Борьба с онкологическими заболеваниями»</t>
  </si>
  <si>
    <t>«Развитие детского здравоохранения, включая создание современной инфраструктуры оказания медицинской помощи детям»</t>
  </si>
  <si>
    <t>«Обеспечение медицинских организаций системы здравоохранения квалифицированными кадрами»</t>
  </si>
  <si>
    <t>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</si>
  <si>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«Развитие экспорта медицинских услуг»</t>
  </si>
  <si>
    <t>«Современная школа»</t>
  </si>
  <si>
    <t>«Успех каждого ребенка»</t>
  </si>
  <si>
    <t>«Поддержка семей, имеющих детей»</t>
  </si>
  <si>
    <t>«Цифровая образовательная среда»</t>
  </si>
  <si>
    <t>«Учитель будущего»</t>
  </si>
  <si>
    <t>«Новые возможности для каждого»</t>
  </si>
  <si>
    <t>«Социальная активность»</t>
  </si>
  <si>
    <t>«Жилье»</t>
  </si>
  <si>
    <t>«Обеспечение устойчивого сокращения непригодного для проживания жилищного фонда»</t>
  </si>
  <si>
    <t>«Чистая страна»</t>
  </si>
  <si>
    <t>«Чистая вода»</t>
  </si>
  <si>
    <t xml:space="preserve">«Оздоровление Волги» </t>
  </si>
  <si>
    <t>«Сохранение лесов»</t>
  </si>
  <si>
    <t>млн. рублей</t>
  </si>
  <si>
    <t xml:space="preserve">«Системные меры по повышению производительности труда» </t>
  </si>
  <si>
    <t xml:space="preserve">«Адресная поддержка повышения производительности труда на предприятиях» </t>
  </si>
  <si>
    <t>«Поддержка занятости и повышение эффективности рынка труда для обеспечения роста производительности труда»</t>
  </si>
  <si>
    <t>«Нормативное регулирование цифровой среды»</t>
  </si>
  <si>
    <t>«Информационная инфраструктура»</t>
  </si>
  <si>
    <t>«Кадры для цифровой экономики»</t>
  </si>
  <si>
    <t>«Цифровые технологии»</t>
  </si>
  <si>
    <t>«Цифровое государственное управление»</t>
  </si>
  <si>
    <t>«Культурная среда»</t>
  </si>
  <si>
    <t>«Творческие люди»</t>
  </si>
  <si>
    <t xml:space="preserve">«Расширение доступа субъектов МСП к финансовым ресурсам, в том числе льготному финансированию» </t>
  </si>
  <si>
    <t>«Акселерация субъектов малого и среднего предпринимательства»</t>
  </si>
  <si>
    <t>«Популяризация предпринимательства»</t>
  </si>
  <si>
    <t>«Создание системы поддержки фермеров и развитие сельской кооперации»</t>
  </si>
  <si>
    <t>«Экспорт услуг»</t>
  </si>
  <si>
    <t>«Экспорт продукции АПК»</t>
  </si>
  <si>
    <t>«Системные меры развития международной кооперации и экспорта»</t>
  </si>
  <si>
    <t>«Содействие занятости женщин - создание условий дошкольного образования для детей в возрасте до трех лет»</t>
  </si>
  <si>
    <t>«Старшее поколение»</t>
  </si>
  <si>
    <t>Укрепление здоровья, увеличение периода активного долголетия и продолжительности здоровой жизни (охват граждан старше трудоспособного возраста из групп риска вакцинацией против пневмококковой инфекции)</t>
  </si>
  <si>
    <t>Обеспечение возможности изучать предметную область "Технология" на базе организаций, имеющих высокооснащенные ученико-места, в т.ч. детских технопарков "Кванториум"</t>
  </si>
  <si>
    <t>Создание центров цифрового образования детей "IT-куб"</t>
  </si>
  <si>
    <t>Профессиональная переподготовка руководителей образовательных организаций и органов исполнительной власти, осуществялющих государственное управление в сфере образоваия, по внедрению и функционриованию в образовательных организациях целевой модели цифровой образовательной среды</t>
  </si>
  <si>
    <t>Внедрение целевой модели цифровой образовательной среды</t>
  </si>
  <si>
    <t>Повышение квалификации педагогических работников</t>
  </si>
  <si>
    <t>Формирование сети из не менее чем 50 мастерских, оснащенных современным оборудованием</t>
  </si>
  <si>
    <t>6.3.</t>
  </si>
  <si>
    <t>Создание условий для развития наставничества, поддержки общественных инициатив и проектов, в том числе в сфере добровольничества</t>
  </si>
  <si>
    <t>Реализация информационной компании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</t>
  </si>
  <si>
    <t>Реализация региональной информационной компании по популяризации предпринимательства, включающая продвижение образа предпринимателя в сети "Интернет" и социальных сетях, создание специализированных медиапроектов</t>
  </si>
  <si>
    <t>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</t>
  </si>
  <si>
    <t>Обучение навыкам предпринимательской деятельности</t>
  </si>
  <si>
    <t>6.1.1.</t>
  </si>
  <si>
    <t>6.1.2.</t>
  </si>
  <si>
    <r>
      <t>Наименование региональных проектов (программ)</t>
    </r>
    <r>
      <rPr>
        <sz val="10"/>
        <color indexed="10"/>
        <rFont val="Times New Roman"/>
        <family val="1"/>
      </rPr>
      <t xml:space="preserve">                                         </t>
    </r>
  </si>
  <si>
    <t>Улучшение условий ведения предпринимательской деятельности</t>
  </si>
  <si>
    <t>2019 год</t>
  </si>
  <si>
    <t>Сохранение уникальнх водных объектов</t>
  </si>
  <si>
    <t>-</t>
  </si>
  <si>
    <t>Оказание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</t>
  </si>
  <si>
    <t>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навыков, включая овладение компетенциями в области цифровой экономики всеми желающими</t>
  </si>
  <si>
    <t xml:space="preserve">Восстановление и экологическая реабилитация русла р. Нолька в пределах Медведевского района Республики Марий Эл
</t>
  </si>
  <si>
    <t>Разработка и проведение государственной экспертизы проектно-сметной документации по мероприятию «Расчистка ложа водохранилища на р. Ошла у дер.Малый Кугунур Оршанского района Республики Марий Эл»</t>
  </si>
  <si>
    <t>Расчистка ложа водохранилища на р. Ошла у дер.Малый Кугунур Оршанского района Республики Марий Эл</t>
  </si>
  <si>
    <t>Создание 1 ФАПа в населенном пункте с численность населения от 101 до 2000 человек</t>
  </si>
  <si>
    <t>Проведение работ по обеспечению ввода в эксплуатацию 1 ФАПа</t>
  </si>
  <si>
    <t>«Формирование комплексной системы обращения с твердыми коммунальными отходами»</t>
  </si>
  <si>
    <t>2019 - 2024 гг.</t>
  </si>
  <si>
    <t>Всего по региональным проектам (программам)</t>
  </si>
  <si>
    <t>Обеспечение в 50% организаций СПО государственной итоговой аттестация в форме демонстрационного экзамена</t>
  </si>
  <si>
    <t xml:space="preserve">Содействие предприятиям АПК Республики Марий Эл в оформлении ветеринарной, фитосанитарной, технической и прочей сопроводительной документации в соответствии с требованиями стран-импортеров </t>
  </si>
  <si>
    <t xml:space="preserve">Формирование Перечня предприятий АПК Республики Марий Эл, производящих продукцию, имеющую высокий экспортный потенциал </t>
  </si>
  <si>
    <t>Мониторинг потребностей предприятий АПК Республики Марий Эл по транспортировке новой товарной массы</t>
  </si>
  <si>
    <t xml:space="preserve">Участие  предприятий АПК Республики Марий Эл в международных выставках, форумах, конкурсах качества продукции </t>
  </si>
  <si>
    <t>«Промышленный экспорт»</t>
  </si>
  <si>
    <t xml:space="preserve">Предоставление грантов некоммерческим организациям на творческие проекты, направленные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 (выделение 1 гранта)                                  </t>
  </si>
  <si>
    <t>Норматив распределения доходов от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будет направлен на финансирование мероприятияй 1.1. и .1.2.</t>
  </si>
  <si>
    <t xml:space="preserve">Ликвидация мест концентрации дорожно-транспортных происшествий              </t>
  </si>
  <si>
    <t>Приведение в нормативное состояние дорожной сети Йошкар-Олинской городской агломерации</t>
  </si>
  <si>
    <t xml:space="preserve">Реализация программ по осуществлению дорожной деятельности по отношении автомобильных дорог общего пользования, объектов улично-дорожной сети в целях:                                                                                                       - Приведение в нормативное состояние сети автомобильных дорог регионального или межмуниципального значения;                                                                                              - Сокращение доли автомобильных дорог регионального и межмуниципального значения Республики Марий Эл, работающих в режиме перегрузки                                                                                                                                          </t>
  </si>
  <si>
    <t>Проведение не менее 1 конкурса грантов и субсидий, направленного на поддержку социальных и добровольческих проектов, а также деятельности НКО, осуществляющих деятельность в сфере добровольчества</t>
  </si>
  <si>
    <t>Создание и функционирование не менее 1 регионального ресурсного центра добровольчества, обеспеченного материально-технической базой, штатными единицами, а также доступными для работы добровольческих организаций помещениями</t>
  </si>
  <si>
    <t>Организация и проведение регионального этапа Всероссийского конкурса «Доброволец России»</t>
  </si>
  <si>
    <t>Участие во Всероссийском конкурсе лучших региональных практик поддержки волонтерства «Регион добрых дел»</t>
  </si>
  <si>
    <t>3.2.2.</t>
  </si>
  <si>
    <t>Формирование эффективной системы выявления, поддержки и развития способностей и талантов у детей и молодежи</t>
  </si>
  <si>
    <t>Приобретение автотранспорта в целях осуществления доставки лиц старше 65 лет, проживающих в сельской местности, в медицинские организации</t>
  </si>
  <si>
    <t>Общесистемные меры развития дорожного хозяйства</t>
  </si>
  <si>
    <t>Дорожная сеть</t>
  </si>
  <si>
    <t>Снижение смертности в результате дорожно-транспортных происшествий в 3,5 раза по сравнению с 2017 годом - до уровня, не превышающего четырех человек на 100 тысяч населения к 2024 году.</t>
  </si>
  <si>
    <t>Планируемые объемы финансирования за счет всех источников финансирования                                                                         в соответствии с паспортами региональных проектов</t>
  </si>
  <si>
    <t>Поддержано направление 6 заявок  от Республики Марий Эл для участия в конкурсе на создание  виртуальных концертных залов</t>
  </si>
  <si>
    <t>Пояснение (в т.ч. указать информацию по заключенным муниципальным соглашениям, контрактам)</t>
  </si>
  <si>
    <t>«Финансовая поддержка семей при рождении детей»</t>
  </si>
  <si>
    <t>об участии Оршанского муниципального района в региональных проектах (программах)</t>
  </si>
  <si>
    <t>Безопасность дорожного движения</t>
  </si>
  <si>
    <t>«Спорт - норма жизни»</t>
  </si>
  <si>
    <t xml:space="preserve">В соответствии с постановлением Правительства РФ от 23 февраля 2019 г. №191 льготное кредитование организаций осуществляется на основании заключаемых с Минпромторгом РФ и организацией соглашений о реализации корпоративной программы повышения конкурентоспособности. </t>
  </si>
  <si>
    <t>Ответственный орган исполнительной власти РМЭ</t>
  </si>
  <si>
    <t>Минсоцразвития Республики Марий Эл</t>
  </si>
  <si>
    <t>Минобрнауки Республики Марий Эл, 
ДТЗН Республики Марий Эл</t>
  </si>
  <si>
    <t xml:space="preserve">Минсоцразвития Республики Марий Эл, Минздрав Республики Марий Эл, 
ДТЗН Республики Марий Эл </t>
  </si>
  <si>
    <t>Минздрав Республики Марий Эл</t>
  </si>
  <si>
    <t>Минспорттуризм Республики Марий Эл</t>
  </si>
  <si>
    <t>Минобрнауки Республики 
Марий Эл</t>
  </si>
  <si>
    <t xml:space="preserve">Минспорттуризм Республики 
Марий Эл, Минобрнауки Республики 
Марий Эл </t>
  </si>
  <si>
    <t>Минстрой 
и ЖКХ Республики 
Марий Эл</t>
  </si>
  <si>
    <t>Минприроды Республики 
Марий Эл</t>
  </si>
  <si>
    <t>Минприроды Республики 
Марий Эл, Минстрой 
и ЖКХ Республики 
Марий Эл</t>
  </si>
  <si>
    <t xml:space="preserve">Минтранс Республики 
Марий Эл </t>
  </si>
  <si>
    <t>Минэконом-развития Республики 
Марий Эл</t>
  </si>
  <si>
    <t>ДТЗН Республики 
Марий Эл</t>
  </si>
  <si>
    <t>Департамент информатизации и связи Республики Марий Эл</t>
  </si>
  <si>
    <t>«Цифровая культура»</t>
  </si>
  <si>
    <t>«Информационная безопасность»</t>
  </si>
  <si>
    <t>«Молодые профессионалы (Повышение конкурентоспособности профессионального образования)»</t>
  </si>
  <si>
    <t>Минкультуры Республики 
Марий Эл</t>
  </si>
  <si>
    <t>Минэконом-развития Республики Марий Эл</t>
  </si>
  <si>
    <t>Минсельхоз Республики 
Марий Эл, Минэконом-развития Республики
Марий Эл</t>
  </si>
  <si>
    <t>Минсельхоз Республики 
Марий Эл, Минэконом-развития Республики 
Марий Эл</t>
  </si>
  <si>
    <t>Льготное финансирование субъектов малого и среднего предпринимательства осуществляется Микрокредитной компанией «Фонд поддержки предпринимательства Республики Марий Эл».</t>
  </si>
  <si>
    <t>«Формирование комфортной городской среды»</t>
  </si>
  <si>
    <t xml:space="preserve">Предоставление комплекса услуг предпринимателям республики под брендом «Мой бизнес» осуществляется Микрокредитной компанией «Фонд поддержки предпринимательства Республики      Марий Эл»; содействие выходу субъектов малого и среднего предпринимательства на внешние рынки осуществляется Автономная некоммерческая организация «Агентство инвестиционного и экспортного развития Республики Марий Эл».
</t>
  </si>
  <si>
    <t>9.</t>
  </si>
  <si>
    <t>10.</t>
  </si>
  <si>
    <t>11.</t>
  </si>
  <si>
    <t>11.1.</t>
  </si>
  <si>
    <t>12.</t>
  </si>
  <si>
    <t>13.</t>
  </si>
  <si>
    <t>14.</t>
  </si>
  <si>
    <t>15.</t>
  </si>
  <si>
    <t>16.</t>
  </si>
  <si>
    <t>17.</t>
  </si>
  <si>
    <t xml:space="preserve">18. </t>
  </si>
  <si>
    <t>19.</t>
  </si>
  <si>
    <t>20.</t>
  </si>
  <si>
    <t>21.</t>
  </si>
  <si>
    <t>22.</t>
  </si>
  <si>
    <t>22.2.</t>
  </si>
  <si>
    <t>23.</t>
  </si>
  <si>
    <t>24.</t>
  </si>
  <si>
    <t>25.</t>
  </si>
  <si>
    <t>26.</t>
  </si>
  <si>
    <t>27.</t>
  </si>
  <si>
    <t>28.</t>
  </si>
  <si>
    <t>29.</t>
  </si>
  <si>
    <t>30.</t>
  </si>
  <si>
    <t>30.1.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</si>
  <si>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</si>
  <si>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</si>
  <si>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</si>
  <si>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</si>
  <si>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</si>
  <si>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</si>
  <si>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</si>
  <si>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</si>
  <si>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</si>
  <si>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</si>
  <si>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</si>
  <si>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</si>
  <si>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42.2.</t>
  </si>
  <si>
    <t>42.3.</t>
  </si>
  <si>
    <t>43.</t>
  </si>
  <si>
    <t>44.</t>
  </si>
  <si>
    <t>44.3.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</si>
  <si>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</si>
  <si>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</si>
  <si>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</si>
  <si>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</si>
  <si>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</si>
  <si>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</si>
  <si>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</si>
  <si>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</si>
  <si>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</si>
  <si>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Профинансировано 
в 2019 году</t>
  </si>
  <si>
    <t>23.1.</t>
  </si>
  <si>
    <t>30.2.</t>
  </si>
  <si>
    <t>Ожидается, что реализация региональных проектов по повышению производительности труда в республике начнется с 2020 года. К участию приглашаются организации обрабатывающих производств (в том числе по производству пищевых продуктов), имеющих потенциал повышения производительности труда. Предприятия - участники проектов могут воспользоваться льготным кредитованием Фонда развития промышленности,  руководители и сотрудники предприятий пройдут обучение по направлению «школа производительности» за счет бюджетных средств.</t>
  </si>
  <si>
    <t>20.1.</t>
  </si>
  <si>
    <t>20.1.1.</t>
  </si>
  <si>
    <t>20.1.2.</t>
  </si>
  <si>
    <t>20.1.3.</t>
  </si>
  <si>
    <t>20.1.4.</t>
  </si>
  <si>
    <t>20.1.5.</t>
  </si>
  <si>
    <t>20.2.</t>
  </si>
  <si>
    <t>20.2.1.</t>
  </si>
  <si>
    <t xml:space="preserve">В рамках реализации регионального проекта с сентября 2019 г. планируется проведение централизованных мероприятий на территории всей республики. Распределение средств по муниципальным образованиям и городским округам не предусмотрено. </t>
  </si>
  <si>
    <t>Популяризация добровольчества (волонтерства) в Республике Марий Эл изготовление и размещение рекламно-информационной продукции (изготавливление и размещение не менее 250 рекламных материалов на наружных поверхностях, рекламные ролики на ТВ и в сети «Интернет»)</t>
  </si>
  <si>
    <t>В рамках регионального проекта запланировано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образования.</t>
  </si>
  <si>
    <t>42.1.</t>
  </si>
  <si>
    <t>Участие муниципального образования в региональном проекте в 2019-2024 годах определится по результатам соотвествующих конкурсных отборов.</t>
  </si>
  <si>
    <t>42.4.</t>
  </si>
  <si>
    <t>43.1.</t>
  </si>
  <si>
    <t>43.2.</t>
  </si>
  <si>
    <t>43.3.</t>
  </si>
  <si>
    <t>43.4.</t>
  </si>
  <si>
    <t>43.5.</t>
  </si>
  <si>
    <t>43.6.</t>
  </si>
  <si>
    <t>43.7.</t>
  </si>
  <si>
    <t>43.8.</t>
  </si>
  <si>
    <t>44.1.</t>
  </si>
  <si>
    <t>44.2.</t>
  </si>
  <si>
    <t>Создание (реконструкция) и капитальный ремонт учреждений культурно-досугового типа в сельской местности</t>
  </si>
  <si>
    <t>Участие муниципального образования в региональном проекте  в 2019 - 2024 годах определится по результатам соотвествующих конкурсных отборов.</t>
  </si>
  <si>
    <t>Будут проводиться мероприятия по закреплению на рабочих местах, как работающих медицинских работников, так и вновь приходящих в медицинские организации, включая предоставление медицинским работникам мер соцподдержки.</t>
  </si>
  <si>
    <t>48.1.</t>
  </si>
  <si>
    <t>48.2.</t>
  </si>
  <si>
    <t>48.3.</t>
  </si>
  <si>
    <t>48.4.</t>
  </si>
  <si>
    <t xml:space="preserve">Одним из условий предоставления субсидии по подпрограмме «Стимул» в случае строительства (реконструкции) объектов социальной инфраструктуры (дошкольных учреждений, образовательных учреждений и учреждений здравоохранения) является объем ввода жилья на территории, на которой осуществляется строительство объектов инфраструктуры, в год выделения субсидии. 
Необходимо отметить, что наилучшими признаются заявки тех субъектов Российской Федерации, где ввод жилья в рамках подпрограммы «Стимул» является максимальным.
</t>
  </si>
  <si>
    <t>Планируется проведение комплекса мер первичной профилактики, расширение программы диспансеризации с включением мероприятий по ранней диагностике онкологических заболеваний.</t>
  </si>
  <si>
    <t>18.1.</t>
  </si>
  <si>
    <t>Участие в образовательных программах форума молодых деятелей культуры и искусства «Таврида»</t>
  </si>
  <si>
    <t>С 2020 года планируется реализация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лет. Распределение объемов по муниципальным образованиям в настоящее время не проводилось.</t>
  </si>
  <si>
    <t>В рамках заключенных Соглашений между заинтересованными министерствами и администрациями муниципальных образований о совместной деятельности будут проводиться мероприятия, направленные на формирование здорового образа жизни и укрепление здоровья населения на территории Республики Марий Эл.</t>
  </si>
  <si>
    <t>15.1.</t>
  </si>
  <si>
    <t>16.3.</t>
  </si>
  <si>
    <t>17.1.</t>
  </si>
  <si>
    <t>19.1.</t>
  </si>
  <si>
    <t>49.1.</t>
  </si>
  <si>
    <t>50.1.</t>
  </si>
  <si>
    <t>50.2.</t>
  </si>
  <si>
    <t>51.1.</t>
  </si>
  <si>
    <t>51.2.</t>
  </si>
  <si>
    <t>51.3.</t>
  </si>
  <si>
    <t>51.4.</t>
  </si>
  <si>
    <t>52.1.</t>
  </si>
  <si>
    <t>46.1.</t>
  </si>
  <si>
    <t>47.1.</t>
  </si>
  <si>
    <t>47.2.</t>
  </si>
  <si>
    <t>47.3.</t>
  </si>
  <si>
    <t>Создание и (или) развитие Центра (агентства) координации поддержки экспортно-ориентированных субъектов малого и среднего предпринимательства (предварительно - на базе Микрокредитной компании «Фонд поддержки предпринимательства Республики                                    Марий Эл» (г. Йошкар-Ола)</t>
  </si>
  <si>
    <t>49.2.</t>
  </si>
  <si>
    <t>Предоставление субсидий сельскохозяйственным потребительским кооперативам, центру компетенций в сфере сельскохозяйственной кооперации и поддержки фермеров на создание системы поддержки фермеров и развитие сельской кооперации</t>
  </si>
  <si>
    <t>Предоставление грантов "Агростартап" крестьянско-фермерским хозяйствам</t>
  </si>
  <si>
    <t xml:space="preserve">Предоставление гранта «Агростартап» осуществляется на конкурсной основе. Количество и размеры грантов определяются  по результатам проведенного конкурсного отбора в пределах бюджетных ассигнований и лимитов бюджетных обязательств на очередной финансовый год и планируемого достижения победителями конкурсного отбора значений показателей результативности использования грантов. Победителями конкурсного отбора признаются заявители, набравшие наибольшее количество баллов. Принять участие в конкурсном отборе  имеют право претенденты зарегистрированные на сельской территории Республики Марий Эл. Проведение конкурсного отбора планируется в июне 2019 г.
</t>
  </si>
  <si>
    <t>Предоставление субсидий  сельскохозяйственным потребительским кооперативам осуществляется Министерством сельского хозяйства и продовольствия Республики Марий Эл в соответствии со сводной бюджетной росписью республиканского бюджета Республики Марий Эл на текущий финансовый год в пределах бюджетных ассигнований и лимитов бюджетных обязательств на основании представленных претендентами в Министерство сельского хозяйства и продовольствия Республики Марий Эл документов о предоставлении субсидий.</t>
  </si>
  <si>
    <t>10.1.</t>
  </si>
  <si>
    <t>16.1.</t>
  </si>
  <si>
    <t>29.1.</t>
  </si>
  <si>
    <t>29.2.</t>
  </si>
  <si>
    <t>29.3.</t>
  </si>
  <si>
    <t>30.3.</t>
  </si>
  <si>
    <t>13.3.</t>
  </si>
  <si>
    <t>16.2.</t>
  </si>
  <si>
    <t>18.3.</t>
  </si>
  <si>
    <t>32.1</t>
  </si>
  <si>
    <t xml:space="preserve">Проведение мероприятий по достижению показателей результативности регионального проекта, таких как снижение младенческой смертности, увеличение доли посещения детьми медицинских организаций с профилактическими целями и т.д. </t>
  </si>
  <si>
    <t>Вакцинацией против пневмококковой инфекции  будут охвачены граждане старше трудоспособного возраста, проживающие в организациях социального обслуживания, по спискам, сформированным Минсоцразвития РМЭ,в количестве 42 человека.</t>
  </si>
  <si>
    <t>Проводятся мероприятия по увеличению охвата всех граждан профилактическими медицинскими осмотрам, диспансеризацией и диспансерным наблюдением. В 2019 году пройдут диспансеризацию и профилактические медицинские осмотры 5,3 тыс. человек Оршанского района.</t>
  </si>
  <si>
    <t>Планируется строительство ФАПа в дер.Марково Оршанского района.</t>
  </si>
  <si>
    <t>Средства, предусмотренные на реализацию проекта, распределены между МО в 2019 году и на плановый период 2020-2021 годов. В рамках проекта в 2019 году для дооснащения государственных медицинских организаций информационно-телекоммуникационным оборудованием предусмотрено приобретение компьютерной техники,  офисного оборудования (МФУ),  электронных цифровых подписей для врачей в том числе и на ГБУ РМЭ "Оршанская ЦРБ".</t>
  </si>
  <si>
    <t>Региональный проект «Поддержка семей, имеющих детей» национального проекта «Образование» реализуется на всей территории Республики Марий Эл Государственным бюджетным учреждением Республики Марий Эл «Центр психолого-педагогической, медицинской и социальной помощи «Детство» (далее - Центр "Детство"). В 2020 году Центр "Детство" примет участие в конкурсном отборе на предоставление  грантов.</t>
  </si>
  <si>
    <t>Участие в мероприятиях по созданию условий для освоения дополнительных общеобразовательных программ, в том числе с использованием дистанционных технологий, для детей с ограниченными возможностями здоровья.                                                   Участие обучающихся в открытых онлайн-уроках, реализуемых с учетом опыта цикла открытых уроков «Проектория», направленных на раннюю профориентацию.</t>
  </si>
  <si>
    <t>Формирование обновленных содержательных, организационно-методологических, материально-технических условий для прохождения аттестации с использованием механизма демонстрационного экзамена, что позволит оценить качество подготовки и квалификации выпускников по соответствующим профессиям и специальностям и внедрить использование современных технологий обучения и проведения аттестации.</t>
  </si>
  <si>
    <t>Предполагаемое в 2020 году создание сети центров образования цифрового и гуманитарного профилей в Республике Марий Эл на базе общеобразовательных организаций при выделении федеральных субсидий (МБОУ "Оршанская средняя общеобразовательная школа").</t>
  </si>
  <si>
    <t>Участие в мероприятиях по внедрению целевой модели цифровой образовательной среды в образовательных организациях Оршанского района, реализующих образовательные программы общего образования и среднего профессионального образования.                                                                                     Участие образовательных организаций Оршанского района в мероприятиях по обеспечению бесплатным Интернет-соединением (сельские школы – 50 Мбит/с, городские – 100 Мбит/с).</t>
  </si>
  <si>
    <t>Участие в программах повышения квалификации и исследованиях компетентности учителей Оршанского района в общей численности педагогов республики.</t>
  </si>
  <si>
    <t>Оснащение современной материально-технической базой матерских и лабораторий ГБПОУ Республики Марий Эл "Оршанский многопрофильный колледж им. И.К.Глушкова", что позволит обеспечить подготовку квалифицированных рабочих, служащих и специалистов среднего звена в соответствии с современными стандартами и передовыми технологиями, в том числе стандартами Ворлдскиллс Россия.</t>
  </si>
  <si>
    <t>Закупка спортивно-технологического оборудования для ГТО (создание малых спортивных площадок) в Оршанском муниципальном районе</t>
  </si>
  <si>
    <t>Субсидия планируется в 2021 году.</t>
  </si>
  <si>
    <t>Проведение спортивных массовых мероприятий в Оршанском районе в целях вовлечения населения к занятиям физкультурой и спортом. Проведение информационной коммуникационной кампании на территории Оршанского района.</t>
  </si>
  <si>
    <t>В РП "Чистая вода" участвуют те МО, где природный состав в источниках водоснабжения по содержанию железа и жесткости превышает установленный уровень гигиенических нормативов. В данном МО качество питьевой воды соответсвует нормативным требованиям.</t>
  </si>
  <si>
    <t>В рамках реализации РАП "Переселение граждан из аварийного жилищного фонда" на 2019-2025 годы" по МО "Оршанский муниципальный район" планируется переселелить 130 человек, проживающих в 94 жилых помещениях общей площадью 2145,61 кв.м.</t>
  </si>
  <si>
    <t>Объекты Оршанского муниципального района не входят в число 200 крупнейших объектов, расположенных в субъектах Российской Федерации, на территории которых протекает река Волга, оказывающих негативное воздействие на окружающую среду, по данным федерального статистического наблюдения по годовой форме федерального статистического наблюдения  
№ 2 - ТП (водхоз) "Сведения об использовании воды".</t>
  </si>
  <si>
    <t>Обеспечение процесса обучения детей основам правил дорожного движения и привития им навыков безопасного поведения на дорогах. Ежегодное участие МО в Республиканском конкурсе юных инспекторов движения «Безопасное колесо».</t>
  </si>
  <si>
    <t xml:space="preserve">3 апреля 2019 в Федеральное агентство водных ресурсов представлены на рассмотрение обосновывающие материалы для формирования бюджетных проектировок на 2020 г. и плановый период 2021-2022 гг. (исх. № 13-07/2455).
</t>
  </si>
  <si>
    <t>В соответствии с разработанной маршрутизацией, утвержденной приказами Минздрава, больные с сердечно-сосудистыми заболеваниями, направляюся в первичные сосудистые отделения либо в региональный сосудистый центр согласно зонам отвественности.</t>
  </si>
  <si>
    <t>В рамках реализации проекта с сентября 2019 г. планируется проведение централизованных мероприятий на территории всей республики. Распределение средств по муниципальным образованиям и городским округам не предусмотрено.</t>
  </si>
  <si>
    <t xml:space="preserve">Государственный контракт на сумму                               171,9 млн.руб.(сумма 2019 г. - 94,2 млн.руб.) заключен 25.03.2019 - капитальный ремонт участка автомобильной дороги Воробьи-Табашино км 0+000-2+300(2019), км 2+300-4+100( 2020). </t>
  </si>
  <si>
    <t>на 1 декабря 2019 г.</t>
  </si>
  <si>
    <t>январь-ноябрь (факт)</t>
  </si>
  <si>
    <t>В целях осуществления доставки лиц старше 65 лет, проживающих в сельской местности, в медицинские организации  получена 1 единиц автотранспорта ( "Соболь") для ГБУ РМЭ «Комплексный центр социального обслуживания населения в Оршанском районе».</t>
  </si>
  <si>
    <t xml:space="preserve">ГКУ Республики Марий Эл "Центром занятости населения Оршанского района" за январь - ноябрь       2019 г. заключены договора с гражданами предпенсионного возраста на профессиональное обучение и дополнительное профессиональное образование на сумму 0,685 млн.рублей. Направлено на обучение 
31 гражданин.(Охранник 4 р. - 3 чел., библиотечно-информационная деятельность- 2 чел., финансы и кредит- 1 чел., управление персоналом - 1 чел., техносферная безопасность- 1 чел., социальный работник- 1 чел., специалист по социальной работе-6 чел., контрактная система в сфере закупок-2 чел., контролер тех.сост. автотр. средств-1 чел., машинист котельной -2 чел, водитель погрузчика -1 чел., оператор котельной -1 чел., швея - 5 чел., оператор ЭВМ - 3 чел., бухгалтерский учет в бюджетном учреждении - 1 чел., бухгалтерский учет бюджетных учреждений - 1 чел.) </t>
  </si>
  <si>
    <t xml:space="preserve">В рамках реализации данных мероприятий по МО "Оршанский муниципальный район" участвует             1 поселение, с которым заключено соглашение. 
В 2019 году  выполнили работы по благоустройству 1 территории сумма контракта 3 455 000 руб( дата заключения 28.06.2019 г.). Акт приемки  выполненных работ от 29.10.2019 года. </t>
  </si>
  <si>
    <t xml:space="preserve">Соглашение о предоставлении иного межбюджетного трансферта, имеющего целевое назначение, из бюджета субъекта Российской Федерации местному бюджету от 4 апреля 2019 г. № 88640000-1-2019-004 на сумму 31 млн. руб. (Ремонт проезжей части ул.Стахановская, ул.Родыгина, ул.Пушкина в пгт.Оршанка, акт выполненных работ подписан 30.09.2019 г.) Государственный контракт на сумму 30,2 млн.руб.будет заключен 1.07.2019 (ремонт участка автомобильной дороги Оршанка-Упша (2+300-3+300), Орша-Большая Орша (0+000-1+265).
</t>
  </si>
  <si>
    <t>Предоставление выплат осуществляется по заявительному принципу через ГКУ РМЭ "Центр предоставления мер социальной поддержки населению в Оршанском районе Республики                           Марий Эл". Контракты не заключаются. (на 1.12.2019)</t>
  </si>
  <si>
    <t xml:space="preserve">ГКУ Республики Марий Эл "Центром занятости населения Оршанского района" за январь - октябрь       2019 г. заключены договора с гражданами предпенсионного возраста на профессиональное обучение и дополнительное профессиональное образование на сумму 0,610 млн.рублей. Направлено на обучение 31 гражданин.(Охранник 4 р. - 3 чел., библиотечно-информационная деятельность- 2 чел., финансы и кредит- 1 чел., управление персоналом - 1 чел., техносферная безопасность- 1 чел., социальный работник- 1 чел., специалист по социальной работе-6 чел., контрактная система в сфере закупок-2 чел., контролер тех.сост. автотр. средств-1 чел., машинист котельной -2 чел, водитель погрузчика -1 чел., оператор котельной -1 чел., швея - 5 чел., оператор ЭВМ - 3 чел., бухгалтерский учет в бюджетном учреждении - 1 чел., бухгалтерский учет бюджетных учреждений - 1 чел.) </t>
  </si>
  <si>
    <t xml:space="preserve">ГКУ Республики Марий Эл "Центром занятости населения Оршанского района" за январь -сентябрь       2019 г. заключены договора с гражданами предпенсионного возраста на профессиональное обучение и дополнительное профессиональное образование на сумму 0,625 млн.рублей. Направлено на обучение 30 граждан.(Охранник 4 р. - 3 чел., библиотечно-информационная деятельность- 2 чел., финансы и кредит- 1 чел., управление персоналом - 1 чел., техносферная безопасность- 1 чел., социальный работник- 1 чел., специалист по социальной работе-6 чел., контрактная система в сфере закупок-2 чел., контролер тех.сост. автотр. средств-1 чел., машинист котельной -2 чел, водитель погрузчика -1 чел., оператор котельной -1 чел., швея - 5 чел., оператор ЭВМ - 3 чел.) </t>
  </si>
  <si>
    <t xml:space="preserve">ГКУ Республики Марий Эл "Центром занятости населения Оршанского района" за январь - август       2019 г. заключены договора с гражданами предпенсионного возраста на профессиональное обучение и дополнительное профессиональное образование на сумму 0,329 млн.рублей. Направлено на обучение 
18 граждан.(Охранник 4 р. - 1 чел., библиотечно-информационная деятельность- 2 чел., финансы и кредит- 1 чел., управление персоналом - 1 чел., техносферная безопасность- 1 чел., социальный работник- 1 чел., специалист по социальной работе-6 чел., контрактная система в сфере закупок-2 чел., контролер тех.сост. автотр. средств-1 чел., машинист котельной -2 чел.)
</t>
  </si>
  <si>
    <t xml:space="preserve">ГКУ Республики Марий Эл "Центром занятости населения Оршанского района" за январь - июль       2019 г. заключены договора с гражданами предпенсионного возраста на профессиональное обучение и дополнительное профессиональное образование на сумму 0,293 млн.рублей. Направлено на обучение 16 граждан. (Охранник 4 р. - 1 чел., библиотечно-информационная деятельность- 2 чел., финансы и кредит- 1 чел., управление персоналом - 1 чел., техносферная безопасность- 1 чел., социальный работник- 1 чел., специалист по социальной работе-6 чел., контрактная система в сфере закупок-2 чел., контролер тех.сост. автотр. средств-1 чел.)
</t>
  </si>
  <si>
    <t>Построен  ФАП в дер.Марково Оршанского района.</t>
  </si>
  <si>
    <t xml:space="preserve">В рамках реализации данных мероприятий по МО "Оршанский муниципальный район" участвует             1 поселение, с которым заключено соглашение. 
В 2019 году  выполнили работы по благоустройству 1 территории сумма контракта 3 455 000 руб( дата заключения 28.06.2019 г.) в.т.ч МБ 172 753,7 руб. Акт приемки  выполненных работ от 29.10.2019 года.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</si>
</sst>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#,##0.000"/>
    <numFmt numFmtId="180" formatCode="0.0000"/>
    <numFmt numFmtId="181" formatCode="#,##0.0000"/>
    <numFmt numFmtId="182" formatCode="#,##0.00000"/>
    <numFmt numFmtId="183" formatCode="#,##0.000000"/>
    <numFmt numFmtId="184" formatCode="[$-FC19]d\ mmmm\ yyyy\ &quot;г.&quot;"/>
    <numFmt numFmtId="185" formatCode="0.0%"/>
    <numFmt numFmtId="186" formatCode="0.00000"/>
    <numFmt numFmtId="187" formatCode="#,##0.0_ ;\-#,##0.0\ "/>
    <numFmt numFmtId="188" formatCode="0.000000"/>
    <numFmt numFmtId="189" formatCode="0.0000000"/>
    <numFmt numFmtId="190" formatCode="0.00000000"/>
    <numFmt numFmtId="191" formatCode="0.000000000"/>
    <numFmt numFmtId="192" formatCode="#,##0_ ;\-#,##0\ 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horizontal="center" vertical="top" wrapText="1"/>
    </xf>
    <xf numFmtId="178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178" fontId="1" fillId="0" borderId="17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0" borderId="19" xfId="0" applyNumberFormat="1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78" fontId="2" fillId="0" borderId="15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justify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center" vertical="top" wrapText="1"/>
    </xf>
    <xf numFmtId="178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78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178" fontId="2" fillId="0" borderId="20" xfId="0" applyNumberFormat="1" applyFont="1" applyFill="1" applyBorder="1" applyAlignment="1">
      <alignment horizontal="center" vertical="top" wrapText="1"/>
    </xf>
    <xf numFmtId="178" fontId="2" fillId="0" borderId="2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top" wrapText="1"/>
    </xf>
    <xf numFmtId="176" fontId="2" fillId="0" borderId="25" xfId="0" applyNumberFormat="1" applyFont="1" applyFill="1" applyBorder="1" applyAlignment="1">
      <alignment horizontal="center" vertical="top" wrapText="1"/>
    </xf>
    <xf numFmtId="176" fontId="2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8" xfId="0" applyFont="1" applyFill="1" applyBorder="1" applyAlignment="1">
      <alignment horizontal="justify" vertical="top" wrapText="1"/>
    </xf>
    <xf numFmtId="0" fontId="1" fillId="0" borderId="28" xfId="0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178" fontId="1" fillId="0" borderId="20" xfId="0" applyNumberFormat="1" applyFont="1" applyFill="1" applyBorder="1" applyAlignment="1">
      <alignment horizontal="center" vertical="top" wrapText="1"/>
    </xf>
    <xf numFmtId="178" fontId="1" fillId="0" borderId="32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78" fontId="2" fillId="0" borderId="33" xfId="0" applyNumberFormat="1" applyFont="1" applyFill="1" applyBorder="1" applyAlignment="1">
      <alignment horizontal="center" vertical="top" wrapText="1"/>
    </xf>
    <xf numFmtId="1" fontId="2" fillId="0" borderId="34" xfId="0" applyNumberFormat="1" applyFont="1" applyFill="1" applyBorder="1" applyAlignment="1">
      <alignment horizontal="center" vertical="top" wrapText="1"/>
    </xf>
    <xf numFmtId="1" fontId="2" fillId="0" borderId="35" xfId="0" applyNumberFormat="1" applyFont="1" applyFill="1" applyBorder="1" applyAlignment="1">
      <alignment horizontal="center" vertical="top" wrapText="1"/>
    </xf>
    <xf numFmtId="178" fontId="2" fillId="0" borderId="36" xfId="0" applyNumberFormat="1" applyFont="1" applyFill="1" applyBorder="1" applyAlignment="1">
      <alignment horizontal="center" vertical="top" wrapText="1"/>
    </xf>
    <xf numFmtId="1" fontId="1" fillId="0" borderId="34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Fill="1" applyBorder="1" applyAlignment="1">
      <alignment horizontal="center" vertical="top" wrapText="1"/>
    </xf>
    <xf numFmtId="1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justify" vertical="top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76" fontId="2" fillId="0" borderId="34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176" fontId="2" fillId="0" borderId="38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 wrapText="1"/>
    </xf>
    <xf numFmtId="178" fontId="2" fillId="0" borderId="39" xfId="0" applyNumberFormat="1" applyFont="1" applyFill="1" applyBorder="1" applyAlignment="1">
      <alignment horizontal="center" vertical="top" wrapText="1"/>
    </xf>
    <xf numFmtId="0" fontId="0" fillId="0" borderId="40" xfId="0" applyFill="1" applyBorder="1" applyAlignment="1">
      <alignment/>
    </xf>
    <xf numFmtId="3" fontId="2" fillId="0" borderId="38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1" fillId="0" borderId="41" xfId="0" applyFont="1" applyFill="1" applyBorder="1" applyAlignment="1">
      <alignment horizontal="justify" vertical="top"/>
    </xf>
    <xf numFmtId="0" fontId="1" fillId="0" borderId="4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40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44" xfId="0" applyFont="1" applyFill="1" applyBorder="1" applyAlignment="1">
      <alignment horizontal="justify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justify" vertical="top" wrapText="1"/>
    </xf>
    <xf numFmtId="176" fontId="2" fillId="0" borderId="47" xfId="0" applyNumberFormat="1" applyFont="1" applyFill="1" applyBorder="1" applyAlignment="1">
      <alignment horizontal="center" vertical="top" wrapText="1"/>
    </xf>
    <xf numFmtId="176" fontId="2" fillId="0" borderId="36" xfId="0" applyNumberFormat="1" applyFont="1" applyFill="1" applyBorder="1" applyAlignment="1">
      <alignment horizontal="center" vertical="top" wrapText="1"/>
    </xf>
    <xf numFmtId="176" fontId="2" fillId="0" borderId="48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176" fontId="2" fillId="0" borderId="18" xfId="0" applyNumberFormat="1" applyFont="1" applyFill="1" applyBorder="1" applyAlignment="1">
      <alignment horizontal="center" vertical="top" wrapText="1"/>
    </xf>
    <xf numFmtId="176" fontId="2" fillId="0" borderId="49" xfId="0" applyNumberFormat="1" applyFont="1" applyFill="1" applyBorder="1" applyAlignment="1">
      <alignment horizontal="center" vertical="top" wrapText="1"/>
    </xf>
    <xf numFmtId="176" fontId="2" fillId="0" borderId="50" xfId="0" applyNumberFormat="1" applyFont="1" applyFill="1" applyBorder="1" applyAlignment="1">
      <alignment horizontal="center" vertical="top" wrapText="1"/>
    </xf>
    <xf numFmtId="176" fontId="2" fillId="0" borderId="33" xfId="0" applyNumberFormat="1" applyFont="1" applyFill="1" applyBorder="1" applyAlignment="1">
      <alignment horizontal="center" vertical="top" wrapText="1"/>
    </xf>
    <xf numFmtId="176" fontId="2" fillId="0" borderId="39" xfId="0" applyNumberFormat="1" applyFont="1" applyFill="1" applyBorder="1" applyAlignment="1">
      <alignment horizontal="center" vertical="top" wrapText="1"/>
    </xf>
    <xf numFmtId="4" fontId="2" fillId="0" borderId="33" xfId="0" applyNumberFormat="1" applyFont="1" applyFill="1" applyBorder="1" applyAlignment="1">
      <alignment horizontal="center" vertical="top" wrapText="1"/>
    </xf>
    <xf numFmtId="16" fontId="1" fillId="0" borderId="12" xfId="0" applyNumberFormat="1" applyFont="1" applyFill="1" applyBorder="1" applyAlignment="1">
      <alignment horizontal="center" vertical="top" wrapText="1"/>
    </xf>
    <xf numFmtId="176" fontId="1" fillId="0" borderId="34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78" fontId="2" fillId="0" borderId="43" xfId="0" applyNumberFormat="1" applyFont="1" applyFill="1" applyBorder="1" applyAlignment="1">
      <alignment horizontal="center" vertical="top" wrapText="1"/>
    </xf>
    <xf numFmtId="1" fontId="2" fillId="0" borderId="43" xfId="0" applyNumberFormat="1" applyFont="1" applyFill="1" applyBorder="1" applyAlignment="1">
      <alignment horizontal="center" vertical="top" wrapText="1"/>
    </xf>
    <xf numFmtId="0" fontId="0" fillId="0" borderId="52" xfId="0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justify" vertical="top" wrapText="1"/>
    </xf>
    <xf numFmtId="178" fontId="1" fillId="0" borderId="34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8" fontId="2" fillId="0" borderId="3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justify" vertical="top" wrapText="1"/>
    </xf>
    <xf numFmtId="178" fontId="2" fillId="0" borderId="16" xfId="0" applyNumberFormat="1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justify" vertical="top" wrapText="1"/>
    </xf>
    <xf numFmtId="0" fontId="2" fillId="0" borderId="30" xfId="0" applyFont="1" applyFill="1" applyBorder="1" applyAlignment="1">
      <alignment horizontal="justify" vertical="top" wrapText="1"/>
    </xf>
    <xf numFmtId="0" fontId="2" fillId="0" borderId="54" xfId="0" applyFont="1" applyFill="1" applyBorder="1" applyAlignment="1">
      <alignment horizontal="justify" vertical="top" wrapText="1"/>
    </xf>
    <xf numFmtId="178" fontId="2" fillId="0" borderId="24" xfId="0" applyNumberFormat="1" applyFont="1" applyFill="1" applyBorder="1" applyAlignment="1">
      <alignment horizontal="center" vertical="top" wrapText="1"/>
    </xf>
    <xf numFmtId="178" fontId="2" fillId="0" borderId="32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horizontal="center" vertical="top" wrapText="1"/>
    </xf>
    <xf numFmtId="178" fontId="2" fillId="0" borderId="14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78" fontId="2" fillId="0" borderId="19" xfId="0" applyNumberFormat="1" applyFont="1" applyFill="1" applyBorder="1" applyAlignment="1">
      <alignment horizontal="center" vertical="top" wrapText="1"/>
    </xf>
    <xf numFmtId="176" fontId="1" fillId="0" borderId="38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justify" vertical="top" wrapText="1"/>
    </xf>
    <xf numFmtId="176" fontId="1" fillId="0" borderId="22" xfId="0" applyNumberFormat="1" applyFont="1" applyFill="1" applyBorder="1" applyAlignment="1">
      <alignment horizontal="center" vertical="top" wrapText="1"/>
    </xf>
    <xf numFmtId="176" fontId="1" fillId="0" borderId="23" xfId="0" applyNumberFormat="1" applyFont="1" applyFill="1" applyBorder="1" applyAlignment="1">
      <alignment horizontal="center" vertical="top" wrapText="1"/>
    </xf>
    <xf numFmtId="176" fontId="1" fillId="0" borderId="55" xfId="0" applyNumberFormat="1" applyFont="1" applyFill="1" applyBorder="1" applyAlignment="1">
      <alignment horizontal="center" vertical="top" wrapText="1"/>
    </xf>
    <xf numFmtId="176" fontId="1" fillId="0" borderId="56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justify" vertical="top" wrapText="1"/>
    </xf>
    <xf numFmtId="1" fontId="2" fillId="0" borderId="24" xfId="0" applyNumberFormat="1" applyFont="1" applyFill="1" applyBorder="1" applyAlignment="1">
      <alignment horizontal="center" vertical="top" wrapText="1"/>
    </xf>
    <xf numFmtId="1" fontId="2" fillId="0" borderId="33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>
      <alignment horizontal="center" vertical="top" wrapText="1"/>
    </xf>
    <xf numFmtId="1" fontId="2" fillId="0" borderId="32" xfId="0" applyNumberFormat="1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justify" vertical="top" wrapText="1"/>
    </xf>
    <xf numFmtId="0" fontId="1" fillId="0" borderId="43" xfId="0" applyFont="1" applyFill="1" applyBorder="1" applyAlignment="1">
      <alignment horizontal="justify" vertical="top" wrapText="1"/>
    </xf>
    <xf numFmtId="0" fontId="0" fillId="0" borderId="57" xfId="0" applyFill="1" applyBorder="1" applyAlignment="1">
      <alignment/>
    </xf>
    <xf numFmtId="3" fontId="2" fillId="0" borderId="33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justify" vertical="top" wrapText="1"/>
    </xf>
    <xf numFmtId="0" fontId="2" fillId="0" borderId="31" xfId="0" applyFont="1" applyFill="1" applyBorder="1" applyAlignment="1">
      <alignment horizontal="justify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justify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8" fontId="1" fillId="0" borderId="22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8" fontId="1" fillId="0" borderId="23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54" xfId="0" applyNumberFormat="1" applyFont="1" applyFill="1" applyBorder="1" applyAlignment="1">
      <alignment horizontal="center" vertical="top" wrapText="1"/>
    </xf>
    <xf numFmtId="3" fontId="2" fillId="0" borderId="58" xfId="0" applyNumberFormat="1" applyFont="1" applyFill="1" applyBorder="1" applyAlignment="1">
      <alignment horizontal="center" vertical="top" wrapText="1"/>
    </xf>
    <xf numFmtId="176" fontId="2" fillId="0" borderId="31" xfId="0" applyNumberFormat="1" applyFont="1" applyFill="1" applyBorder="1" applyAlignment="1">
      <alignment horizontal="center" vertical="top" wrapText="1"/>
    </xf>
    <xf numFmtId="176" fontId="2" fillId="0" borderId="32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176" fontId="2" fillId="0" borderId="20" xfId="0" applyNumberFormat="1" applyFont="1" applyFill="1" applyBorder="1" applyAlignment="1">
      <alignment horizontal="center" vertical="top" wrapText="1"/>
    </xf>
    <xf numFmtId="176" fontId="2" fillId="0" borderId="21" xfId="0" applyNumberFormat="1" applyFont="1" applyFill="1" applyBorder="1" applyAlignment="1">
      <alignment horizontal="center" vertical="top" wrapText="1"/>
    </xf>
    <xf numFmtId="0" fontId="43" fillId="0" borderId="24" xfId="0" applyFont="1" applyFill="1" applyBorder="1" applyAlignment="1">
      <alignment horizontal="justify" vertical="top" wrapText="1"/>
    </xf>
    <xf numFmtId="0" fontId="44" fillId="0" borderId="26" xfId="0" applyFont="1" applyFill="1" applyBorder="1" applyAlignment="1">
      <alignment horizontal="justify" vertical="top" wrapText="1"/>
    </xf>
    <xf numFmtId="0" fontId="44" fillId="0" borderId="44" xfId="0" applyFont="1" applyFill="1" applyBorder="1" applyAlignment="1">
      <alignment horizontal="justify" vertical="top" wrapText="1"/>
    </xf>
    <xf numFmtId="176" fontId="44" fillId="0" borderId="24" xfId="0" applyNumberFormat="1" applyFont="1" applyFill="1" applyBorder="1" applyAlignment="1">
      <alignment horizontal="center" vertical="top" wrapText="1"/>
    </xf>
    <xf numFmtId="176" fontId="44" fillId="0" borderId="25" xfId="0" applyNumberFormat="1" applyFont="1" applyFill="1" applyBorder="1" applyAlignment="1">
      <alignment horizontal="center" vertical="top" wrapText="1"/>
    </xf>
    <xf numFmtId="176" fontId="44" fillId="0" borderId="26" xfId="0" applyNumberFormat="1" applyFont="1" applyFill="1" applyBorder="1" applyAlignment="1">
      <alignment horizontal="center" vertical="top" wrapText="1"/>
    </xf>
    <xf numFmtId="3" fontId="44" fillId="0" borderId="24" xfId="0" applyNumberFormat="1" applyFont="1" applyFill="1" applyBorder="1" applyAlignment="1">
      <alignment horizontal="center" vertical="top" wrapText="1"/>
    </xf>
    <xf numFmtId="3" fontId="44" fillId="0" borderId="25" xfId="0" applyNumberFormat="1" applyFont="1" applyFill="1" applyBorder="1" applyAlignment="1">
      <alignment horizontal="center" vertical="top" wrapText="1"/>
    </xf>
    <xf numFmtId="3" fontId="44" fillId="0" borderId="26" xfId="0" applyNumberFormat="1" applyFont="1" applyFill="1" applyBorder="1" applyAlignment="1">
      <alignment horizontal="center" vertical="top" wrapText="1"/>
    </xf>
    <xf numFmtId="3" fontId="44" fillId="0" borderId="54" xfId="0" applyNumberFormat="1" applyFont="1" applyFill="1" applyBorder="1" applyAlignment="1">
      <alignment horizontal="center" vertical="top" wrapText="1"/>
    </xf>
    <xf numFmtId="3" fontId="44" fillId="0" borderId="59" xfId="0" applyNumberFormat="1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top" wrapText="1"/>
    </xf>
    <xf numFmtId="0" fontId="44" fillId="0" borderId="32" xfId="0" applyFont="1" applyFill="1" applyBorder="1" applyAlignment="1">
      <alignment horizontal="justify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32" xfId="0" applyFont="1" applyFill="1" applyBorder="1" applyAlignment="1">
      <alignment horizontal="center" vertical="top" wrapText="1"/>
    </xf>
    <xf numFmtId="3" fontId="44" fillId="0" borderId="20" xfId="0" applyNumberFormat="1" applyFont="1" applyFill="1" applyBorder="1" applyAlignment="1">
      <alignment horizontal="center" vertical="top" wrapText="1"/>
    </xf>
    <xf numFmtId="3" fontId="44" fillId="0" borderId="21" xfId="0" applyNumberFormat="1" applyFont="1" applyFill="1" applyBorder="1" applyAlignment="1">
      <alignment horizontal="center" vertical="top" wrapText="1"/>
    </xf>
    <xf numFmtId="3" fontId="44" fillId="0" borderId="32" xfId="0" applyNumberFormat="1" applyFont="1" applyFill="1" applyBorder="1" applyAlignment="1">
      <alignment horizontal="center" vertical="top" wrapText="1"/>
    </xf>
    <xf numFmtId="1" fontId="44" fillId="0" borderId="33" xfId="0" applyNumberFormat="1" applyFont="1" applyFill="1" applyBorder="1" applyAlignment="1">
      <alignment horizontal="center" vertical="top" wrapText="1"/>
    </xf>
    <xf numFmtId="1" fontId="44" fillId="0" borderId="21" xfId="0" applyNumberFormat="1" applyFont="1" applyFill="1" applyBorder="1" applyAlignment="1">
      <alignment horizontal="center" vertical="top" wrapText="1"/>
    </xf>
    <xf numFmtId="1" fontId="44" fillId="0" borderId="60" xfId="0" applyNumberFormat="1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justify" vertical="top" wrapText="1"/>
    </xf>
    <xf numFmtId="178" fontId="44" fillId="0" borderId="12" xfId="0" applyNumberFormat="1" applyFont="1" applyFill="1" applyBorder="1" applyAlignment="1">
      <alignment horizontal="center" vertical="top" wrapText="1"/>
    </xf>
    <xf numFmtId="178" fontId="44" fillId="0" borderId="11" xfId="0" applyNumberFormat="1" applyFont="1" applyFill="1" applyBorder="1" applyAlignment="1">
      <alignment horizontal="center" vertical="top" wrapText="1"/>
    </xf>
    <xf numFmtId="178" fontId="44" fillId="0" borderId="15" xfId="0" applyNumberFormat="1" applyFont="1" applyFill="1" applyBorder="1" applyAlignment="1">
      <alignment horizontal="center" vertical="top" wrapText="1"/>
    </xf>
    <xf numFmtId="3" fontId="44" fillId="0" borderId="12" xfId="0" applyNumberFormat="1" applyFont="1" applyFill="1" applyBorder="1" applyAlignment="1">
      <alignment horizontal="center" vertical="top" wrapText="1"/>
    </xf>
    <xf numFmtId="3" fontId="44" fillId="0" borderId="11" xfId="0" applyNumberFormat="1" applyFont="1" applyFill="1" applyBorder="1" applyAlignment="1">
      <alignment horizontal="center" vertical="top" wrapText="1"/>
    </xf>
    <xf numFmtId="3" fontId="44" fillId="0" borderId="15" xfId="0" applyNumberFormat="1" applyFont="1" applyFill="1" applyBorder="1" applyAlignment="1">
      <alignment horizontal="center" vertical="top" wrapText="1"/>
    </xf>
    <xf numFmtId="1" fontId="44" fillId="0" borderId="34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top" wrapText="1"/>
    </xf>
    <xf numFmtId="1" fontId="44" fillId="0" borderId="35" xfId="0" applyNumberFormat="1" applyFont="1" applyFill="1" applyBorder="1" applyAlignment="1">
      <alignment horizontal="center" vertical="top" wrapText="1"/>
    </xf>
    <xf numFmtId="1" fontId="44" fillId="0" borderId="12" xfId="0" applyNumberFormat="1" applyFont="1" applyFill="1" applyBorder="1" applyAlignment="1">
      <alignment horizontal="center" vertical="top" wrapText="1"/>
    </xf>
    <xf numFmtId="1" fontId="44" fillId="0" borderId="15" xfId="0" applyNumberFormat="1" applyFont="1" applyFill="1" applyBorder="1" applyAlignment="1">
      <alignment horizontal="center" vertical="top" wrapText="1"/>
    </xf>
    <xf numFmtId="4" fontId="2" fillId="0" borderId="5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4" fontId="2" fillId="0" borderId="59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6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1" fontId="1" fillId="0" borderId="33" xfId="0" applyNumberFormat="1" applyFont="1" applyFill="1" applyBorder="1" applyAlignment="1">
      <alignment horizontal="center" vertical="top" wrapText="1"/>
    </xf>
    <xf numFmtId="1" fontId="1" fillId="0" borderId="60" xfId="0" applyNumberFormat="1" applyFont="1" applyFill="1" applyBorder="1" applyAlignment="1">
      <alignment horizontal="center" vertical="top" wrapText="1"/>
    </xf>
    <xf numFmtId="178" fontId="1" fillId="0" borderId="33" xfId="0" applyNumberFormat="1" applyFont="1" applyFill="1" applyBorder="1" applyAlignment="1">
      <alignment horizontal="center" vertical="top" wrapText="1"/>
    </xf>
    <xf numFmtId="178" fontId="1" fillId="0" borderId="21" xfId="0" applyNumberFormat="1" applyFont="1" applyFill="1" applyBorder="1" applyAlignment="1">
      <alignment horizontal="center" vertical="top" wrapText="1"/>
    </xf>
    <xf numFmtId="178" fontId="1" fillId="0" borderId="60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2" fontId="2" fillId="0" borderId="60" xfId="0" applyNumberFormat="1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6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justify" vertical="top" wrapText="1"/>
    </xf>
    <xf numFmtId="0" fontId="2" fillId="0" borderId="62" xfId="0" applyFont="1" applyFill="1" applyBorder="1" applyAlignment="1">
      <alignment horizontal="justify" vertical="top" wrapText="1"/>
    </xf>
    <xf numFmtId="176" fontId="2" fillId="0" borderId="54" xfId="0" applyNumberFormat="1" applyFont="1" applyFill="1" applyBorder="1" applyAlignment="1">
      <alignment horizontal="center" vertical="top" wrapText="1"/>
    </xf>
    <xf numFmtId="176" fontId="2" fillId="0" borderId="59" xfId="0" applyNumberFormat="1" applyFont="1" applyFill="1" applyBorder="1" applyAlignment="1">
      <alignment horizontal="center" vertical="top" wrapText="1"/>
    </xf>
    <xf numFmtId="3" fontId="2" fillId="0" borderId="60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176" fontId="2" fillId="0" borderId="60" xfId="0" applyNumberFormat="1" applyFont="1" applyFill="1" applyBorder="1" applyAlignment="1">
      <alignment horizontal="center" vertical="top" wrapText="1"/>
    </xf>
    <xf numFmtId="176" fontId="1" fillId="0" borderId="20" xfId="0" applyNumberFormat="1" applyFont="1" applyFill="1" applyBorder="1" applyAlignment="1">
      <alignment horizontal="center" vertical="top" wrapText="1"/>
    </xf>
    <xf numFmtId="176" fontId="1" fillId="0" borderId="21" xfId="0" applyNumberFormat="1" applyFont="1" applyFill="1" applyBorder="1" applyAlignment="1">
      <alignment horizontal="center" vertical="top" wrapText="1"/>
    </xf>
    <xf numFmtId="176" fontId="1" fillId="0" borderId="32" xfId="0" applyNumberFormat="1" applyFont="1" applyFill="1" applyBorder="1" applyAlignment="1">
      <alignment horizontal="center" vertical="top" wrapText="1"/>
    </xf>
    <xf numFmtId="176" fontId="1" fillId="0" borderId="33" xfId="0" applyNumberFormat="1" applyFont="1" applyFill="1" applyBorder="1" applyAlignment="1">
      <alignment horizontal="center" vertical="top" wrapText="1"/>
    </xf>
    <xf numFmtId="176" fontId="1" fillId="0" borderId="60" xfId="0" applyNumberFormat="1" applyFont="1" applyFill="1" applyBorder="1" applyAlignment="1">
      <alignment horizontal="center" vertical="top" wrapText="1"/>
    </xf>
    <xf numFmtId="176" fontId="2" fillId="0" borderId="35" xfId="0" applyNumberFormat="1" applyFont="1" applyFill="1" applyBorder="1" applyAlignment="1">
      <alignment horizontal="center" vertical="top" wrapText="1"/>
    </xf>
    <xf numFmtId="176" fontId="1" fillId="0" borderId="35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readingOrder="1"/>
    </xf>
    <xf numFmtId="179" fontId="1" fillId="0" borderId="12" xfId="0" applyNumberFormat="1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center" vertical="top" wrapText="1"/>
    </xf>
    <xf numFmtId="179" fontId="1" fillId="0" borderId="15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4" fontId="2" fillId="0" borderId="39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/>
    </xf>
    <xf numFmtId="178" fontId="2" fillId="0" borderId="48" xfId="0" applyNumberFormat="1" applyFont="1" applyFill="1" applyBorder="1" applyAlignment="1">
      <alignment horizontal="center" vertical="top" wrapText="1"/>
    </xf>
    <xf numFmtId="178" fontId="2" fillId="0" borderId="25" xfId="0" applyNumberFormat="1" applyFont="1" applyFill="1" applyBorder="1" applyAlignment="1">
      <alignment horizontal="center" vertical="top" wrapText="1"/>
    </xf>
    <xf numFmtId="178" fontId="2" fillId="0" borderId="26" xfId="0" applyNumberFormat="1" applyFont="1" applyFill="1" applyBorder="1" applyAlignment="1">
      <alignment horizontal="center" vertical="top" wrapText="1"/>
    </xf>
    <xf numFmtId="178" fontId="2" fillId="0" borderId="63" xfId="0" applyNumberFormat="1" applyFont="1" applyFill="1" applyBorder="1" applyAlignment="1">
      <alignment horizontal="center" vertical="top" wrapText="1"/>
    </xf>
    <xf numFmtId="178" fontId="2" fillId="0" borderId="58" xfId="0" applyNumberFormat="1" applyFont="1" applyFill="1" applyBorder="1" applyAlignment="1">
      <alignment horizontal="center" vertical="top" wrapText="1"/>
    </xf>
    <xf numFmtId="178" fontId="2" fillId="0" borderId="54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78" fontId="1" fillId="0" borderId="35" xfId="0" applyNumberFormat="1" applyFont="1" applyFill="1" applyBorder="1" applyAlignment="1">
      <alignment horizontal="center" vertical="top" wrapText="1"/>
    </xf>
    <xf numFmtId="4" fontId="1" fillId="0" borderId="34" xfId="0" applyNumberFormat="1" applyFont="1" applyFill="1" applyBorder="1" applyAlignment="1">
      <alignment horizontal="center" vertical="top" wrapText="1"/>
    </xf>
    <xf numFmtId="178" fontId="2" fillId="0" borderId="46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178" fontId="2" fillId="0" borderId="18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0" fontId="1" fillId="0" borderId="15" xfId="0" applyFont="1" applyFill="1" applyBorder="1" applyAlignment="1">
      <alignment horizontal="justify" vertical="top"/>
    </xf>
    <xf numFmtId="0" fontId="1" fillId="0" borderId="5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1" fillId="0" borderId="64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vertical="top" wrapText="1"/>
    </xf>
    <xf numFmtId="178" fontId="2" fillId="0" borderId="17" xfId="0" applyNumberFormat="1" applyFont="1" applyFill="1" applyBorder="1" applyAlignment="1">
      <alignment horizontal="center" vertical="top" wrapText="1"/>
    </xf>
    <xf numFmtId="178" fontId="2" fillId="0" borderId="5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176" fontId="2" fillId="0" borderId="66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 vertical="top" wrapText="1"/>
    </xf>
    <xf numFmtId="176" fontId="2" fillId="0" borderId="67" xfId="0" applyNumberFormat="1" applyFont="1" applyFill="1" applyBorder="1" applyAlignment="1">
      <alignment horizontal="center" vertical="top" wrapText="1"/>
    </xf>
    <xf numFmtId="178" fontId="2" fillId="0" borderId="45" xfId="0" applyNumberFormat="1" applyFont="1" applyFill="1" applyBorder="1" applyAlignment="1">
      <alignment horizontal="center" vertical="top" wrapText="1"/>
    </xf>
    <xf numFmtId="178" fontId="2" fillId="0" borderId="68" xfId="0" applyNumberFormat="1" applyFont="1" applyFill="1" applyBorder="1" applyAlignment="1">
      <alignment horizontal="center" vertical="top" wrapText="1"/>
    </xf>
    <xf numFmtId="178" fontId="2" fillId="0" borderId="69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176" fontId="2" fillId="0" borderId="30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179" fontId="1" fillId="0" borderId="14" xfId="0" applyNumberFormat="1" applyFont="1" applyFill="1" applyBorder="1" applyAlignment="1">
      <alignment horizontal="center" vertical="top" wrapText="1"/>
    </xf>
    <xf numFmtId="181" fontId="1" fillId="0" borderId="19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180" fontId="1" fillId="0" borderId="19" xfId="0" applyNumberFormat="1" applyFont="1" applyFill="1" applyBorder="1" applyAlignment="1">
      <alignment horizontal="center" vertical="top" wrapText="1"/>
    </xf>
    <xf numFmtId="0" fontId="1" fillId="35" borderId="28" xfId="0" applyFont="1" applyFill="1" applyBorder="1" applyAlignment="1">
      <alignment horizontal="justify" vertical="top" wrapText="1"/>
    </xf>
    <xf numFmtId="177" fontId="2" fillId="0" borderId="24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3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justify" vertical="top"/>
    </xf>
    <xf numFmtId="0" fontId="1" fillId="0" borderId="52" xfId="0" applyFont="1" applyFill="1" applyBorder="1" applyAlignment="1">
      <alignment horizontal="justify" vertical="top"/>
    </xf>
    <xf numFmtId="0" fontId="1" fillId="0" borderId="27" xfId="0" applyFont="1" applyFill="1" applyBorder="1" applyAlignment="1">
      <alignment horizontal="justify" vertical="top"/>
    </xf>
    <xf numFmtId="0" fontId="1" fillId="0" borderId="42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justify" vertical="top"/>
    </xf>
    <xf numFmtId="0" fontId="7" fillId="0" borderId="54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justify" vertical="top"/>
    </xf>
    <xf numFmtId="0" fontId="1" fillId="0" borderId="41" xfId="0" applyFont="1" applyFill="1" applyBorder="1" applyAlignment="1">
      <alignment horizontal="justify" vertical="top"/>
    </xf>
    <xf numFmtId="0" fontId="1" fillId="0" borderId="60" xfId="0" applyFont="1" applyFill="1" applyBorder="1" applyAlignment="1">
      <alignment horizontal="justify" vertical="top"/>
    </xf>
    <xf numFmtId="0" fontId="1" fillId="0" borderId="71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horizontal="justify" vertical="top"/>
    </xf>
    <xf numFmtId="0" fontId="1" fillId="0" borderId="42" xfId="0" applyFont="1" applyFill="1" applyBorder="1" applyAlignment="1">
      <alignment horizontal="justify" vertical="top" wrapText="1"/>
    </xf>
    <xf numFmtId="0" fontId="1" fillId="0" borderId="52" xfId="0" applyFont="1" applyFill="1" applyBorder="1" applyAlignment="1">
      <alignment horizontal="justify" vertical="top" wrapText="1"/>
    </xf>
    <xf numFmtId="0" fontId="1" fillId="0" borderId="71" xfId="0" applyFont="1" applyFill="1" applyBorder="1" applyAlignment="1">
      <alignment horizontal="justify" vertical="top" wrapText="1"/>
    </xf>
    <xf numFmtId="0" fontId="43" fillId="0" borderId="40" xfId="0" applyFont="1" applyFill="1" applyBorder="1" applyAlignment="1">
      <alignment horizontal="center" vertical="top" wrapText="1"/>
    </xf>
    <xf numFmtId="0" fontId="43" fillId="0" borderId="52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" fillId="0" borderId="72" xfId="0" applyFont="1" applyFill="1" applyBorder="1" applyAlignment="1">
      <alignment horizontal="justify" vertical="top"/>
    </xf>
    <xf numFmtId="0" fontId="1" fillId="0" borderId="27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8"/>
  <sheetViews>
    <sheetView view="pageBreakPreview" zoomScaleSheetLayoutView="100" zoomScalePageLayoutView="0" workbookViewId="0" topLeftCell="A1">
      <selection activeCell="B72" sqref="B72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00390625" style="0" customWidth="1"/>
    <col min="4" max="4" width="10.75390625" style="0" customWidth="1"/>
    <col min="5" max="6" width="7.75390625" style="0" customWidth="1"/>
    <col min="7" max="7" width="8.25390625" style="0" customWidth="1"/>
    <col min="8" max="8" width="7.75390625" style="0" customWidth="1"/>
    <col min="9" max="9" width="6.75390625" style="0" customWidth="1"/>
    <col min="10" max="12" width="7.875" style="0" customWidth="1"/>
    <col min="13" max="13" width="43.625" style="0" customWidth="1"/>
  </cols>
  <sheetData>
    <row r="1" spans="1:13" ht="12.75">
      <c r="A1" s="345" t="s">
        <v>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6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2.75">
      <c r="A3" s="346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4" t="s">
        <v>83</v>
      </c>
    </row>
    <row r="6" spans="1:13" ht="39" customHeight="1" thickBot="1">
      <c r="A6" s="347"/>
      <c r="B6" s="348" t="s">
        <v>118</v>
      </c>
      <c r="C6" s="348" t="s">
        <v>162</v>
      </c>
      <c r="D6" s="348" t="s">
        <v>154</v>
      </c>
      <c r="E6" s="348"/>
      <c r="F6" s="348"/>
      <c r="G6" s="348"/>
      <c r="H6" s="348"/>
      <c r="I6" s="348"/>
      <c r="J6" s="348" t="s">
        <v>238</v>
      </c>
      <c r="K6" s="348"/>
      <c r="L6" s="348"/>
      <c r="M6" s="348" t="s">
        <v>156</v>
      </c>
    </row>
    <row r="7" spans="1:13" ht="28.5" customHeight="1" thickBot="1">
      <c r="A7" s="347"/>
      <c r="B7" s="348"/>
      <c r="C7" s="348"/>
      <c r="D7" s="349" t="s">
        <v>131</v>
      </c>
      <c r="E7" s="349"/>
      <c r="F7" s="349"/>
      <c r="G7" s="349" t="s">
        <v>120</v>
      </c>
      <c r="H7" s="349"/>
      <c r="I7" s="349"/>
      <c r="J7" s="348" t="s">
        <v>335</v>
      </c>
      <c r="K7" s="348"/>
      <c r="L7" s="348"/>
      <c r="M7" s="348"/>
    </row>
    <row r="8" spans="1:13" ht="13.5" thickBot="1">
      <c r="A8" s="347"/>
      <c r="B8" s="348"/>
      <c r="C8" s="348"/>
      <c r="D8" s="328" t="s">
        <v>0</v>
      </c>
      <c r="E8" s="328" t="s">
        <v>18</v>
      </c>
      <c r="F8" s="328" t="s">
        <v>19</v>
      </c>
      <c r="G8" s="328" t="s">
        <v>0</v>
      </c>
      <c r="H8" s="328" t="s">
        <v>18</v>
      </c>
      <c r="I8" s="328" t="s">
        <v>19</v>
      </c>
      <c r="J8" s="328" t="s">
        <v>0</v>
      </c>
      <c r="K8" s="328" t="s">
        <v>18</v>
      </c>
      <c r="L8" s="328" t="s">
        <v>19</v>
      </c>
      <c r="M8" s="348"/>
    </row>
    <row r="9" spans="1:13" ht="12.75" customHeight="1" thickBot="1">
      <c r="A9" s="328"/>
      <c r="B9" s="329" t="s">
        <v>132</v>
      </c>
      <c r="C9" s="329"/>
      <c r="D9" s="330">
        <f>D11+D27+D69+D76+D87</f>
        <v>1190.6566639100001</v>
      </c>
      <c r="E9" s="330">
        <f aca="true" t="shared" si="0" ref="E9:L9">E11+E27+E69+E76+E87</f>
        <v>955.4185933699999</v>
      </c>
      <c r="F9" s="330">
        <f t="shared" si="0"/>
        <v>177.75807053999998</v>
      </c>
      <c r="G9" s="330">
        <f t="shared" si="0"/>
        <v>205.44726414000002</v>
      </c>
      <c r="H9" s="330">
        <f t="shared" si="0"/>
        <v>97.12608637</v>
      </c>
      <c r="I9" s="330">
        <f t="shared" si="0"/>
        <v>98.76117777</v>
      </c>
      <c r="J9" s="330">
        <f t="shared" si="0"/>
        <v>71.8702657</v>
      </c>
      <c r="K9" s="330">
        <f t="shared" si="0"/>
        <v>45.902</v>
      </c>
      <c r="L9" s="330">
        <f t="shared" si="0"/>
        <v>22.0686657</v>
      </c>
      <c r="M9" s="63"/>
    </row>
    <row r="10" spans="1:13" ht="16.5" customHeight="1" thickBot="1">
      <c r="A10" s="350" t="s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2"/>
    </row>
    <row r="11" spans="1:13" s="3" customFormat="1" ht="13.5" thickBot="1">
      <c r="A11" s="97"/>
      <c r="B11" s="98" t="s">
        <v>0</v>
      </c>
      <c r="C11" s="99"/>
      <c r="D11" s="57">
        <f>D12+D18+D24</f>
        <v>68.0583</v>
      </c>
      <c r="E11" s="57">
        <f aca="true" t="shared" si="1" ref="E11:L11">E12+E18+E24</f>
        <v>62.299</v>
      </c>
      <c r="F11" s="57">
        <f t="shared" si="1"/>
        <v>5.7593</v>
      </c>
      <c r="G11" s="57">
        <f t="shared" si="1"/>
        <v>30.185499999999998</v>
      </c>
      <c r="H11" s="57">
        <f t="shared" si="1"/>
        <v>28.235999999999997</v>
      </c>
      <c r="I11" s="57">
        <f t="shared" si="1"/>
        <v>1.9495000000000002</v>
      </c>
      <c r="J11" s="57">
        <f t="shared" si="1"/>
        <v>15.008000000000001</v>
      </c>
      <c r="K11" s="57">
        <f t="shared" si="1"/>
        <v>11.697000000000001</v>
      </c>
      <c r="L11" s="57">
        <f t="shared" si="1"/>
        <v>3.311</v>
      </c>
      <c r="M11" s="63"/>
    </row>
    <row r="12" spans="1:13" s="6" customFormat="1" ht="15.75" customHeight="1">
      <c r="A12" s="100" t="s">
        <v>2</v>
      </c>
      <c r="B12" s="101" t="s">
        <v>157</v>
      </c>
      <c r="C12" s="353" t="s">
        <v>163</v>
      </c>
      <c r="D12" s="102">
        <f>SUM(D13:D15)</f>
        <v>60.7343</v>
      </c>
      <c r="E12" s="103">
        <f aca="true" t="shared" si="2" ref="E12:L12">SUM(E13:E15)</f>
        <v>55.429</v>
      </c>
      <c r="F12" s="104">
        <f t="shared" si="2"/>
        <v>5.3053</v>
      </c>
      <c r="G12" s="102">
        <f t="shared" si="2"/>
        <v>29.431499999999996</v>
      </c>
      <c r="H12" s="103">
        <f t="shared" si="2"/>
        <v>27.516</v>
      </c>
      <c r="I12" s="104">
        <f t="shared" si="2"/>
        <v>1.9155000000000002</v>
      </c>
      <c r="J12" s="102">
        <f t="shared" si="2"/>
        <v>13.74</v>
      </c>
      <c r="K12" s="103">
        <f t="shared" si="2"/>
        <v>10.440000000000001</v>
      </c>
      <c r="L12" s="104">
        <f t="shared" si="2"/>
        <v>3.3</v>
      </c>
      <c r="M12" s="356" t="s">
        <v>340</v>
      </c>
    </row>
    <row r="13" spans="1:13" s="6" customFormat="1" ht="25.5">
      <c r="A13" s="13" t="s">
        <v>23</v>
      </c>
      <c r="B13" s="34" t="s">
        <v>44</v>
      </c>
      <c r="C13" s="354"/>
      <c r="D13" s="35">
        <f>E13+F13</f>
        <v>39.789</v>
      </c>
      <c r="E13" s="36">
        <f>11.876+13.703+14.21</f>
        <v>39.789</v>
      </c>
      <c r="F13" s="105">
        <v>0</v>
      </c>
      <c r="G13" s="35">
        <f>H13+I13</f>
        <v>11.876</v>
      </c>
      <c r="H13" s="36">
        <v>11.876</v>
      </c>
      <c r="I13" s="106">
        <v>0</v>
      </c>
      <c r="J13" s="35">
        <v>3.24</v>
      </c>
      <c r="K13" s="36">
        <v>3.24</v>
      </c>
      <c r="L13" s="106">
        <v>0</v>
      </c>
      <c r="M13" s="357"/>
    </row>
    <row r="14" spans="1:13" s="6" customFormat="1" ht="25.5">
      <c r="A14" s="13" t="s">
        <v>24</v>
      </c>
      <c r="B14" s="34" t="s">
        <v>45</v>
      </c>
      <c r="C14" s="354"/>
      <c r="D14" s="35">
        <f>E14+F14</f>
        <v>19.4</v>
      </c>
      <c r="E14" s="36">
        <v>15.64</v>
      </c>
      <c r="F14" s="37">
        <f>1.36+1.2+1.2</f>
        <v>3.76</v>
      </c>
      <c r="G14" s="35">
        <f>H14+I14</f>
        <v>17</v>
      </c>
      <c r="H14" s="36">
        <v>15.64</v>
      </c>
      <c r="I14" s="107">
        <v>1.36</v>
      </c>
      <c r="J14" s="14">
        <v>10.1</v>
      </c>
      <c r="K14" s="11">
        <v>7.2</v>
      </c>
      <c r="L14" s="106">
        <v>2.9</v>
      </c>
      <c r="M14" s="357"/>
    </row>
    <row r="15" spans="1:13" s="6" customFormat="1" ht="12.75">
      <c r="A15" s="13" t="s">
        <v>26</v>
      </c>
      <c r="B15" s="34" t="s">
        <v>46</v>
      </c>
      <c r="C15" s="355"/>
      <c r="D15" s="35">
        <f>E15+F15</f>
        <v>1.5453000000000001</v>
      </c>
      <c r="E15" s="11">
        <v>0</v>
      </c>
      <c r="F15" s="37">
        <f>0.5555+0.505+0.4848</f>
        <v>1.5453000000000001</v>
      </c>
      <c r="G15" s="35">
        <f>H15+I15</f>
        <v>0.5555</v>
      </c>
      <c r="H15" s="11">
        <v>0</v>
      </c>
      <c r="I15" s="107">
        <v>0.5555</v>
      </c>
      <c r="J15" s="35">
        <v>0.4</v>
      </c>
      <c r="K15" s="11">
        <v>0</v>
      </c>
      <c r="L15" s="107">
        <v>0.4</v>
      </c>
      <c r="M15" s="358"/>
    </row>
    <row r="16" spans="1:13" s="6" customFormat="1" ht="31.5" customHeight="1">
      <c r="A16" s="31" t="s">
        <v>3</v>
      </c>
      <c r="B16" s="32" t="s">
        <v>101</v>
      </c>
      <c r="C16" s="359" t="s">
        <v>164</v>
      </c>
      <c r="D16" s="108"/>
      <c r="E16" s="109"/>
      <c r="F16" s="110"/>
      <c r="G16" s="111"/>
      <c r="H16" s="109"/>
      <c r="I16" s="112"/>
      <c r="J16" s="23"/>
      <c r="K16" s="24"/>
      <c r="L16" s="25"/>
      <c r="M16" s="360" t="s">
        <v>277</v>
      </c>
    </row>
    <row r="17" spans="1:13" s="6" customFormat="1" ht="60.75" customHeight="1">
      <c r="A17" s="13" t="s">
        <v>29</v>
      </c>
      <c r="B17" s="34" t="s">
        <v>43</v>
      </c>
      <c r="C17" s="354"/>
      <c r="D17" s="35"/>
      <c r="E17" s="36"/>
      <c r="F17" s="37"/>
      <c r="G17" s="38"/>
      <c r="H17" s="36"/>
      <c r="I17" s="107"/>
      <c r="J17" s="14"/>
      <c r="K17" s="11"/>
      <c r="L17" s="106"/>
      <c r="M17" s="358"/>
    </row>
    <row r="18" spans="1:13" s="1" customFormat="1" ht="12.75" customHeight="1">
      <c r="A18" s="31" t="s">
        <v>4</v>
      </c>
      <c r="B18" s="32" t="s">
        <v>102</v>
      </c>
      <c r="C18" s="359" t="s">
        <v>165</v>
      </c>
      <c r="D18" s="113">
        <f aca="true" t="shared" si="3" ref="D18:I18">D19+D22</f>
        <v>4.174</v>
      </c>
      <c r="E18" s="24">
        <f t="shared" si="3"/>
        <v>3.97</v>
      </c>
      <c r="F18" s="114">
        <f t="shared" si="3"/>
        <v>0.20400000000000001</v>
      </c>
      <c r="G18" s="113">
        <f t="shared" si="3"/>
        <v>0.754</v>
      </c>
      <c r="H18" s="24">
        <f t="shared" si="3"/>
        <v>0.72</v>
      </c>
      <c r="I18" s="292">
        <f t="shared" si="3"/>
        <v>0.034</v>
      </c>
      <c r="J18" s="115">
        <f>J19+J21+J22</f>
        <v>1.268</v>
      </c>
      <c r="K18" s="115">
        <f>K19+K21+K22</f>
        <v>1.2570000000000001</v>
      </c>
      <c r="L18" s="115">
        <f>L19+L21+L22</f>
        <v>0.011</v>
      </c>
      <c r="M18" s="61"/>
    </row>
    <row r="19" spans="1:13" s="6" customFormat="1" ht="71.25" customHeight="1">
      <c r="A19" s="13" t="s">
        <v>35</v>
      </c>
      <c r="B19" s="34" t="s">
        <v>103</v>
      </c>
      <c r="C19" s="354"/>
      <c r="D19" s="307">
        <v>0.07</v>
      </c>
      <c r="E19" s="119">
        <v>0.07</v>
      </c>
      <c r="F19" s="106">
        <v>0</v>
      </c>
      <c r="G19" s="307">
        <v>0.07</v>
      </c>
      <c r="H19" s="119">
        <v>0.07</v>
      </c>
      <c r="I19" s="106">
        <v>0</v>
      </c>
      <c r="J19" s="14">
        <v>0</v>
      </c>
      <c r="K19" s="11">
        <v>0</v>
      </c>
      <c r="L19" s="106">
        <v>0</v>
      </c>
      <c r="M19" s="80" t="s">
        <v>312</v>
      </c>
    </row>
    <row r="20" spans="1:13" s="6" customFormat="1" ht="25.5">
      <c r="A20" s="13" t="s">
        <v>39</v>
      </c>
      <c r="B20" s="34" t="s">
        <v>47</v>
      </c>
      <c r="C20" s="354"/>
      <c r="D20" s="35"/>
      <c r="E20" s="36"/>
      <c r="F20" s="37"/>
      <c r="G20" s="38"/>
      <c r="H20" s="36"/>
      <c r="I20" s="107"/>
      <c r="J20" s="35"/>
      <c r="K20" s="36"/>
      <c r="L20" s="106"/>
      <c r="M20" s="61"/>
    </row>
    <row r="21" spans="1:13" s="6" customFormat="1" ht="79.5" customHeight="1">
      <c r="A21" s="13" t="s">
        <v>148</v>
      </c>
      <c r="B21" s="34" t="s">
        <v>150</v>
      </c>
      <c r="C21" s="354"/>
      <c r="D21" s="35"/>
      <c r="E21" s="36"/>
      <c r="F21" s="37"/>
      <c r="G21" s="38">
        <v>0</v>
      </c>
      <c r="H21" s="36">
        <v>0</v>
      </c>
      <c r="I21" s="106">
        <v>0</v>
      </c>
      <c r="J21" s="331">
        <f>K21</f>
        <v>1.04</v>
      </c>
      <c r="K21" s="119">
        <v>1.04</v>
      </c>
      <c r="L21" s="106">
        <v>0</v>
      </c>
      <c r="M21" s="64" t="s">
        <v>336</v>
      </c>
    </row>
    <row r="22" spans="1:13" s="6" customFormat="1" ht="248.25" customHeight="1">
      <c r="A22" s="13" t="s">
        <v>48</v>
      </c>
      <c r="B22" s="34" t="s">
        <v>52</v>
      </c>
      <c r="C22" s="355"/>
      <c r="D22" s="35">
        <v>4.104</v>
      </c>
      <c r="E22" s="36">
        <v>3.9000000000000004</v>
      </c>
      <c r="F22" s="37">
        <v>0.20400000000000001</v>
      </c>
      <c r="G22" s="332">
        <v>0.684</v>
      </c>
      <c r="H22" s="283">
        <v>0.65</v>
      </c>
      <c r="I22" s="333">
        <v>0.034</v>
      </c>
      <c r="J22" s="334">
        <v>0.228</v>
      </c>
      <c r="K22" s="335">
        <v>0.217</v>
      </c>
      <c r="L22" s="340">
        <v>0.011</v>
      </c>
      <c r="M22" s="338" t="s">
        <v>344</v>
      </c>
    </row>
    <row r="23" spans="1:13" s="6" customFormat="1" ht="92.25" customHeight="1">
      <c r="A23" s="31" t="s">
        <v>5</v>
      </c>
      <c r="B23" s="32" t="s">
        <v>62</v>
      </c>
      <c r="C23" s="79" t="s">
        <v>166</v>
      </c>
      <c r="D23" s="121"/>
      <c r="E23" s="122"/>
      <c r="F23" s="123"/>
      <c r="G23" s="124"/>
      <c r="H23" s="44"/>
      <c r="I23" s="45"/>
      <c r="J23" s="84"/>
      <c r="K23" s="45"/>
      <c r="L23" s="45"/>
      <c r="M23" s="64" t="s">
        <v>278</v>
      </c>
    </row>
    <row r="24" spans="1:13" s="6" customFormat="1" ht="68.25" customHeight="1">
      <c r="A24" s="31" t="s">
        <v>6</v>
      </c>
      <c r="B24" s="32" t="s">
        <v>160</v>
      </c>
      <c r="C24" s="359" t="s">
        <v>167</v>
      </c>
      <c r="D24" s="83">
        <f>D25</f>
        <v>3.15</v>
      </c>
      <c r="E24" s="24">
        <f aca="true" t="shared" si="4" ref="E24:L24">E25</f>
        <v>2.9</v>
      </c>
      <c r="F24" s="33">
        <f t="shared" si="4"/>
        <v>0.25</v>
      </c>
      <c r="G24" s="84">
        <f t="shared" si="4"/>
        <v>0</v>
      </c>
      <c r="H24" s="44">
        <f t="shared" si="4"/>
        <v>0</v>
      </c>
      <c r="I24" s="124">
        <f t="shared" si="4"/>
        <v>0</v>
      </c>
      <c r="J24" s="84">
        <f t="shared" si="4"/>
        <v>0</v>
      </c>
      <c r="K24" s="44">
        <f t="shared" si="4"/>
        <v>0</v>
      </c>
      <c r="L24" s="124">
        <f t="shared" si="4"/>
        <v>0</v>
      </c>
      <c r="M24" s="64" t="s">
        <v>325</v>
      </c>
    </row>
    <row r="25" spans="1:13" s="6" customFormat="1" ht="29.25" customHeight="1" thickBot="1">
      <c r="A25" s="13" t="s">
        <v>40</v>
      </c>
      <c r="B25" s="34" t="s">
        <v>323</v>
      </c>
      <c r="C25" s="354"/>
      <c r="D25" s="16">
        <v>3.15</v>
      </c>
      <c r="E25" s="15">
        <v>2.9</v>
      </c>
      <c r="F25" s="17">
        <v>0.25</v>
      </c>
      <c r="G25" s="81">
        <v>0</v>
      </c>
      <c r="H25" s="7">
        <v>0</v>
      </c>
      <c r="I25" s="82">
        <v>0</v>
      </c>
      <c r="J25" s="8">
        <v>0</v>
      </c>
      <c r="K25" s="7">
        <v>0</v>
      </c>
      <c r="L25" s="82">
        <v>0</v>
      </c>
      <c r="M25" s="64" t="s">
        <v>324</v>
      </c>
    </row>
    <row r="26" spans="1:13" ht="16.5" customHeight="1" thickBot="1">
      <c r="A26" s="361" t="s">
        <v>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</row>
    <row r="27" spans="1:13" s="91" customFormat="1" ht="13.5" thickBot="1">
      <c r="A27" s="96"/>
      <c r="B27" s="125" t="s">
        <v>0</v>
      </c>
      <c r="C27" s="126"/>
      <c r="D27" s="127">
        <f>D28+D38</f>
        <v>65.93</v>
      </c>
      <c r="E27" s="127">
        <f aca="true" t="shared" si="5" ref="E27:L27">E28+E38</f>
        <v>5.93</v>
      </c>
      <c r="F27" s="127">
        <f t="shared" si="5"/>
        <v>2.52</v>
      </c>
      <c r="G27" s="127">
        <f t="shared" si="5"/>
        <v>17.36</v>
      </c>
      <c r="H27" s="127">
        <f t="shared" si="5"/>
        <v>5.3</v>
      </c>
      <c r="I27" s="127">
        <f t="shared" si="5"/>
        <v>2.5</v>
      </c>
      <c r="J27" s="127">
        <f>J28+J38</f>
        <v>4.1</v>
      </c>
      <c r="K27" s="128">
        <f t="shared" si="5"/>
        <v>0</v>
      </c>
      <c r="L27" s="127">
        <f t="shared" si="5"/>
        <v>0.2</v>
      </c>
      <c r="M27" s="129"/>
    </row>
    <row r="28" spans="1:13" s="6" customFormat="1" ht="21" customHeight="1">
      <c r="A28" s="130" t="s">
        <v>8</v>
      </c>
      <c r="B28" s="131" t="s">
        <v>63</v>
      </c>
      <c r="C28" s="353" t="s">
        <v>166</v>
      </c>
      <c r="D28" s="72">
        <f>D29+D32</f>
        <v>61</v>
      </c>
      <c r="E28" s="75">
        <f aca="true" t="shared" si="6" ref="E28:L28">E29+E32</f>
        <v>5</v>
      </c>
      <c r="F28" s="87">
        <f t="shared" si="6"/>
        <v>2.5</v>
      </c>
      <c r="G28" s="72">
        <f>G29+G32</f>
        <v>16.4</v>
      </c>
      <c r="H28" s="75">
        <f t="shared" si="6"/>
        <v>5</v>
      </c>
      <c r="I28" s="87">
        <f t="shared" si="6"/>
        <v>2.5</v>
      </c>
      <c r="J28" s="72">
        <f t="shared" si="6"/>
        <v>4.1</v>
      </c>
      <c r="K28" s="185">
        <f t="shared" si="6"/>
        <v>0</v>
      </c>
      <c r="L28" s="308">
        <f t="shared" si="6"/>
        <v>0.2</v>
      </c>
      <c r="M28" s="311"/>
    </row>
    <row r="29" spans="1:13" s="6" customFormat="1" ht="47.25" customHeight="1">
      <c r="A29" s="13" t="s">
        <v>42</v>
      </c>
      <c r="B29" s="142" t="s">
        <v>37</v>
      </c>
      <c r="C29" s="354"/>
      <c r="D29" s="132">
        <f aca="true" t="shared" si="7" ref="D29:L29">D30+D31</f>
        <v>7.5</v>
      </c>
      <c r="E29" s="15">
        <f t="shared" si="7"/>
        <v>5</v>
      </c>
      <c r="F29" s="41">
        <f t="shared" si="7"/>
        <v>2.5</v>
      </c>
      <c r="G29" s="132">
        <f t="shared" si="7"/>
        <v>7.5</v>
      </c>
      <c r="H29" s="15">
        <f t="shared" si="7"/>
        <v>5</v>
      </c>
      <c r="I29" s="41">
        <f t="shared" si="7"/>
        <v>2.5</v>
      </c>
      <c r="J29" s="132">
        <f t="shared" si="7"/>
        <v>0.2</v>
      </c>
      <c r="K29" s="7">
        <f t="shared" si="7"/>
        <v>0</v>
      </c>
      <c r="L29" s="306">
        <f t="shared" si="7"/>
        <v>0.2</v>
      </c>
      <c r="M29" s="364" t="s">
        <v>314</v>
      </c>
    </row>
    <row r="30" spans="1:13" s="6" customFormat="1" ht="32.25" customHeight="1">
      <c r="A30" s="13" t="s">
        <v>116</v>
      </c>
      <c r="B30" s="142" t="s">
        <v>128</v>
      </c>
      <c r="C30" s="354"/>
      <c r="D30" s="132">
        <v>5</v>
      </c>
      <c r="E30" s="39">
        <v>5</v>
      </c>
      <c r="F30" s="42">
        <v>0</v>
      </c>
      <c r="G30" s="132">
        <v>5</v>
      </c>
      <c r="H30" s="39">
        <v>5</v>
      </c>
      <c r="I30" s="42">
        <v>0</v>
      </c>
      <c r="J30" s="143">
        <v>0</v>
      </c>
      <c r="K30" s="40">
        <v>0</v>
      </c>
      <c r="L30" s="42">
        <v>0</v>
      </c>
      <c r="M30" s="365"/>
    </row>
    <row r="31" spans="1:13" s="6" customFormat="1" ht="21.75" customHeight="1">
      <c r="A31" s="13" t="s">
        <v>117</v>
      </c>
      <c r="B31" s="142" t="s">
        <v>129</v>
      </c>
      <c r="C31" s="354"/>
      <c r="D31" s="143">
        <v>2.5</v>
      </c>
      <c r="E31" s="40">
        <v>0</v>
      </c>
      <c r="F31" s="42">
        <v>2.5</v>
      </c>
      <c r="G31" s="143">
        <v>2.5</v>
      </c>
      <c r="H31" s="40">
        <v>0</v>
      </c>
      <c r="I31" s="42">
        <v>2.5</v>
      </c>
      <c r="J31" s="143">
        <v>0.2</v>
      </c>
      <c r="K31" s="40">
        <v>0</v>
      </c>
      <c r="L31" s="42">
        <v>0.2</v>
      </c>
      <c r="M31" s="366"/>
    </row>
    <row r="32" spans="1:13" s="6" customFormat="1" ht="89.25" customHeight="1">
      <c r="A32" s="13" t="s">
        <v>110</v>
      </c>
      <c r="B32" s="34" t="s">
        <v>38</v>
      </c>
      <c r="C32" s="354"/>
      <c r="D32" s="13">
        <v>53.5</v>
      </c>
      <c r="E32" s="10">
        <v>0</v>
      </c>
      <c r="F32" s="42">
        <v>0</v>
      </c>
      <c r="G32" s="13">
        <v>8.9</v>
      </c>
      <c r="H32" s="10">
        <v>0</v>
      </c>
      <c r="I32" s="42">
        <v>0</v>
      </c>
      <c r="J32" s="132">
        <v>3.9</v>
      </c>
      <c r="K32" s="40">
        <v>0</v>
      </c>
      <c r="L32" s="42">
        <v>0</v>
      </c>
      <c r="M32" s="312" t="s">
        <v>313</v>
      </c>
    </row>
    <row r="33" spans="1:13" s="6" customFormat="1" ht="78" customHeight="1">
      <c r="A33" s="31" t="s">
        <v>9</v>
      </c>
      <c r="B33" s="32" t="s">
        <v>64</v>
      </c>
      <c r="C33" s="354"/>
      <c r="D33" s="133"/>
      <c r="E33" s="134"/>
      <c r="F33" s="135"/>
      <c r="G33" s="133"/>
      <c r="H33" s="134"/>
      <c r="I33" s="135"/>
      <c r="J33" s="136"/>
      <c r="K33" s="137"/>
      <c r="L33" s="138"/>
      <c r="M33" s="312" t="s">
        <v>331</v>
      </c>
    </row>
    <row r="34" spans="1:13" s="6" customFormat="1" ht="56.25" customHeight="1">
      <c r="A34" s="31" t="s">
        <v>11</v>
      </c>
      <c r="B34" s="32" t="s">
        <v>65</v>
      </c>
      <c r="C34" s="354"/>
      <c r="D34" s="31"/>
      <c r="E34" s="139"/>
      <c r="F34" s="138"/>
      <c r="G34" s="31"/>
      <c r="H34" s="139"/>
      <c r="I34" s="138"/>
      <c r="J34" s="140"/>
      <c r="K34" s="137"/>
      <c r="L34" s="138"/>
      <c r="M34" s="312" t="s">
        <v>274</v>
      </c>
    </row>
    <row r="35" spans="1:13" s="6" customFormat="1" ht="84.75" customHeight="1">
      <c r="A35" s="31" t="s">
        <v>187</v>
      </c>
      <c r="B35" s="32" t="s">
        <v>66</v>
      </c>
      <c r="C35" s="354"/>
      <c r="D35" s="31"/>
      <c r="E35" s="139"/>
      <c r="F35" s="138"/>
      <c r="G35" s="31"/>
      <c r="H35" s="139"/>
      <c r="I35" s="138"/>
      <c r="J35" s="136"/>
      <c r="K35" s="137"/>
      <c r="L35" s="138"/>
      <c r="M35" s="312" t="s">
        <v>311</v>
      </c>
    </row>
    <row r="36" spans="1:13" s="6" customFormat="1" ht="33.75" customHeight="1">
      <c r="A36" s="133" t="s">
        <v>188</v>
      </c>
      <c r="B36" s="145" t="s">
        <v>67</v>
      </c>
      <c r="C36" s="354"/>
      <c r="D36" s="133"/>
      <c r="E36" s="134"/>
      <c r="F36" s="135"/>
      <c r="G36" s="146"/>
      <c r="H36" s="134"/>
      <c r="I36" s="135"/>
      <c r="J36" s="147"/>
      <c r="K36" s="148"/>
      <c r="L36" s="135"/>
      <c r="M36" s="360" t="s">
        <v>268</v>
      </c>
    </row>
    <row r="37" spans="1:13" s="6" customFormat="1" ht="42" customHeight="1">
      <c r="A37" s="13" t="s">
        <v>301</v>
      </c>
      <c r="B37" s="142" t="s">
        <v>41</v>
      </c>
      <c r="C37" s="355"/>
      <c r="D37" s="13"/>
      <c r="E37" s="10"/>
      <c r="F37" s="42"/>
      <c r="G37" s="13"/>
      <c r="H37" s="10"/>
      <c r="I37" s="42"/>
      <c r="J37" s="143"/>
      <c r="K37" s="40"/>
      <c r="L37" s="42"/>
      <c r="M37" s="358"/>
    </row>
    <row r="38" spans="1:13" s="6" customFormat="1" ht="50.25" customHeight="1">
      <c r="A38" s="133" t="s">
        <v>189</v>
      </c>
      <c r="B38" s="145" t="s">
        <v>68</v>
      </c>
      <c r="C38" s="359" t="s">
        <v>166</v>
      </c>
      <c r="D38" s="27">
        <f>D39</f>
        <v>4.93</v>
      </c>
      <c r="E38" s="162">
        <f aca="true" t="shared" si="8" ref="E38:L38">E39</f>
        <v>0.93</v>
      </c>
      <c r="F38" s="190">
        <f t="shared" si="8"/>
        <v>0.02</v>
      </c>
      <c r="G38" s="163">
        <f t="shared" si="8"/>
        <v>0.96</v>
      </c>
      <c r="H38" s="166">
        <f t="shared" si="8"/>
        <v>0.3</v>
      </c>
      <c r="I38" s="49">
        <f t="shared" si="8"/>
        <v>0</v>
      </c>
      <c r="J38" s="164">
        <f t="shared" si="8"/>
        <v>0</v>
      </c>
      <c r="K38" s="28">
        <f t="shared" si="8"/>
        <v>0</v>
      </c>
      <c r="L38" s="49">
        <f t="shared" si="8"/>
        <v>0</v>
      </c>
      <c r="M38" s="360" t="s">
        <v>315</v>
      </c>
    </row>
    <row r="39" spans="1:13" s="6" customFormat="1" ht="82.5" customHeight="1">
      <c r="A39" s="144" t="s">
        <v>190</v>
      </c>
      <c r="B39" s="34" t="s">
        <v>53</v>
      </c>
      <c r="C39" s="354"/>
      <c r="D39" s="69">
        <v>4.93</v>
      </c>
      <c r="E39" s="251">
        <v>0.93</v>
      </c>
      <c r="F39" s="149">
        <v>0.02</v>
      </c>
      <c r="G39" s="69">
        <v>0.96</v>
      </c>
      <c r="H39" s="251">
        <v>0.3</v>
      </c>
      <c r="I39" s="149">
        <v>0</v>
      </c>
      <c r="J39" s="150">
        <v>0</v>
      </c>
      <c r="K39" s="151">
        <v>0</v>
      </c>
      <c r="L39" s="149">
        <v>0</v>
      </c>
      <c r="M39" s="358"/>
    </row>
    <row r="40" spans="1:13" s="6" customFormat="1" ht="12.75">
      <c r="A40" s="31" t="s">
        <v>191</v>
      </c>
      <c r="B40" s="32" t="s">
        <v>69</v>
      </c>
      <c r="C40" s="355"/>
      <c r="D40" s="152" t="s">
        <v>122</v>
      </c>
      <c r="E40" s="153" t="s">
        <v>122</v>
      </c>
      <c r="F40" s="154" t="s">
        <v>122</v>
      </c>
      <c r="G40" s="152" t="s">
        <v>122</v>
      </c>
      <c r="H40" s="153" t="s">
        <v>122</v>
      </c>
      <c r="I40" s="154" t="s">
        <v>122</v>
      </c>
      <c r="J40" s="155" t="s">
        <v>122</v>
      </c>
      <c r="K40" s="156" t="s">
        <v>122</v>
      </c>
      <c r="L40" s="154" t="s">
        <v>122</v>
      </c>
      <c r="M40" s="314"/>
    </row>
    <row r="41" spans="1:13" ht="16.5" customHeight="1" thickBot="1">
      <c r="A41" s="350" t="s">
        <v>10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 s="1" customFormat="1" ht="13.5" thickBot="1">
      <c r="A42" s="157"/>
      <c r="B42" s="158" t="s">
        <v>0</v>
      </c>
      <c r="C42" s="159"/>
      <c r="D42" s="160" t="s">
        <v>122</v>
      </c>
      <c r="E42" s="296" t="s">
        <v>122</v>
      </c>
      <c r="F42" s="297" t="s">
        <v>122</v>
      </c>
      <c r="G42" s="298" t="s">
        <v>122</v>
      </c>
      <c r="H42" s="296" t="s">
        <v>122</v>
      </c>
      <c r="I42" s="299" t="s">
        <v>122</v>
      </c>
      <c r="J42" s="300" t="s">
        <v>122</v>
      </c>
      <c r="K42" s="299" t="s">
        <v>122</v>
      </c>
      <c r="L42" s="297" t="s">
        <v>122</v>
      </c>
      <c r="M42" s="63"/>
    </row>
    <row r="43" spans="1:13" s="6" customFormat="1" ht="15.75" customHeight="1">
      <c r="A43" s="100" t="s">
        <v>192</v>
      </c>
      <c r="B43" s="101" t="s">
        <v>70</v>
      </c>
      <c r="C43" s="353" t="s">
        <v>168</v>
      </c>
      <c r="D43" s="325"/>
      <c r="E43" s="75"/>
      <c r="F43" s="308"/>
      <c r="G43" s="295"/>
      <c r="H43" s="75"/>
      <c r="I43" s="326"/>
      <c r="J43" s="325"/>
      <c r="K43" s="75"/>
      <c r="L43" s="327"/>
      <c r="M43" s="180"/>
    </row>
    <row r="44" spans="1:13" s="6" customFormat="1" ht="79.5" customHeight="1">
      <c r="A44" s="13" t="s">
        <v>307</v>
      </c>
      <c r="B44" s="142" t="s">
        <v>104</v>
      </c>
      <c r="C44" s="354"/>
      <c r="D44" s="16"/>
      <c r="E44" s="15"/>
      <c r="F44" s="17"/>
      <c r="G44" s="81"/>
      <c r="H44" s="7"/>
      <c r="I44" s="82"/>
      <c r="J44" s="8"/>
      <c r="K44" s="7"/>
      <c r="L44" s="30"/>
      <c r="M44" s="80" t="s">
        <v>319</v>
      </c>
    </row>
    <row r="45" spans="1:13" s="6" customFormat="1" ht="120.75" customHeight="1">
      <c r="A45" s="31" t="s">
        <v>193</v>
      </c>
      <c r="B45" s="32" t="s">
        <v>71</v>
      </c>
      <c r="C45" s="354"/>
      <c r="D45" s="27"/>
      <c r="E45" s="162"/>
      <c r="F45" s="29"/>
      <c r="G45" s="163"/>
      <c r="H45" s="162"/>
      <c r="I45" s="166"/>
      <c r="J45" s="48"/>
      <c r="K45" s="28"/>
      <c r="L45" s="49"/>
      <c r="M45" s="80" t="s">
        <v>317</v>
      </c>
    </row>
    <row r="46" spans="1:13" s="6" customFormat="1" ht="16.5" customHeight="1">
      <c r="A46" s="31" t="s">
        <v>194</v>
      </c>
      <c r="B46" s="32" t="s">
        <v>72</v>
      </c>
      <c r="C46" s="354"/>
      <c r="D46" s="27"/>
      <c r="E46" s="28"/>
      <c r="F46" s="29"/>
      <c r="G46" s="164"/>
      <c r="H46" s="28"/>
      <c r="I46" s="165"/>
      <c r="J46" s="48"/>
      <c r="K46" s="28"/>
      <c r="L46" s="49"/>
      <c r="M46" s="360" t="s">
        <v>316</v>
      </c>
    </row>
    <row r="47" spans="1:13" s="6" customFormat="1" ht="106.5" customHeight="1">
      <c r="A47" s="13" t="s">
        <v>279</v>
      </c>
      <c r="B47" s="34" t="s">
        <v>123</v>
      </c>
      <c r="C47" s="354"/>
      <c r="D47" s="16"/>
      <c r="E47" s="7"/>
      <c r="F47" s="17"/>
      <c r="G47" s="81"/>
      <c r="H47" s="7"/>
      <c r="I47" s="82"/>
      <c r="J47" s="8"/>
      <c r="K47" s="7"/>
      <c r="L47" s="30"/>
      <c r="M47" s="358"/>
    </row>
    <row r="48" spans="1:13" s="6" customFormat="1" ht="18.75" customHeight="1">
      <c r="A48" s="31" t="s">
        <v>195</v>
      </c>
      <c r="B48" s="32" t="s">
        <v>73</v>
      </c>
      <c r="C48" s="354"/>
      <c r="D48" s="27"/>
      <c r="E48" s="162"/>
      <c r="F48" s="29"/>
      <c r="G48" s="164"/>
      <c r="H48" s="28"/>
      <c r="I48" s="165"/>
      <c r="J48" s="48"/>
      <c r="K48" s="28"/>
      <c r="L48" s="49"/>
      <c r="M48" s="360" t="s">
        <v>320</v>
      </c>
    </row>
    <row r="49" spans="1:13" s="6" customFormat="1" ht="21.75" customHeight="1">
      <c r="A49" s="13" t="s">
        <v>302</v>
      </c>
      <c r="B49" s="34" t="s">
        <v>105</v>
      </c>
      <c r="C49" s="354"/>
      <c r="D49" s="16"/>
      <c r="E49" s="15"/>
      <c r="F49" s="17"/>
      <c r="G49" s="12"/>
      <c r="H49" s="10"/>
      <c r="I49" s="40"/>
      <c r="J49" s="13"/>
      <c r="K49" s="10"/>
      <c r="L49" s="42"/>
      <c r="M49" s="357"/>
    </row>
    <row r="50" spans="1:13" s="6" customFormat="1" ht="67.5" customHeight="1">
      <c r="A50" s="13" t="s">
        <v>308</v>
      </c>
      <c r="B50" s="34" t="s">
        <v>106</v>
      </c>
      <c r="C50" s="354"/>
      <c r="D50" s="16"/>
      <c r="E50" s="15"/>
      <c r="F50" s="17"/>
      <c r="G50" s="12"/>
      <c r="H50" s="10"/>
      <c r="I50" s="40"/>
      <c r="J50" s="13"/>
      <c r="K50" s="10"/>
      <c r="L50" s="42"/>
      <c r="M50" s="357"/>
    </row>
    <row r="51" spans="1:13" s="6" customFormat="1" ht="29.25" customHeight="1">
      <c r="A51" s="13" t="s">
        <v>280</v>
      </c>
      <c r="B51" s="34" t="s">
        <v>107</v>
      </c>
      <c r="C51" s="355"/>
      <c r="D51" s="16"/>
      <c r="E51" s="7"/>
      <c r="F51" s="17"/>
      <c r="G51" s="12"/>
      <c r="H51" s="10"/>
      <c r="I51" s="40"/>
      <c r="J51" s="13"/>
      <c r="K51" s="10"/>
      <c r="L51" s="42"/>
      <c r="M51" s="358"/>
    </row>
    <row r="52" spans="1:13" s="6" customFormat="1" ht="18" customHeight="1">
      <c r="A52" s="31" t="s">
        <v>196</v>
      </c>
      <c r="B52" s="32" t="s">
        <v>74</v>
      </c>
      <c r="C52" s="359" t="s">
        <v>168</v>
      </c>
      <c r="D52" s="31"/>
      <c r="E52" s="139"/>
      <c r="F52" s="138"/>
      <c r="G52" s="164"/>
      <c r="H52" s="28"/>
      <c r="I52" s="165"/>
      <c r="J52" s="48"/>
      <c r="K52" s="28"/>
      <c r="L52" s="49"/>
      <c r="M52" s="360" t="s">
        <v>321</v>
      </c>
    </row>
    <row r="53" spans="1:13" s="6" customFormat="1" ht="23.25" customHeight="1">
      <c r="A53" s="13" t="s">
        <v>281</v>
      </c>
      <c r="B53" s="34" t="s">
        <v>108</v>
      </c>
      <c r="C53" s="354"/>
      <c r="D53" s="13"/>
      <c r="E53" s="10"/>
      <c r="F53" s="42"/>
      <c r="G53" s="81"/>
      <c r="H53" s="7"/>
      <c r="I53" s="82"/>
      <c r="J53" s="8"/>
      <c r="K53" s="7"/>
      <c r="L53" s="30"/>
      <c r="M53" s="358"/>
    </row>
    <row r="54" spans="1:13" s="6" customFormat="1" ht="25.5">
      <c r="A54" s="31" t="s">
        <v>197</v>
      </c>
      <c r="B54" s="32" t="s">
        <v>179</v>
      </c>
      <c r="C54" s="354"/>
      <c r="D54" s="27"/>
      <c r="E54" s="139"/>
      <c r="F54" s="29"/>
      <c r="G54" s="163"/>
      <c r="H54" s="28"/>
      <c r="I54" s="166"/>
      <c r="J54" s="27"/>
      <c r="K54" s="28"/>
      <c r="L54" s="29"/>
      <c r="M54" s="61"/>
    </row>
    <row r="55" spans="1:13" s="6" customFormat="1" ht="115.5" customHeight="1">
      <c r="A55" s="13" t="s">
        <v>275</v>
      </c>
      <c r="B55" s="34" t="s">
        <v>109</v>
      </c>
      <c r="C55" s="354"/>
      <c r="D55" s="16"/>
      <c r="E55" s="15"/>
      <c r="F55" s="17"/>
      <c r="G55" s="41"/>
      <c r="H55" s="82"/>
      <c r="I55" s="39"/>
      <c r="J55" s="16"/>
      <c r="K55" s="7"/>
      <c r="L55" s="17"/>
      <c r="M55" s="80" t="s">
        <v>322</v>
      </c>
    </row>
    <row r="56" spans="1:13" s="6" customFormat="1" ht="121.5" customHeight="1">
      <c r="A56" s="13" t="s">
        <v>309</v>
      </c>
      <c r="B56" s="34" t="s">
        <v>133</v>
      </c>
      <c r="C56" s="354"/>
      <c r="D56" s="8"/>
      <c r="E56" s="7"/>
      <c r="F56" s="30"/>
      <c r="G56" s="41"/>
      <c r="H56" s="82"/>
      <c r="I56" s="82"/>
      <c r="J56" s="8"/>
      <c r="K56" s="7"/>
      <c r="L56" s="30"/>
      <c r="M56" s="80" t="s">
        <v>318</v>
      </c>
    </row>
    <row r="57" spans="1:13" s="6" customFormat="1" ht="20.25" customHeight="1">
      <c r="A57" s="31" t="s">
        <v>198</v>
      </c>
      <c r="B57" s="32" t="s">
        <v>75</v>
      </c>
      <c r="C57" s="354"/>
      <c r="D57" s="31"/>
      <c r="E57" s="139"/>
      <c r="F57" s="138"/>
      <c r="G57" s="141"/>
      <c r="H57" s="139"/>
      <c r="I57" s="137"/>
      <c r="J57" s="31"/>
      <c r="K57" s="139"/>
      <c r="L57" s="138"/>
      <c r="M57" s="360" t="s">
        <v>252</v>
      </c>
    </row>
    <row r="58" spans="1:13" s="6" customFormat="1" ht="57.75" customHeight="1">
      <c r="A58" s="13" t="s">
        <v>282</v>
      </c>
      <c r="B58" s="142" t="s">
        <v>124</v>
      </c>
      <c r="C58" s="355"/>
      <c r="D58" s="13"/>
      <c r="E58" s="10"/>
      <c r="F58" s="42"/>
      <c r="G58" s="12"/>
      <c r="H58" s="10"/>
      <c r="I58" s="40"/>
      <c r="J58" s="13"/>
      <c r="K58" s="10"/>
      <c r="L58" s="42"/>
      <c r="M58" s="358"/>
    </row>
    <row r="59" spans="1:13" s="6" customFormat="1" ht="16.5" customHeight="1">
      <c r="A59" s="31" t="s">
        <v>199</v>
      </c>
      <c r="B59" s="32" t="s">
        <v>76</v>
      </c>
      <c r="C59" s="359" t="s">
        <v>169</v>
      </c>
      <c r="D59" s="23"/>
      <c r="E59" s="24"/>
      <c r="F59" s="26"/>
      <c r="G59" s="33"/>
      <c r="H59" s="24"/>
      <c r="I59" s="25"/>
      <c r="J59" s="43"/>
      <c r="K59" s="44"/>
      <c r="L59" s="90"/>
      <c r="M59" s="360" t="s">
        <v>250</v>
      </c>
    </row>
    <row r="60" spans="1:13" s="6" customFormat="1" ht="26.25" customHeight="1">
      <c r="A60" s="13" t="s">
        <v>242</v>
      </c>
      <c r="B60" s="34" t="s">
        <v>111</v>
      </c>
      <c r="C60" s="354"/>
      <c r="D60" s="35"/>
      <c r="E60" s="36"/>
      <c r="F60" s="37"/>
      <c r="G60" s="38"/>
      <c r="H60" s="36"/>
      <c r="I60" s="107"/>
      <c r="J60" s="14"/>
      <c r="K60" s="11"/>
      <c r="L60" s="105"/>
      <c r="M60" s="357"/>
    </row>
    <row r="61" spans="1:13" s="6" customFormat="1" ht="40.5" customHeight="1">
      <c r="A61" s="13" t="s">
        <v>243</v>
      </c>
      <c r="B61" s="34" t="s">
        <v>144</v>
      </c>
      <c r="C61" s="354"/>
      <c r="D61" s="35"/>
      <c r="E61" s="36"/>
      <c r="F61" s="37"/>
      <c r="G61" s="167"/>
      <c r="H61" s="11"/>
      <c r="I61" s="107"/>
      <c r="J61" s="14"/>
      <c r="K61" s="11"/>
      <c r="L61" s="105"/>
      <c r="M61" s="357"/>
    </row>
    <row r="62" spans="1:13" s="6" customFormat="1" ht="52.5" customHeight="1">
      <c r="A62" s="13" t="s">
        <v>244</v>
      </c>
      <c r="B62" s="34" t="s">
        <v>145</v>
      </c>
      <c r="C62" s="354"/>
      <c r="D62" s="35"/>
      <c r="E62" s="36"/>
      <c r="F62" s="37"/>
      <c r="G62" s="167"/>
      <c r="H62" s="11"/>
      <c r="I62" s="107"/>
      <c r="J62" s="14"/>
      <c r="K62" s="11"/>
      <c r="L62" s="105"/>
      <c r="M62" s="357"/>
    </row>
    <row r="63" spans="1:13" s="6" customFormat="1" ht="27" customHeight="1">
      <c r="A63" s="13" t="s">
        <v>245</v>
      </c>
      <c r="B63" s="34" t="s">
        <v>146</v>
      </c>
      <c r="C63" s="354"/>
      <c r="D63" s="35"/>
      <c r="E63" s="36"/>
      <c r="F63" s="37"/>
      <c r="G63" s="167"/>
      <c r="H63" s="11"/>
      <c r="I63" s="107"/>
      <c r="J63" s="14"/>
      <c r="K63" s="11"/>
      <c r="L63" s="105"/>
      <c r="M63" s="357"/>
    </row>
    <row r="64" spans="1:13" s="6" customFormat="1" ht="54" customHeight="1">
      <c r="A64" s="13" t="s">
        <v>246</v>
      </c>
      <c r="B64" s="34" t="s">
        <v>251</v>
      </c>
      <c r="C64" s="354"/>
      <c r="D64" s="35"/>
      <c r="E64" s="36"/>
      <c r="F64" s="37"/>
      <c r="G64" s="167"/>
      <c r="H64" s="11"/>
      <c r="I64" s="107"/>
      <c r="J64" s="14"/>
      <c r="K64" s="11"/>
      <c r="L64" s="105"/>
      <c r="M64" s="357"/>
    </row>
    <row r="65" spans="1:13" s="6" customFormat="1" ht="26.25" customHeight="1">
      <c r="A65" s="13" t="s">
        <v>247</v>
      </c>
      <c r="B65" s="34" t="s">
        <v>147</v>
      </c>
      <c r="C65" s="354"/>
      <c r="D65" s="35"/>
      <c r="E65" s="36"/>
      <c r="F65" s="37"/>
      <c r="G65" s="38"/>
      <c r="H65" s="36"/>
      <c r="I65" s="107"/>
      <c r="J65" s="14"/>
      <c r="K65" s="11"/>
      <c r="L65" s="105"/>
      <c r="M65" s="357"/>
    </row>
    <row r="66" spans="1:13" s="6" customFormat="1" ht="26.25" customHeight="1">
      <c r="A66" s="13" t="s">
        <v>248</v>
      </c>
      <c r="B66" s="34" t="s">
        <v>149</v>
      </c>
      <c r="C66" s="354"/>
      <c r="D66" s="35"/>
      <c r="E66" s="11"/>
      <c r="F66" s="37"/>
      <c r="G66" s="38"/>
      <c r="H66" s="11"/>
      <c r="I66" s="107"/>
      <c r="J66" s="14"/>
      <c r="K66" s="11"/>
      <c r="L66" s="105"/>
      <c r="M66" s="357"/>
    </row>
    <row r="67" spans="1:13" s="6" customFormat="1" ht="28.5" customHeight="1" thickBot="1">
      <c r="A67" s="50" t="s">
        <v>249</v>
      </c>
      <c r="B67" s="168" t="s">
        <v>276</v>
      </c>
      <c r="C67" s="367"/>
      <c r="D67" s="169"/>
      <c r="E67" s="55"/>
      <c r="F67" s="170"/>
      <c r="G67" s="171"/>
      <c r="H67" s="55"/>
      <c r="I67" s="172"/>
      <c r="J67" s="54"/>
      <c r="K67" s="55"/>
      <c r="L67" s="56"/>
      <c r="M67" s="368"/>
    </row>
    <row r="68" spans="1:13" ht="16.5" customHeight="1" thickBot="1">
      <c r="A68" s="361" t="s">
        <v>12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</row>
    <row r="69" spans="1:13" s="6" customFormat="1" ht="15.75" customHeight="1" thickBot="1">
      <c r="A69" s="173"/>
      <c r="B69" s="98" t="s">
        <v>0</v>
      </c>
      <c r="C69" s="99"/>
      <c r="D69" s="160">
        <f>D71+D73</f>
        <v>73.13687107</v>
      </c>
      <c r="E69" s="160">
        <f aca="true" t="shared" si="9" ref="E69:L69">E71+E73</f>
        <v>71.67413337</v>
      </c>
      <c r="F69" s="160">
        <f t="shared" si="9"/>
        <v>1.4627377</v>
      </c>
      <c r="G69" s="160">
        <f t="shared" si="9"/>
        <v>3.2822462999999997</v>
      </c>
      <c r="H69" s="160">
        <f t="shared" si="9"/>
        <v>3.21660137</v>
      </c>
      <c r="I69" s="160">
        <f t="shared" si="9"/>
        <v>0.06564493</v>
      </c>
      <c r="J69" s="339">
        <f t="shared" si="9"/>
        <v>3.2822</v>
      </c>
      <c r="K69" s="339">
        <f t="shared" si="9"/>
        <v>3.217</v>
      </c>
      <c r="L69" s="174">
        <f t="shared" si="9"/>
        <v>0.0656</v>
      </c>
      <c r="M69" s="88"/>
    </row>
    <row r="70" spans="1:13" s="6" customFormat="1" ht="166.5" customHeight="1">
      <c r="A70" s="130" t="s">
        <v>200</v>
      </c>
      <c r="B70" s="131" t="s">
        <v>77</v>
      </c>
      <c r="C70" s="353" t="s">
        <v>170</v>
      </c>
      <c r="D70" s="46"/>
      <c r="E70" s="47"/>
      <c r="F70" s="161"/>
      <c r="G70" s="46"/>
      <c r="H70" s="47"/>
      <c r="I70" s="161"/>
      <c r="J70" s="175"/>
      <c r="K70" s="176"/>
      <c r="L70" s="177"/>
      <c r="M70" s="178" t="s">
        <v>273</v>
      </c>
    </row>
    <row r="71" spans="1:13" s="6" customFormat="1" ht="12.75">
      <c r="A71" s="31" t="s">
        <v>201</v>
      </c>
      <c r="B71" s="32" t="s">
        <v>185</v>
      </c>
      <c r="C71" s="354"/>
      <c r="D71" s="140">
        <f>D72</f>
        <v>3.2822462999999997</v>
      </c>
      <c r="E71" s="162">
        <f aca="true" t="shared" si="10" ref="E71:L71">E72</f>
        <v>3.21660137</v>
      </c>
      <c r="F71" s="163">
        <f t="shared" si="10"/>
        <v>0.06564493</v>
      </c>
      <c r="G71" s="140">
        <f t="shared" si="10"/>
        <v>3.2822462999999997</v>
      </c>
      <c r="H71" s="162">
        <f t="shared" si="10"/>
        <v>3.21660137</v>
      </c>
      <c r="I71" s="163">
        <f t="shared" si="10"/>
        <v>0.06564493</v>
      </c>
      <c r="J71" s="342">
        <f t="shared" si="10"/>
        <v>3.2822</v>
      </c>
      <c r="K71" s="257">
        <v>3.217</v>
      </c>
      <c r="L71" s="341">
        <f t="shared" si="10"/>
        <v>0.0656</v>
      </c>
      <c r="M71" s="61"/>
    </row>
    <row r="72" spans="1:13" s="6" customFormat="1" ht="88.5" customHeight="1">
      <c r="A72" s="13" t="s">
        <v>202</v>
      </c>
      <c r="B72" s="34" t="s">
        <v>58</v>
      </c>
      <c r="C72" s="354"/>
      <c r="D72" s="36">
        <f>SUM(E72:F72)</f>
        <v>3.2822462999999997</v>
      </c>
      <c r="E72" s="36">
        <v>3.21660137</v>
      </c>
      <c r="F72" s="37">
        <v>0.06564493</v>
      </c>
      <c r="G72" s="38">
        <f>SUM(H72:I72)</f>
        <v>3.2822462999999997</v>
      </c>
      <c r="H72" s="36">
        <v>3.21660137</v>
      </c>
      <c r="I72" s="37">
        <v>0.06564493</v>
      </c>
      <c r="J72" s="343">
        <f>K72+L72</f>
        <v>3.2822</v>
      </c>
      <c r="K72" s="257">
        <v>3.2166</v>
      </c>
      <c r="L72" s="257">
        <v>0.0656</v>
      </c>
      <c r="M72" s="64" t="s">
        <v>338</v>
      </c>
    </row>
    <row r="73" spans="1:13" s="6" customFormat="1" ht="25.5">
      <c r="A73" s="31" t="s">
        <v>203</v>
      </c>
      <c r="B73" s="32" t="s">
        <v>78</v>
      </c>
      <c r="C73" s="354"/>
      <c r="D73" s="140">
        <f>D74</f>
        <v>69.85462477</v>
      </c>
      <c r="E73" s="162">
        <f aca="true" t="shared" si="11" ref="E73:L73">E74</f>
        <v>68.457532</v>
      </c>
      <c r="F73" s="163">
        <f t="shared" si="11"/>
        <v>1.39709277</v>
      </c>
      <c r="G73" s="73">
        <f t="shared" si="11"/>
        <v>0</v>
      </c>
      <c r="H73" s="28">
        <f t="shared" si="11"/>
        <v>0</v>
      </c>
      <c r="I73" s="164">
        <f t="shared" si="11"/>
        <v>0</v>
      </c>
      <c r="J73" s="73">
        <f t="shared" si="11"/>
        <v>0</v>
      </c>
      <c r="K73" s="28">
        <f t="shared" si="11"/>
        <v>0</v>
      </c>
      <c r="L73" s="164">
        <f t="shared" si="11"/>
        <v>0</v>
      </c>
      <c r="M73" s="64"/>
    </row>
    <row r="74" spans="1:13" s="6" customFormat="1" ht="81" customHeight="1" thickBot="1">
      <c r="A74" s="50" t="s">
        <v>239</v>
      </c>
      <c r="B74" s="34" t="s">
        <v>59</v>
      </c>
      <c r="C74" s="367"/>
      <c r="D74" s="36">
        <f>SUM(E74:F74)</f>
        <v>69.85462477</v>
      </c>
      <c r="E74" s="36">
        <v>68.457532</v>
      </c>
      <c r="F74" s="170">
        <v>1.39709277</v>
      </c>
      <c r="G74" s="81">
        <f>SUM(H74:I74)</f>
        <v>0</v>
      </c>
      <c r="H74" s="7">
        <v>0</v>
      </c>
      <c r="I74" s="293">
        <v>0</v>
      </c>
      <c r="J74" s="81">
        <f>SUM(K74:L74)</f>
        <v>0</v>
      </c>
      <c r="K74" s="7">
        <v>0</v>
      </c>
      <c r="L74" s="7">
        <v>0</v>
      </c>
      <c r="M74" s="64" t="s">
        <v>327</v>
      </c>
    </row>
    <row r="75" spans="1:13" ht="16.5" customHeight="1" thickBot="1">
      <c r="A75" s="361" t="s">
        <v>13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</row>
    <row r="76" spans="1:13" s="6" customFormat="1" ht="13.5" thickBot="1">
      <c r="A76" s="179"/>
      <c r="B76" s="125" t="s">
        <v>0</v>
      </c>
      <c r="C76" s="126"/>
      <c r="D76" s="127">
        <f>D82</f>
        <v>63</v>
      </c>
      <c r="E76" s="127">
        <f aca="true" t="shared" si="12" ref="E76:L76">E82</f>
        <v>62.620000000000005</v>
      </c>
      <c r="F76" s="127">
        <f t="shared" si="12"/>
        <v>0.38</v>
      </c>
      <c r="G76" s="128">
        <f t="shared" si="12"/>
        <v>0</v>
      </c>
      <c r="H76" s="128">
        <f t="shared" si="12"/>
        <v>0</v>
      </c>
      <c r="I76" s="128">
        <f t="shared" si="12"/>
        <v>0</v>
      </c>
      <c r="J76" s="128">
        <f t="shared" si="12"/>
        <v>0</v>
      </c>
      <c r="K76" s="128">
        <f t="shared" si="12"/>
        <v>0</v>
      </c>
      <c r="L76" s="128">
        <f t="shared" si="12"/>
        <v>0</v>
      </c>
      <c r="M76" s="180"/>
    </row>
    <row r="77" spans="1:13" s="6" customFormat="1" ht="41.25" customHeight="1">
      <c r="A77" s="130" t="s">
        <v>204</v>
      </c>
      <c r="B77" s="131" t="s">
        <v>79</v>
      </c>
      <c r="C77" s="95" t="s">
        <v>171</v>
      </c>
      <c r="D77" s="27" t="s">
        <v>122</v>
      </c>
      <c r="E77" s="162" t="s">
        <v>122</v>
      </c>
      <c r="F77" s="49" t="s">
        <v>122</v>
      </c>
      <c r="G77" s="27" t="s">
        <v>122</v>
      </c>
      <c r="H77" s="162" t="s">
        <v>122</v>
      </c>
      <c r="I77" s="49" t="s">
        <v>122</v>
      </c>
      <c r="J77" s="83" t="s">
        <v>122</v>
      </c>
      <c r="K77" s="25" t="s">
        <v>122</v>
      </c>
      <c r="L77" s="90" t="s">
        <v>122</v>
      </c>
      <c r="M77" s="61"/>
    </row>
    <row r="78" spans="1:13" s="6" customFormat="1" ht="93" customHeight="1">
      <c r="A78" s="31" t="s">
        <v>205</v>
      </c>
      <c r="B78" s="309" t="s">
        <v>130</v>
      </c>
      <c r="C78" s="93" t="s">
        <v>172</v>
      </c>
      <c r="D78" s="27" t="s">
        <v>122</v>
      </c>
      <c r="E78" s="162" t="s">
        <v>122</v>
      </c>
      <c r="F78" s="49" t="s">
        <v>122</v>
      </c>
      <c r="G78" s="27" t="s">
        <v>122</v>
      </c>
      <c r="H78" s="162" t="s">
        <v>122</v>
      </c>
      <c r="I78" s="49" t="s">
        <v>122</v>
      </c>
      <c r="J78" s="83" t="s">
        <v>122</v>
      </c>
      <c r="K78" s="25" t="s">
        <v>122</v>
      </c>
      <c r="L78" s="90" t="s">
        <v>122</v>
      </c>
      <c r="M78" s="61"/>
    </row>
    <row r="79" spans="1:13" s="6" customFormat="1" ht="81.75" customHeight="1">
      <c r="A79" s="31" t="s">
        <v>206</v>
      </c>
      <c r="B79" s="32" t="s">
        <v>80</v>
      </c>
      <c r="C79" s="65" t="s">
        <v>170</v>
      </c>
      <c r="D79" s="301" t="s">
        <v>122</v>
      </c>
      <c r="E79" s="182" t="s">
        <v>122</v>
      </c>
      <c r="F79" s="302" t="s">
        <v>122</v>
      </c>
      <c r="G79" s="301" t="s">
        <v>122</v>
      </c>
      <c r="H79" s="182" t="s">
        <v>122</v>
      </c>
      <c r="I79" s="302" t="s">
        <v>122</v>
      </c>
      <c r="J79" s="303" t="s">
        <v>122</v>
      </c>
      <c r="K79" s="304" t="s">
        <v>122</v>
      </c>
      <c r="L79" s="305" t="s">
        <v>122</v>
      </c>
      <c r="M79" s="34" t="s">
        <v>326</v>
      </c>
    </row>
    <row r="80" spans="1:13" s="6" customFormat="1" ht="117" customHeight="1">
      <c r="A80" s="31" t="s">
        <v>207</v>
      </c>
      <c r="B80" s="32" t="s">
        <v>81</v>
      </c>
      <c r="C80" s="313" t="s">
        <v>170</v>
      </c>
      <c r="D80" s="23" t="s">
        <v>122</v>
      </c>
      <c r="E80" s="24" t="s">
        <v>122</v>
      </c>
      <c r="F80" s="26" t="s">
        <v>122</v>
      </c>
      <c r="G80" s="23" t="s">
        <v>122</v>
      </c>
      <c r="H80" s="24" t="s">
        <v>122</v>
      </c>
      <c r="I80" s="26" t="s">
        <v>122</v>
      </c>
      <c r="J80" s="84" t="s">
        <v>122</v>
      </c>
      <c r="K80" s="45" t="s">
        <v>122</v>
      </c>
      <c r="L80" s="90" t="s">
        <v>122</v>
      </c>
      <c r="M80" s="34" t="s">
        <v>328</v>
      </c>
    </row>
    <row r="81" spans="1:13" s="6" customFormat="1" ht="15.75" customHeight="1">
      <c r="A81" s="31" t="s">
        <v>208</v>
      </c>
      <c r="B81" s="32" t="s">
        <v>82</v>
      </c>
      <c r="C81" s="359" t="s">
        <v>171</v>
      </c>
      <c r="D81" s="27" t="s">
        <v>122</v>
      </c>
      <c r="E81" s="162" t="s">
        <v>122</v>
      </c>
      <c r="F81" s="49" t="s">
        <v>122</v>
      </c>
      <c r="G81" s="27" t="s">
        <v>122</v>
      </c>
      <c r="H81" s="162" t="s">
        <v>122</v>
      </c>
      <c r="I81" s="49" t="s">
        <v>122</v>
      </c>
      <c r="J81" s="83" t="s">
        <v>122</v>
      </c>
      <c r="K81" s="25" t="s">
        <v>122</v>
      </c>
      <c r="L81" s="90" t="s">
        <v>122</v>
      </c>
      <c r="M81" s="61"/>
    </row>
    <row r="82" spans="1:13" s="6" customFormat="1" ht="12.75">
      <c r="A82" s="31" t="s">
        <v>209</v>
      </c>
      <c r="B82" s="32" t="s">
        <v>121</v>
      </c>
      <c r="C82" s="354"/>
      <c r="D82" s="140">
        <f>D83+D84+D85</f>
        <v>63</v>
      </c>
      <c r="E82" s="162">
        <f aca="true" t="shared" si="13" ref="E82:L82">E83+E84+E85</f>
        <v>62.620000000000005</v>
      </c>
      <c r="F82" s="163">
        <f t="shared" si="13"/>
        <v>0.38</v>
      </c>
      <c r="G82" s="73">
        <f t="shared" si="13"/>
        <v>0</v>
      </c>
      <c r="H82" s="28">
        <f t="shared" si="13"/>
        <v>0</v>
      </c>
      <c r="I82" s="164">
        <f t="shared" si="13"/>
        <v>0</v>
      </c>
      <c r="J82" s="73">
        <f t="shared" si="13"/>
        <v>0</v>
      </c>
      <c r="K82" s="28">
        <f t="shared" si="13"/>
        <v>0</v>
      </c>
      <c r="L82" s="164">
        <f t="shared" si="13"/>
        <v>0</v>
      </c>
      <c r="M82" s="61"/>
    </row>
    <row r="83" spans="1:13" s="6" customFormat="1" ht="27" customHeight="1">
      <c r="A83" s="13" t="s">
        <v>303</v>
      </c>
      <c r="B83" s="34" t="s">
        <v>125</v>
      </c>
      <c r="C83" s="354"/>
      <c r="D83" s="16">
        <v>19</v>
      </c>
      <c r="E83" s="15">
        <v>18.62</v>
      </c>
      <c r="F83" s="17">
        <v>0.38</v>
      </c>
      <c r="G83" s="14">
        <v>0</v>
      </c>
      <c r="H83" s="11">
        <v>0</v>
      </c>
      <c r="I83" s="30">
        <v>0</v>
      </c>
      <c r="J83" s="118">
        <v>0</v>
      </c>
      <c r="K83" s="106">
        <v>0</v>
      </c>
      <c r="L83" s="105">
        <v>0</v>
      </c>
      <c r="M83" s="369" t="s">
        <v>330</v>
      </c>
    </row>
    <row r="84" spans="1:13" s="6" customFormat="1" ht="42.75" customHeight="1">
      <c r="A84" s="13" t="s">
        <v>304</v>
      </c>
      <c r="B84" s="34" t="s">
        <v>126</v>
      </c>
      <c r="C84" s="354"/>
      <c r="D84" s="16">
        <v>4</v>
      </c>
      <c r="E84" s="15">
        <v>4</v>
      </c>
      <c r="F84" s="30">
        <v>0</v>
      </c>
      <c r="G84" s="14">
        <v>0</v>
      </c>
      <c r="H84" s="11">
        <v>0</v>
      </c>
      <c r="I84" s="30">
        <v>0</v>
      </c>
      <c r="J84" s="118">
        <v>0</v>
      </c>
      <c r="K84" s="106">
        <v>0</v>
      </c>
      <c r="L84" s="105">
        <v>0</v>
      </c>
      <c r="M84" s="370"/>
    </row>
    <row r="85" spans="1:13" s="6" customFormat="1" ht="34.5" customHeight="1" thickBot="1">
      <c r="A85" s="50" t="s">
        <v>305</v>
      </c>
      <c r="B85" s="168" t="s">
        <v>127</v>
      </c>
      <c r="C85" s="367"/>
      <c r="D85" s="193">
        <v>40</v>
      </c>
      <c r="E85" s="194">
        <v>40</v>
      </c>
      <c r="F85" s="293">
        <v>0</v>
      </c>
      <c r="G85" s="14">
        <v>0</v>
      </c>
      <c r="H85" s="11">
        <v>0</v>
      </c>
      <c r="I85" s="30">
        <v>0</v>
      </c>
      <c r="J85" s="118">
        <v>0</v>
      </c>
      <c r="K85" s="106">
        <v>0</v>
      </c>
      <c r="L85" s="105">
        <v>0</v>
      </c>
      <c r="M85" s="371"/>
    </row>
    <row r="86" spans="1:13" s="1" customFormat="1" ht="16.5" customHeight="1" thickBot="1">
      <c r="A86" s="361" t="s">
        <v>14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3"/>
    </row>
    <row r="87" spans="1:13" s="6" customFormat="1" ht="13.5" thickBot="1">
      <c r="A87" s="173"/>
      <c r="B87" s="183" t="s">
        <v>0</v>
      </c>
      <c r="C87" s="158"/>
      <c r="D87" s="160">
        <f>D88</f>
        <v>920.53149284</v>
      </c>
      <c r="E87" s="160">
        <f aca="true" t="shared" si="14" ref="E87:L87">E88</f>
        <v>752.89546</v>
      </c>
      <c r="F87" s="160">
        <f t="shared" si="14"/>
        <v>167.63603283999998</v>
      </c>
      <c r="G87" s="160">
        <f t="shared" si="14"/>
        <v>154.61951784000001</v>
      </c>
      <c r="H87" s="160">
        <f t="shared" si="14"/>
        <v>60.373485</v>
      </c>
      <c r="I87" s="160">
        <f t="shared" si="14"/>
        <v>94.24603284</v>
      </c>
      <c r="J87" s="160">
        <f t="shared" si="14"/>
        <v>49.4800657</v>
      </c>
      <c r="K87" s="174">
        <f t="shared" si="14"/>
        <v>30.988</v>
      </c>
      <c r="L87" s="160">
        <f t="shared" si="14"/>
        <v>18.4920657</v>
      </c>
      <c r="M87" s="63"/>
    </row>
    <row r="88" spans="1:13" s="6" customFormat="1" ht="12.75" customHeight="1">
      <c r="A88" s="130" t="s">
        <v>210</v>
      </c>
      <c r="B88" s="184" t="s">
        <v>152</v>
      </c>
      <c r="C88" s="353" t="s">
        <v>173</v>
      </c>
      <c r="D88" s="72">
        <f>D89+D90+D92</f>
        <v>920.53149284</v>
      </c>
      <c r="E88" s="75">
        <f aca="true" t="shared" si="15" ref="E88:L88">E89+E90+E92</f>
        <v>752.89546</v>
      </c>
      <c r="F88" s="87">
        <f t="shared" si="15"/>
        <v>167.63603283999998</v>
      </c>
      <c r="G88" s="72">
        <f>G89+G90+G92</f>
        <v>154.61951784000001</v>
      </c>
      <c r="H88" s="75">
        <f t="shared" si="15"/>
        <v>60.373485</v>
      </c>
      <c r="I88" s="87">
        <f t="shared" si="15"/>
        <v>94.24603284</v>
      </c>
      <c r="J88" s="72">
        <f t="shared" si="15"/>
        <v>49.4800657</v>
      </c>
      <c r="K88" s="185">
        <f t="shared" si="15"/>
        <v>30.988</v>
      </c>
      <c r="L88" s="87">
        <f t="shared" si="15"/>
        <v>18.4920657</v>
      </c>
      <c r="M88" s="60"/>
    </row>
    <row r="89" spans="1:13" s="6" customFormat="1" ht="102">
      <c r="A89" s="13" t="s">
        <v>211</v>
      </c>
      <c r="B89" s="187" t="s">
        <v>143</v>
      </c>
      <c r="C89" s="354"/>
      <c r="D89" s="16">
        <f>E89+F89</f>
        <v>167.63603283999998</v>
      </c>
      <c r="E89" s="7">
        <v>0</v>
      </c>
      <c r="F89" s="17">
        <f>73.39+I89</f>
        <v>167.63603283999998</v>
      </c>
      <c r="G89" s="16">
        <f>H89+I89</f>
        <v>94.24603284</v>
      </c>
      <c r="H89" s="71">
        <v>0</v>
      </c>
      <c r="I89" s="15">
        <v>94.24603284</v>
      </c>
      <c r="J89" s="69">
        <f>K89+L89</f>
        <v>18.4920657</v>
      </c>
      <c r="K89" s="71">
        <v>0</v>
      </c>
      <c r="L89" s="70">
        <v>18.4920657</v>
      </c>
      <c r="M89" s="34" t="s">
        <v>333</v>
      </c>
    </row>
    <row r="90" spans="1:13" s="6" customFormat="1" ht="143.25" customHeight="1">
      <c r="A90" s="13" t="s">
        <v>240</v>
      </c>
      <c r="B90" s="187" t="s">
        <v>142</v>
      </c>
      <c r="C90" s="354"/>
      <c r="D90" s="16">
        <f>E90+F90</f>
        <v>245.88846</v>
      </c>
      <c r="E90" s="15">
        <v>245.88846</v>
      </c>
      <c r="F90" s="30">
        <v>0</v>
      </c>
      <c r="G90" s="16">
        <f>H90+I90</f>
        <v>60.373485</v>
      </c>
      <c r="H90" s="15">
        <f>30.202165+30.17132</f>
        <v>60.373485</v>
      </c>
      <c r="I90" s="30">
        <v>0</v>
      </c>
      <c r="J90" s="334">
        <f>K90</f>
        <v>30.988</v>
      </c>
      <c r="K90" s="335">
        <v>30.988</v>
      </c>
      <c r="L90" s="30">
        <v>0</v>
      </c>
      <c r="M90" s="34" t="s">
        <v>339</v>
      </c>
    </row>
    <row r="91" spans="1:13" s="6" customFormat="1" ht="12.75">
      <c r="A91" s="144" t="s">
        <v>306</v>
      </c>
      <c r="B91" s="188" t="s">
        <v>141</v>
      </c>
      <c r="C91" s="354"/>
      <c r="D91" s="18"/>
      <c r="E91" s="20"/>
      <c r="F91" s="21"/>
      <c r="G91" s="18"/>
      <c r="H91" s="22"/>
      <c r="I91" s="21"/>
      <c r="J91" s="8"/>
      <c r="K91" s="7"/>
      <c r="L91" s="30"/>
      <c r="M91" s="61"/>
    </row>
    <row r="92" spans="1:13" s="6" customFormat="1" ht="66" customHeight="1">
      <c r="A92" s="144"/>
      <c r="B92" s="187" t="s">
        <v>140</v>
      </c>
      <c r="C92" s="354"/>
      <c r="D92" s="18">
        <f>F92+E92</f>
        <v>507.007</v>
      </c>
      <c r="E92" s="15">
        <f>120.2+69.545+269.154+48.108</f>
        <v>507.007</v>
      </c>
      <c r="F92" s="78">
        <v>0</v>
      </c>
      <c r="G92" s="19">
        <v>0</v>
      </c>
      <c r="H92" s="20">
        <v>0</v>
      </c>
      <c r="I92" s="21">
        <v>0</v>
      </c>
      <c r="J92" s="8">
        <v>0</v>
      </c>
      <c r="K92" s="7">
        <v>0</v>
      </c>
      <c r="L92" s="30">
        <v>0</v>
      </c>
      <c r="M92" s="61"/>
    </row>
    <row r="93" spans="1:13" s="6" customFormat="1" ht="12.75">
      <c r="A93" s="31" t="s">
        <v>212</v>
      </c>
      <c r="B93" s="294" t="s">
        <v>151</v>
      </c>
      <c r="C93" s="354"/>
      <c r="D93" s="27" t="s">
        <v>122</v>
      </c>
      <c r="E93" s="28" t="s">
        <v>122</v>
      </c>
      <c r="F93" s="29" t="s">
        <v>122</v>
      </c>
      <c r="G93" s="27" t="s">
        <v>122</v>
      </c>
      <c r="H93" s="28" t="s">
        <v>122</v>
      </c>
      <c r="I93" s="29" t="s">
        <v>122</v>
      </c>
      <c r="J93" s="48" t="s">
        <v>122</v>
      </c>
      <c r="K93" s="28" t="s">
        <v>122</v>
      </c>
      <c r="L93" s="49" t="s">
        <v>122</v>
      </c>
      <c r="M93" s="61"/>
    </row>
    <row r="94" spans="1:13" s="6" customFormat="1" ht="15.75" customHeight="1">
      <c r="A94" s="31" t="s">
        <v>213</v>
      </c>
      <c r="B94" s="294" t="s">
        <v>159</v>
      </c>
      <c r="C94" s="354"/>
      <c r="D94" s="27"/>
      <c r="E94" s="162"/>
      <c r="F94" s="29"/>
      <c r="G94" s="27"/>
      <c r="H94" s="28"/>
      <c r="I94" s="29"/>
      <c r="J94" s="189"/>
      <c r="K94" s="28"/>
      <c r="L94" s="190"/>
      <c r="M94" s="369" t="s">
        <v>329</v>
      </c>
    </row>
    <row r="95" spans="1:13" s="6" customFormat="1" ht="51.75" customHeight="1" thickBot="1">
      <c r="A95" s="191" t="s">
        <v>310</v>
      </c>
      <c r="B95" s="192" t="s">
        <v>153</v>
      </c>
      <c r="C95" s="367"/>
      <c r="D95" s="193"/>
      <c r="E95" s="194"/>
      <c r="F95" s="195"/>
      <c r="G95" s="193"/>
      <c r="H95" s="9"/>
      <c r="I95" s="195"/>
      <c r="J95" s="196"/>
      <c r="K95" s="9"/>
      <c r="L95" s="197"/>
      <c r="M95" s="371"/>
    </row>
    <row r="96" spans="1:13" ht="16.5" customHeight="1" thickBot="1">
      <c r="A96" s="361" t="s">
        <v>15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3"/>
    </row>
    <row r="97" spans="1:13" s="3" customFormat="1" ht="13.5" customHeight="1" thickBot="1">
      <c r="A97" s="173"/>
      <c r="B97" s="98" t="s">
        <v>0</v>
      </c>
      <c r="C97" s="99"/>
      <c r="D97" s="57" t="s">
        <v>122</v>
      </c>
      <c r="E97" s="58" t="s">
        <v>122</v>
      </c>
      <c r="F97" s="59" t="s">
        <v>122</v>
      </c>
      <c r="G97" s="198" t="s">
        <v>122</v>
      </c>
      <c r="H97" s="199" t="s">
        <v>122</v>
      </c>
      <c r="I97" s="200" t="s">
        <v>122</v>
      </c>
      <c r="J97" s="201" t="s">
        <v>122</v>
      </c>
      <c r="K97" s="202" t="s">
        <v>122</v>
      </c>
      <c r="L97" s="200" t="s">
        <v>122</v>
      </c>
      <c r="M97" s="63"/>
    </row>
    <row r="98" spans="1:13" ht="48" customHeight="1">
      <c r="A98" s="130" t="s">
        <v>214</v>
      </c>
      <c r="B98" s="131" t="s">
        <v>84</v>
      </c>
      <c r="C98" s="353" t="s">
        <v>174</v>
      </c>
      <c r="D98" s="113"/>
      <c r="E98" s="203"/>
      <c r="F98" s="204"/>
      <c r="G98" s="181"/>
      <c r="H98" s="68"/>
      <c r="I98" s="205"/>
      <c r="J98" s="181"/>
      <c r="K98" s="68"/>
      <c r="L98" s="205"/>
      <c r="M98" s="356" t="s">
        <v>241</v>
      </c>
    </row>
    <row r="99" spans="1:13" ht="54.75" customHeight="1">
      <c r="A99" s="31" t="s">
        <v>215</v>
      </c>
      <c r="B99" s="32" t="s">
        <v>85</v>
      </c>
      <c r="C99" s="354"/>
      <c r="D99" s="83"/>
      <c r="E99" s="25"/>
      <c r="F99" s="26"/>
      <c r="G99" s="31"/>
      <c r="H99" s="139"/>
      <c r="I99" s="138"/>
      <c r="J99" s="84"/>
      <c r="K99" s="45"/>
      <c r="L99" s="90"/>
      <c r="M99" s="357"/>
    </row>
    <row r="100" spans="1:13" ht="61.5" customHeight="1" thickBot="1">
      <c r="A100" s="31" t="s">
        <v>216</v>
      </c>
      <c r="B100" s="32" t="s">
        <v>86</v>
      </c>
      <c r="C100" s="93" t="s">
        <v>175</v>
      </c>
      <c r="D100" s="206"/>
      <c r="E100" s="207"/>
      <c r="F100" s="204"/>
      <c r="G100" s="66"/>
      <c r="H100" s="67"/>
      <c r="I100" s="205"/>
      <c r="J100" s="181"/>
      <c r="K100" s="68"/>
      <c r="L100" s="205"/>
      <c r="M100" s="368"/>
    </row>
    <row r="101" spans="1:13" ht="16.5" customHeight="1" thickBot="1">
      <c r="A101" s="361" t="s">
        <v>22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</row>
    <row r="102" spans="1:13" s="3" customFormat="1" ht="13.5" thickBot="1">
      <c r="A102" s="208"/>
      <c r="B102" s="209" t="s">
        <v>0</v>
      </c>
      <c r="C102" s="210"/>
      <c r="D102" s="211" t="s">
        <v>122</v>
      </c>
      <c r="E102" s="212" t="s">
        <v>122</v>
      </c>
      <c r="F102" s="213" t="s">
        <v>122</v>
      </c>
      <c r="G102" s="214" t="s">
        <v>122</v>
      </c>
      <c r="H102" s="215" t="s">
        <v>122</v>
      </c>
      <c r="I102" s="216" t="s">
        <v>122</v>
      </c>
      <c r="J102" s="217" t="s">
        <v>122</v>
      </c>
      <c r="K102" s="215" t="s">
        <v>122</v>
      </c>
      <c r="L102" s="218" t="s">
        <v>122</v>
      </c>
      <c r="M102" s="63"/>
    </row>
    <row r="103" spans="1:13" ht="12.75" customHeight="1">
      <c r="A103" s="219" t="s">
        <v>217</v>
      </c>
      <c r="B103" s="220" t="s">
        <v>87</v>
      </c>
      <c r="C103" s="372" t="s">
        <v>176</v>
      </c>
      <c r="D103" s="219"/>
      <c r="E103" s="221"/>
      <c r="F103" s="222"/>
      <c r="G103" s="223"/>
      <c r="H103" s="224"/>
      <c r="I103" s="225"/>
      <c r="J103" s="226"/>
      <c r="K103" s="227"/>
      <c r="L103" s="228"/>
      <c r="M103" s="374"/>
    </row>
    <row r="104" spans="1:13" ht="12.75">
      <c r="A104" s="229" t="s">
        <v>218</v>
      </c>
      <c r="B104" s="230" t="s">
        <v>88</v>
      </c>
      <c r="C104" s="373"/>
      <c r="D104" s="231"/>
      <c r="E104" s="232"/>
      <c r="F104" s="233"/>
      <c r="G104" s="234"/>
      <c r="H104" s="235"/>
      <c r="I104" s="236"/>
      <c r="J104" s="237"/>
      <c r="K104" s="238"/>
      <c r="L104" s="239"/>
      <c r="M104" s="375"/>
    </row>
    <row r="105" spans="1:13" ht="12.75">
      <c r="A105" s="229" t="s">
        <v>219</v>
      </c>
      <c r="B105" s="230" t="s">
        <v>89</v>
      </c>
      <c r="C105" s="373"/>
      <c r="D105" s="231"/>
      <c r="E105" s="232"/>
      <c r="F105" s="233"/>
      <c r="G105" s="240"/>
      <c r="H105" s="238"/>
      <c r="I105" s="241"/>
      <c r="J105" s="237"/>
      <c r="K105" s="238"/>
      <c r="L105" s="239"/>
      <c r="M105" s="375"/>
    </row>
    <row r="106" spans="1:13" ht="12.75">
      <c r="A106" s="229" t="s">
        <v>220</v>
      </c>
      <c r="B106" s="230" t="s">
        <v>178</v>
      </c>
      <c r="C106" s="373"/>
      <c r="D106" s="231"/>
      <c r="E106" s="232"/>
      <c r="F106" s="233"/>
      <c r="G106" s="240"/>
      <c r="H106" s="238"/>
      <c r="I106" s="241"/>
      <c r="J106" s="237"/>
      <c r="K106" s="238"/>
      <c r="L106" s="239"/>
      <c r="M106" s="375"/>
    </row>
    <row r="107" spans="1:13" ht="12.75">
      <c r="A107" s="229" t="s">
        <v>221</v>
      </c>
      <c r="B107" s="230" t="s">
        <v>90</v>
      </c>
      <c r="C107" s="373"/>
      <c r="D107" s="231"/>
      <c r="E107" s="232"/>
      <c r="F107" s="233"/>
      <c r="G107" s="240"/>
      <c r="H107" s="238"/>
      <c r="I107" s="241"/>
      <c r="J107" s="237"/>
      <c r="K107" s="238"/>
      <c r="L107" s="239"/>
      <c r="M107" s="375"/>
    </row>
    <row r="108" spans="1:13" ht="13.5" thickBot="1">
      <c r="A108" s="229" t="s">
        <v>222</v>
      </c>
      <c r="B108" s="230" t="s">
        <v>91</v>
      </c>
      <c r="C108" s="373"/>
      <c r="D108" s="231"/>
      <c r="E108" s="232"/>
      <c r="F108" s="233"/>
      <c r="G108" s="240"/>
      <c r="H108" s="238"/>
      <c r="I108" s="241"/>
      <c r="J108" s="237"/>
      <c r="K108" s="238"/>
      <c r="L108" s="239"/>
      <c r="M108" s="376"/>
    </row>
    <row r="109" spans="1:13" ht="16.5" customHeight="1" thickBot="1">
      <c r="A109" s="361" t="s">
        <v>16</v>
      </c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3"/>
    </row>
    <row r="110" spans="1:13" ht="13.5" thickBot="1">
      <c r="A110" s="173"/>
      <c r="B110" s="98" t="s">
        <v>0</v>
      </c>
      <c r="C110" s="99"/>
      <c r="D110" s="57"/>
      <c r="E110" s="58"/>
      <c r="F110" s="59"/>
      <c r="G110" s="57"/>
      <c r="H110" s="58"/>
      <c r="I110" s="59"/>
      <c r="J110" s="242"/>
      <c r="K110" s="243"/>
      <c r="L110" s="244"/>
      <c r="M110" s="180"/>
    </row>
    <row r="111" spans="1:13" ht="15.75" customHeight="1">
      <c r="A111" s="130" t="s">
        <v>223</v>
      </c>
      <c r="B111" s="131" t="s">
        <v>92</v>
      </c>
      <c r="C111" s="353" t="s">
        <v>180</v>
      </c>
      <c r="D111" s="46"/>
      <c r="E111" s="47"/>
      <c r="F111" s="161"/>
      <c r="G111" s="46"/>
      <c r="H111" s="47"/>
      <c r="I111" s="161"/>
      <c r="J111" s="115"/>
      <c r="K111" s="245"/>
      <c r="L111" s="246"/>
      <c r="M111" s="360" t="s">
        <v>254</v>
      </c>
    </row>
    <row r="112" spans="1:13" ht="38.25">
      <c r="A112" s="144" t="s">
        <v>253</v>
      </c>
      <c r="B112" s="247" t="s">
        <v>25</v>
      </c>
      <c r="C112" s="354"/>
      <c r="D112" s="16"/>
      <c r="E112" s="15"/>
      <c r="F112" s="17"/>
      <c r="G112" s="8"/>
      <c r="H112" s="7"/>
      <c r="I112" s="30"/>
      <c r="J112" s="248"/>
      <c r="K112" s="71"/>
      <c r="L112" s="249"/>
      <c r="M112" s="357"/>
    </row>
    <row r="113" spans="1:13" ht="25.5">
      <c r="A113" s="13" t="s">
        <v>224</v>
      </c>
      <c r="B113" s="34" t="s">
        <v>266</v>
      </c>
      <c r="C113" s="354"/>
      <c r="D113" s="16"/>
      <c r="E113" s="15"/>
      <c r="F113" s="17"/>
      <c r="G113" s="16"/>
      <c r="H113" s="15"/>
      <c r="I113" s="17"/>
      <c r="J113" s="250"/>
      <c r="K113" s="251"/>
      <c r="L113" s="252"/>
      <c r="M113" s="357"/>
    </row>
    <row r="114" spans="1:13" ht="38.25">
      <c r="A114" s="13" t="s">
        <v>225</v>
      </c>
      <c r="B114" s="34" t="s">
        <v>27</v>
      </c>
      <c r="C114" s="354"/>
      <c r="D114" s="69"/>
      <c r="E114" s="251"/>
      <c r="F114" s="70"/>
      <c r="G114" s="8"/>
      <c r="H114" s="7"/>
      <c r="I114" s="30"/>
      <c r="J114" s="248"/>
      <c r="K114" s="71"/>
      <c r="L114" s="249"/>
      <c r="M114" s="357"/>
    </row>
    <row r="115" spans="1:13" ht="25.5">
      <c r="A115" s="13" t="s">
        <v>255</v>
      </c>
      <c r="B115" s="34" t="s">
        <v>28</v>
      </c>
      <c r="C115" s="354"/>
      <c r="D115" s="16"/>
      <c r="E115" s="15"/>
      <c r="F115" s="17"/>
      <c r="G115" s="8"/>
      <c r="H115" s="7"/>
      <c r="I115" s="30"/>
      <c r="J115" s="76"/>
      <c r="K115" s="7"/>
      <c r="L115" s="77"/>
      <c r="M115" s="358"/>
    </row>
    <row r="116" spans="1:13" ht="12.75">
      <c r="A116" s="31" t="s">
        <v>226</v>
      </c>
      <c r="B116" s="32" t="s">
        <v>93</v>
      </c>
      <c r="C116" s="354"/>
      <c r="D116" s="46"/>
      <c r="E116" s="47"/>
      <c r="F116" s="161"/>
      <c r="G116" s="46"/>
      <c r="H116" s="47"/>
      <c r="I116" s="161"/>
      <c r="J116" s="253"/>
      <c r="K116" s="254"/>
      <c r="L116" s="255"/>
      <c r="M116" s="360" t="s">
        <v>267</v>
      </c>
    </row>
    <row r="117" spans="1:13" ht="38.25">
      <c r="A117" s="13" t="s">
        <v>256</v>
      </c>
      <c r="B117" s="34" t="s">
        <v>30</v>
      </c>
      <c r="C117" s="354"/>
      <c r="D117" s="13"/>
      <c r="E117" s="10"/>
      <c r="F117" s="42"/>
      <c r="G117" s="13"/>
      <c r="H117" s="10"/>
      <c r="I117" s="42"/>
      <c r="J117" s="76"/>
      <c r="K117" s="7"/>
      <c r="L117" s="77"/>
      <c r="M117" s="357"/>
    </row>
    <row r="118" spans="1:13" ht="25.5">
      <c r="A118" s="13" t="s">
        <v>257</v>
      </c>
      <c r="B118" s="34" t="s">
        <v>31</v>
      </c>
      <c r="C118" s="354"/>
      <c r="D118" s="13"/>
      <c r="E118" s="10"/>
      <c r="F118" s="42"/>
      <c r="G118" s="13"/>
      <c r="H118" s="10"/>
      <c r="I118" s="42"/>
      <c r="J118" s="76"/>
      <c r="K118" s="7"/>
      <c r="L118" s="77"/>
      <c r="M118" s="357"/>
    </row>
    <row r="119" spans="1:13" ht="25.5">
      <c r="A119" s="13" t="s">
        <v>258</v>
      </c>
      <c r="B119" s="34" t="s">
        <v>32</v>
      </c>
      <c r="C119" s="354"/>
      <c r="D119" s="13"/>
      <c r="E119" s="10"/>
      <c r="F119" s="42"/>
      <c r="G119" s="13"/>
      <c r="H119" s="10"/>
      <c r="I119" s="42"/>
      <c r="J119" s="256"/>
      <c r="K119" s="257"/>
      <c r="L119" s="258"/>
      <c r="M119" s="357"/>
    </row>
    <row r="120" spans="1:13" ht="38.25">
      <c r="A120" s="13" t="s">
        <v>259</v>
      </c>
      <c r="B120" s="34" t="s">
        <v>33</v>
      </c>
      <c r="C120" s="354"/>
      <c r="D120" s="13"/>
      <c r="E120" s="10"/>
      <c r="F120" s="42"/>
      <c r="G120" s="13"/>
      <c r="H120" s="10"/>
      <c r="I120" s="42"/>
      <c r="J120" s="76"/>
      <c r="K120" s="7"/>
      <c r="L120" s="77"/>
      <c r="M120" s="357"/>
    </row>
    <row r="121" spans="1:13" ht="25.5">
      <c r="A121" s="13" t="s">
        <v>260</v>
      </c>
      <c r="B121" s="34" t="s">
        <v>56</v>
      </c>
      <c r="C121" s="355"/>
      <c r="D121" s="13"/>
      <c r="E121" s="10"/>
      <c r="F121" s="42"/>
      <c r="G121" s="13"/>
      <c r="H121" s="10"/>
      <c r="I121" s="42"/>
      <c r="J121" s="76"/>
      <c r="K121" s="7"/>
      <c r="L121" s="77"/>
      <c r="M121" s="358"/>
    </row>
    <row r="122" spans="1:13" ht="76.5">
      <c r="A122" s="13" t="s">
        <v>261</v>
      </c>
      <c r="B122" s="34" t="s">
        <v>139</v>
      </c>
      <c r="C122" s="359" t="s">
        <v>180</v>
      </c>
      <c r="D122" s="16"/>
      <c r="E122" s="7"/>
      <c r="F122" s="17"/>
      <c r="G122" s="259"/>
      <c r="H122" s="7"/>
      <c r="I122" s="260"/>
      <c r="J122" s="76"/>
      <c r="K122" s="7"/>
      <c r="L122" s="77"/>
      <c r="M122" s="357" t="s">
        <v>267</v>
      </c>
    </row>
    <row r="123" spans="1:13" ht="28.5" customHeight="1">
      <c r="A123" s="13" t="s">
        <v>262</v>
      </c>
      <c r="B123" s="34" t="s">
        <v>34</v>
      </c>
      <c r="C123" s="354"/>
      <c r="D123" s="13"/>
      <c r="E123" s="10"/>
      <c r="F123" s="42"/>
      <c r="G123" s="13"/>
      <c r="H123" s="10"/>
      <c r="I123" s="42"/>
      <c r="J123" s="76"/>
      <c r="K123" s="7"/>
      <c r="L123" s="77"/>
      <c r="M123" s="357"/>
    </row>
    <row r="124" spans="1:13" ht="12.75">
      <c r="A124" s="116" t="s">
        <v>263</v>
      </c>
      <c r="B124" s="34" t="s">
        <v>55</v>
      </c>
      <c r="C124" s="354"/>
      <c r="D124" s="13"/>
      <c r="E124" s="10"/>
      <c r="F124" s="42"/>
      <c r="G124" s="13"/>
      <c r="H124" s="10"/>
      <c r="I124" s="42"/>
      <c r="J124" s="76"/>
      <c r="K124" s="7"/>
      <c r="L124" s="77"/>
      <c r="M124" s="358"/>
    </row>
    <row r="125" spans="1:13" ht="12.75">
      <c r="A125" s="31" t="s">
        <v>227</v>
      </c>
      <c r="B125" s="32" t="s">
        <v>177</v>
      </c>
      <c r="C125" s="354"/>
      <c r="D125" s="31"/>
      <c r="E125" s="139"/>
      <c r="F125" s="138"/>
      <c r="G125" s="31"/>
      <c r="H125" s="139"/>
      <c r="I125" s="138"/>
      <c r="J125" s="73"/>
      <c r="K125" s="28"/>
      <c r="L125" s="74"/>
      <c r="M125" s="364" t="s">
        <v>267</v>
      </c>
    </row>
    <row r="126" spans="1:13" ht="38.25">
      <c r="A126" s="13" t="s">
        <v>264</v>
      </c>
      <c r="B126" s="34" t="s">
        <v>57</v>
      </c>
      <c r="C126" s="354"/>
      <c r="D126" s="13"/>
      <c r="E126" s="10"/>
      <c r="F126" s="42"/>
      <c r="G126" s="13"/>
      <c r="H126" s="10"/>
      <c r="I126" s="42"/>
      <c r="J126" s="261"/>
      <c r="K126" s="262"/>
      <c r="L126" s="263"/>
      <c r="M126" s="365"/>
    </row>
    <row r="127" spans="1:13" ht="25.5">
      <c r="A127" s="13" t="s">
        <v>265</v>
      </c>
      <c r="B127" s="264" t="s">
        <v>36</v>
      </c>
      <c r="C127" s="354"/>
      <c r="D127" s="13"/>
      <c r="E127" s="10"/>
      <c r="F127" s="42"/>
      <c r="G127" s="13"/>
      <c r="H127" s="10"/>
      <c r="I127" s="42"/>
      <c r="J127" s="14"/>
      <c r="K127" s="11"/>
      <c r="L127" s="105"/>
      <c r="M127" s="365"/>
    </row>
    <row r="128" spans="1:13" ht="26.25" thickBot="1">
      <c r="A128" s="50" t="s">
        <v>228</v>
      </c>
      <c r="B128" s="51" t="s">
        <v>155</v>
      </c>
      <c r="C128" s="367"/>
      <c r="D128" s="50"/>
      <c r="E128" s="52"/>
      <c r="F128" s="53"/>
      <c r="G128" s="50"/>
      <c r="H128" s="52"/>
      <c r="I128" s="53"/>
      <c r="J128" s="54"/>
      <c r="K128" s="55"/>
      <c r="L128" s="56"/>
      <c r="M128" s="377"/>
    </row>
    <row r="129" spans="1:13" s="1" customFormat="1" ht="16.5" customHeight="1" thickBot="1">
      <c r="A129" s="361" t="s">
        <v>21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3"/>
    </row>
    <row r="130" spans="1:13" s="4" customFormat="1" ht="13.5" thickBot="1">
      <c r="A130" s="265"/>
      <c r="B130" s="266" t="s">
        <v>0</v>
      </c>
      <c r="C130" s="158"/>
      <c r="D130" s="57" t="s">
        <v>122</v>
      </c>
      <c r="E130" s="58" t="s">
        <v>122</v>
      </c>
      <c r="F130" s="59" t="s">
        <v>122</v>
      </c>
      <c r="G130" s="57" t="s">
        <v>122</v>
      </c>
      <c r="H130" s="58" t="s">
        <v>122</v>
      </c>
      <c r="I130" s="59" t="s">
        <v>122</v>
      </c>
      <c r="J130" s="267" t="s">
        <v>122</v>
      </c>
      <c r="K130" s="58" t="s">
        <v>122</v>
      </c>
      <c r="L130" s="268" t="s">
        <v>122</v>
      </c>
      <c r="M130" s="63"/>
    </row>
    <row r="131" spans="1:13" s="5" customFormat="1" ht="12.75" customHeight="1">
      <c r="A131" s="31" t="s">
        <v>229</v>
      </c>
      <c r="B131" s="32" t="s">
        <v>119</v>
      </c>
      <c r="C131" s="353" t="s">
        <v>181</v>
      </c>
      <c r="D131" s="66"/>
      <c r="E131" s="67"/>
      <c r="F131" s="205"/>
      <c r="G131" s="66"/>
      <c r="H131" s="67"/>
      <c r="I131" s="205"/>
      <c r="J131" s="181"/>
      <c r="K131" s="67"/>
      <c r="L131" s="269"/>
      <c r="M131" s="60"/>
    </row>
    <row r="132" spans="1:13" s="1" customFormat="1" ht="25.5" customHeight="1">
      <c r="A132" s="130" t="s">
        <v>230</v>
      </c>
      <c r="B132" s="270" t="s">
        <v>94</v>
      </c>
      <c r="C132" s="354"/>
      <c r="D132" s="206"/>
      <c r="E132" s="207"/>
      <c r="F132" s="204"/>
      <c r="G132" s="206"/>
      <c r="H132" s="207"/>
      <c r="I132" s="204"/>
      <c r="J132" s="113"/>
      <c r="K132" s="207"/>
      <c r="L132" s="271"/>
      <c r="M132" s="369" t="s">
        <v>184</v>
      </c>
    </row>
    <row r="133" spans="1:13" s="1" customFormat="1" ht="38.25">
      <c r="A133" s="13" t="s">
        <v>291</v>
      </c>
      <c r="B133" s="34" t="s">
        <v>49</v>
      </c>
      <c r="C133" s="354"/>
      <c r="D133" s="272"/>
      <c r="E133" s="273"/>
      <c r="F133" s="274"/>
      <c r="G133" s="272"/>
      <c r="H133" s="273"/>
      <c r="I133" s="274"/>
      <c r="J133" s="275"/>
      <c r="K133" s="273"/>
      <c r="L133" s="276"/>
      <c r="M133" s="378"/>
    </row>
    <row r="134" spans="1:13" s="1" customFormat="1" ht="12.75">
      <c r="A134" s="31" t="s">
        <v>231</v>
      </c>
      <c r="B134" s="32" t="s">
        <v>95</v>
      </c>
      <c r="C134" s="354"/>
      <c r="D134" s="23"/>
      <c r="E134" s="24"/>
      <c r="F134" s="26"/>
      <c r="G134" s="23"/>
      <c r="H134" s="24"/>
      <c r="I134" s="26"/>
      <c r="J134" s="83"/>
      <c r="K134" s="24"/>
      <c r="L134" s="277"/>
      <c r="M134" s="369" t="s">
        <v>186</v>
      </c>
    </row>
    <row r="135" spans="1:13" s="1" customFormat="1" ht="12.75">
      <c r="A135" s="13" t="s">
        <v>292</v>
      </c>
      <c r="B135" s="34" t="s">
        <v>50</v>
      </c>
      <c r="C135" s="354"/>
      <c r="D135" s="35"/>
      <c r="E135" s="36"/>
      <c r="F135" s="37"/>
      <c r="G135" s="14"/>
      <c r="H135" s="11"/>
      <c r="I135" s="105"/>
      <c r="J135" s="118"/>
      <c r="K135" s="11"/>
      <c r="L135" s="86"/>
      <c r="M135" s="370"/>
    </row>
    <row r="136" spans="1:13" s="1" customFormat="1" ht="38.25">
      <c r="A136" s="13" t="s">
        <v>293</v>
      </c>
      <c r="B136" s="34" t="s">
        <v>51</v>
      </c>
      <c r="C136" s="354"/>
      <c r="D136" s="35"/>
      <c r="E136" s="36"/>
      <c r="F136" s="37"/>
      <c r="G136" s="35"/>
      <c r="H136" s="36"/>
      <c r="I136" s="37"/>
      <c r="J136" s="117"/>
      <c r="K136" s="36"/>
      <c r="L136" s="278"/>
      <c r="M136" s="370"/>
    </row>
    <row r="137" spans="1:13" s="1" customFormat="1" ht="63.75">
      <c r="A137" s="13" t="s">
        <v>294</v>
      </c>
      <c r="B137" s="34" t="s">
        <v>295</v>
      </c>
      <c r="C137" s="355"/>
      <c r="D137" s="35"/>
      <c r="E137" s="36"/>
      <c r="F137" s="37"/>
      <c r="G137" s="35"/>
      <c r="H137" s="36"/>
      <c r="I137" s="37"/>
      <c r="J137" s="117"/>
      <c r="K137" s="36"/>
      <c r="L137" s="278"/>
      <c r="M137" s="378"/>
    </row>
    <row r="138" spans="1:13" s="2" customFormat="1" ht="12.75" customHeight="1">
      <c r="A138" s="31" t="s">
        <v>232</v>
      </c>
      <c r="B138" s="32" t="s">
        <v>96</v>
      </c>
      <c r="C138" s="359" t="s">
        <v>167</v>
      </c>
      <c r="D138" s="23"/>
      <c r="E138" s="24"/>
      <c r="F138" s="26"/>
      <c r="G138" s="23"/>
      <c r="H138" s="24"/>
      <c r="I138" s="26"/>
      <c r="J138" s="84"/>
      <c r="K138" s="44"/>
      <c r="L138" s="279"/>
      <c r="M138" s="360" t="s">
        <v>332</v>
      </c>
    </row>
    <row r="139" spans="1:13" s="2" customFormat="1" ht="51">
      <c r="A139" s="280" t="s">
        <v>269</v>
      </c>
      <c r="B139" s="281" t="s">
        <v>112</v>
      </c>
      <c r="C139" s="354"/>
      <c r="D139" s="282"/>
      <c r="E139" s="283"/>
      <c r="F139" s="284"/>
      <c r="G139" s="282"/>
      <c r="H139" s="283"/>
      <c r="I139" s="284"/>
      <c r="J139" s="118"/>
      <c r="K139" s="11"/>
      <c r="L139" s="86"/>
      <c r="M139" s="357"/>
    </row>
    <row r="140" spans="1:13" s="2" customFormat="1" ht="51">
      <c r="A140" s="285" t="s">
        <v>270</v>
      </c>
      <c r="B140" s="281" t="s">
        <v>113</v>
      </c>
      <c r="C140" s="354"/>
      <c r="D140" s="282"/>
      <c r="E140" s="283"/>
      <c r="F140" s="284"/>
      <c r="G140" s="282"/>
      <c r="H140" s="283"/>
      <c r="I140" s="284"/>
      <c r="J140" s="118"/>
      <c r="K140" s="11"/>
      <c r="L140" s="86"/>
      <c r="M140" s="357"/>
    </row>
    <row r="141" spans="1:13" s="2" customFormat="1" ht="63.75">
      <c r="A141" s="285" t="s">
        <v>271</v>
      </c>
      <c r="B141" s="186" t="s">
        <v>114</v>
      </c>
      <c r="C141" s="354"/>
      <c r="D141" s="282"/>
      <c r="E141" s="36"/>
      <c r="F141" s="120"/>
      <c r="G141" s="282"/>
      <c r="H141" s="283"/>
      <c r="I141" s="284"/>
      <c r="J141" s="118"/>
      <c r="K141" s="11"/>
      <c r="L141" s="86"/>
      <c r="M141" s="357"/>
    </row>
    <row r="142" spans="1:13" s="2" customFormat="1" ht="12.75">
      <c r="A142" s="285" t="s">
        <v>272</v>
      </c>
      <c r="B142" s="186" t="s">
        <v>115</v>
      </c>
      <c r="C142" s="355"/>
      <c r="D142" s="35"/>
      <c r="E142" s="36"/>
      <c r="F142" s="107"/>
      <c r="G142" s="282"/>
      <c r="H142" s="283"/>
      <c r="I142" s="284"/>
      <c r="J142" s="118"/>
      <c r="K142" s="11"/>
      <c r="L142" s="86"/>
      <c r="M142" s="358"/>
    </row>
    <row r="143" spans="1:13" ht="27.75" customHeight="1">
      <c r="A143" s="31" t="s">
        <v>233</v>
      </c>
      <c r="B143" s="286" t="s">
        <v>97</v>
      </c>
      <c r="C143" s="359" t="s">
        <v>182</v>
      </c>
      <c r="D143" s="287"/>
      <c r="E143" s="162"/>
      <c r="F143" s="166"/>
      <c r="G143" s="27"/>
      <c r="H143" s="162"/>
      <c r="I143" s="29"/>
      <c r="J143" s="27"/>
      <c r="K143" s="162"/>
      <c r="L143" s="29"/>
      <c r="M143" s="314"/>
    </row>
    <row r="144" spans="1:13" ht="206.25" customHeight="1">
      <c r="A144" s="13" t="s">
        <v>283</v>
      </c>
      <c r="B144" s="186" t="s">
        <v>298</v>
      </c>
      <c r="C144" s="354"/>
      <c r="D144" s="287"/>
      <c r="E144" s="162"/>
      <c r="F144" s="166"/>
      <c r="G144" s="27"/>
      <c r="H144" s="162"/>
      <c r="I144" s="29"/>
      <c r="J144" s="27"/>
      <c r="K144" s="162"/>
      <c r="L144" s="29"/>
      <c r="M144" s="288" t="s">
        <v>299</v>
      </c>
    </row>
    <row r="145" spans="1:13" ht="156" customHeight="1" thickBot="1">
      <c r="A145" s="315" t="s">
        <v>296</v>
      </c>
      <c r="B145" s="316" t="s">
        <v>297</v>
      </c>
      <c r="C145" s="354"/>
      <c r="D145" s="317"/>
      <c r="E145" s="318"/>
      <c r="F145" s="319"/>
      <c r="G145" s="146"/>
      <c r="H145" s="318"/>
      <c r="I145" s="310"/>
      <c r="J145" s="146"/>
      <c r="K145" s="318"/>
      <c r="L145" s="310"/>
      <c r="M145" s="92" t="s">
        <v>300</v>
      </c>
    </row>
    <row r="146" spans="1:13" ht="16.5" customHeight="1" thickBot="1">
      <c r="A146" s="361" t="s">
        <v>17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3"/>
    </row>
    <row r="147" spans="1:13" s="3" customFormat="1" ht="13.5" thickBot="1">
      <c r="A147" s="179"/>
      <c r="B147" s="125" t="s">
        <v>0</v>
      </c>
      <c r="C147" s="126"/>
      <c r="D147" s="57" t="s">
        <v>122</v>
      </c>
      <c r="E147" s="57" t="s">
        <v>122</v>
      </c>
      <c r="F147" s="57" t="s">
        <v>122</v>
      </c>
      <c r="G147" s="57" t="s">
        <v>122</v>
      </c>
      <c r="H147" s="57" t="s">
        <v>122</v>
      </c>
      <c r="I147" s="57" t="s">
        <v>122</v>
      </c>
      <c r="J147" s="57" t="s">
        <v>122</v>
      </c>
      <c r="K147" s="57" t="s">
        <v>122</v>
      </c>
      <c r="L147" s="57" t="s">
        <v>122</v>
      </c>
      <c r="M147" s="63"/>
    </row>
    <row r="148" spans="1:13" ht="12.75" customHeight="1">
      <c r="A148" s="130" t="s">
        <v>234</v>
      </c>
      <c r="B148" s="131" t="s">
        <v>98</v>
      </c>
      <c r="C148" s="353" t="s">
        <v>174</v>
      </c>
      <c r="D148" s="113" t="s">
        <v>122</v>
      </c>
      <c r="E148" s="103" t="s">
        <v>122</v>
      </c>
      <c r="F148" s="114" t="s">
        <v>122</v>
      </c>
      <c r="G148" s="113" t="s">
        <v>122</v>
      </c>
      <c r="H148" s="103" t="s">
        <v>122</v>
      </c>
      <c r="I148" s="114" t="s">
        <v>122</v>
      </c>
      <c r="J148" s="113" t="s">
        <v>122</v>
      </c>
      <c r="K148" s="103" t="s">
        <v>122</v>
      </c>
      <c r="L148" s="114" t="s">
        <v>122</v>
      </c>
      <c r="M148" s="60"/>
    </row>
    <row r="149" spans="1:13" ht="25.5">
      <c r="A149" s="13" t="s">
        <v>284</v>
      </c>
      <c r="B149" s="289" t="s">
        <v>60</v>
      </c>
      <c r="C149" s="354"/>
      <c r="D149" s="113"/>
      <c r="E149" s="207"/>
      <c r="F149" s="114"/>
      <c r="G149" s="113"/>
      <c r="H149" s="207"/>
      <c r="I149" s="114"/>
      <c r="J149" s="113"/>
      <c r="K149" s="207"/>
      <c r="L149" s="114"/>
      <c r="M149" s="61"/>
    </row>
    <row r="150" spans="1:13" ht="25.5">
      <c r="A150" s="13" t="s">
        <v>285</v>
      </c>
      <c r="B150" s="290" t="s">
        <v>61</v>
      </c>
      <c r="C150" s="355"/>
      <c r="D150" s="113"/>
      <c r="E150" s="207"/>
      <c r="F150" s="114"/>
      <c r="G150" s="113"/>
      <c r="H150" s="207"/>
      <c r="I150" s="114"/>
      <c r="J150" s="113"/>
      <c r="K150" s="207"/>
      <c r="L150" s="114"/>
      <c r="M150" s="61"/>
    </row>
    <row r="151" spans="1:13" ht="12.75" customHeight="1">
      <c r="A151" s="31" t="s">
        <v>235</v>
      </c>
      <c r="B151" s="32" t="s">
        <v>99</v>
      </c>
      <c r="C151" s="359" t="s">
        <v>183</v>
      </c>
      <c r="D151" s="84" t="s">
        <v>122</v>
      </c>
      <c r="E151" s="44" t="s">
        <v>122</v>
      </c>
      <c r="F151" s="124" t="s">
        <v>122</v>
      </c>
      <c r="G151" s="84" t="s">
        <v>122</v>
      </c>
      <c r="H151" s="44" t="s">
        <v>122</v>
      </c>
      <c r="I151" s="124" t="s">
        <v>122</v>
      </c>
      <c r="J151" s="84" t="s">
        <v>122</v>
      </c>
      <c r="K151" s="44" t="s">
        <v>122</v>
      </c>
      <c r="L151" s="124" t="s">
        <v>122</v>
      </c>
      <c r="M151" s="61"/>
    </row>
    <row r="152" spans="1:13" ht="25.5">
      <c r="A152" s="13" t="s">
        <v>286</v>
      </c>
      <c r="B152" s="291" t="s">
        <v>135</v>
      </c>
      <c r="C152" s="354"/>
      <c r="D152" s="84"/>
      <c r="E152" s="44"/>
      <c r="F152" s="89"/>
      <c r="G152" s="84"/>
      <c r="H152" s="44"/>
      <c r="I152" s="89"/>
      <c r="J152" s="84"/>
      <c r="K152" s="44"/>
      <c r="L152" s="89"/>
      <c r="M152" s="61"/>
    </row>
    <row r="153" spans="1:13" ht="25.5">
      <c r="A153" s="13" t="s">
        <v>287</v>
      </c>
      <c r="B153" s="291" t="s">
        <v>136</v>
      </c>
      <c r="C153" s="354"/>
      <c r="D153" s="84"/>
      <c r="E153" s="44"/>
      <c r="F153" s="89"/>
      <c r="G153" s="84"/>
      <c r="H153" s="44"/>
      <c r="I153" s="89"/>
      <c r="J153" s="84"/>
      <c r="K153" s="44"/>
      <c r="L153" s="89"/>
      <c r="M153" s="61"/>
    </row>
    <row r="154" spans="1:13" ht="40.5" customHeight="1">
      <c r="A154" s="13" t="s">
        <v>288</v>
      </c>
      <c r="B154" s="291" t="s">
        <v>134</v>
      </c>
      <c r="C154" s="354"/>
      <c r="D154" s="84"/>
      <c r="E154" s="44"/>
      <c r="F154" s="89"/>
      <c r="G154" s="84"/>
      <c r="H154" s="44"/>
      <c r="I154" s="89"/>
      <c r="J154" s="84"/>
      <c r="K154" s="44"/>
      <c r="L154" s="89"/>
      <c r="M154" s="61"/>
    </row>
    <row r="155" spans="1:13" ht="27" customHeight="1">
      <c r="A155" s="13" t="s">
        <v>289</v>
      </c>
      <c r="B155" s="291" t="s">
        <v>137</v>
      </c>
      <c r="C155" s="355"/>
      <c r="D155" s="84"/>
      <c r="E155" s="44"/>
      <c r="F155" s="89"/>
      <c r="G155" s="84"/>
      <c r="H155" s="44"/>
      <c r="I155" s="89"/>
      <c r="J155" s="84"/>
      <c r="K155" s="44"/>
      <c r="L155" s="89"/>
      <c r="M155" s="61"/>
    </row>
    <row r="156" spans="1:13" ht="22.5" customHeight="1">
      <c r="A156" s="130" t="s">
        <v>236</v>
      </c>
      <c r="B156" s="32" t="s">
        <v>138</v>
      </c>
      <c r="C156" s="359" t="s">
        <v>174</v>
      </c>
      <c r="D156" s="83"/>
      <c r="E156" s="24"/>
      <c r="F156" s="85"/>
      <c r="G156" s="83"/>
      <c r="H156" s="24"/>
      <c r="I156" s="85"/>
      <c r="J156" s="83"/>
      <c r="K156" s="24"/>
      <c r="L156" s="85"/>
      <c r="M156" s="360" t="s">
        <v>161</v>
      </c>
    </row>
    <row r="157" spans="1:13" ht="83.25" customHeight="1">
      <c r="A157" s="13" t="s">
        <v>290</v>
      </c>
      <c r="B157" s="34" t="s">
        <v>54</v>
      </c>
      <c r="C157" s="354"/>
      <c r="D157" s="83"/>
      <c r="E157" s="24"/>
      <c r="F157" s="85"/>
      <c r="G157" s="83"/>
      <c r="H157" s="24"/>
      <c r="I157" s="85"/>
      <c r="J157" s="83"/>
      <c r="K157" s="24"/>
      <c r="L157" s="85"/>
      <c r="M157" s="358"/>
    </row>
    <row r="158" spans="1:13" ht="23.25" customHeight="1" thickBot="1">
      <c r="A158" s="320" t="s">
        <v>237</v>
      </c>
      <c r="B158" s="321" t="s">
        <v>100</v>
      </c>
      <c r="C158" s="367"/>
      <c r="D158" s="322" t="s">
        <v>122</v>
      </c>
      <c r="E158" s="323" t="s">
        <v>122</v>
      </c>
      <c r="F158" s="324" t="s">
        <v>122</v>
      </c>
      <c r="G158" s="322" t="s">
        <v>122</v>
      </c>
      <c r="H158" s="323" t="s">
        <v>122</v>
      </c>
      <c r="I158" s="324" t="s">
        <v>122</v>
      </c>
      <c r="J158" s="322" t="s">
        <v>122</v>
      </c>
      <c r="K158" s="323" t="s">
        <v>122</v>
      </c>
      <c r="L158" s="324" t="s">
        <v>122</v>
      </c>
      <c r="M158" s="62"/>
    </row>
    <row r="159" ht="55.5" customHeight="1"/>
  </sheetData>
  <sheetProtection/>
  <mergeCells count="68">
    <mergeCell ref="C143:C145"/>
    <mergeCell ref="A146:M146"/>
    <mergeCell ref="C148:C150"/>
    <mergeCell ref="C151:C155"/>
    <mergeCell ref="C156:C158"/>
    <mergeCell ref="M156:M157"/>
    <mergeCell ref="A129:M129"/>
    <mergeCell ref="C131:C137"/>
    <mergeCell ref="M132:M133"/>
    <mergeCell ref="M134:M137"/>
    <mergeCell ref="C138:C142"/>
    <mergeCell ref="M138:M142"/>
    <mergeCell ref="A109:M109"/>
    <mergeCell ref="C111:C121"/>
    <mergeCell ref="M111:M115"/>
    <mergeCell ref="M116:M121"/>
    <mergeCell ref="C122:C128"/>
    <mergeCell ref="M122:M124"/>
    <mergeCell ref="M125:M128"/>
    <mergeCell ref="A96:M96"/>
    <mergeCell ref="C98:C99"/>
    <mergeCell ref="M98:M100"/>
    <mergeCell ref="A101:M101"/>
    <mergeCell ref="C103:C108"/>
    <mergeCell ref="M103:M108"/>
    <mergeCell ref="C70:C74"/>
    <mergeCell ref="A75:M75"/>
    <mergeCell ref="C81:C85"/>
    <mergeCell ref="M83:M85"/>
    <mergeCell ref="A86:M86"/>
    <mergeCell ref="C88:C95"/>
    <mergeCell ref="M94:M95"/>
    <mergeCell ref="C52:C58"/>
    <mergeCell ref="M52:M53"/>
    <mergeCell ref="M57:M58"/>
    <mergeCell ref="C59:C67"/>
    <mergeCell ref="M59:M67"/>
    <mergeCell ref="A68:M68"/>
    <mergeCell ref="C38:C40"/>
    <mergeCell ref="M38:M39"/>
    <mergeCell ref="A41:M41"/>
    <mergeCell ref="C43:C51"/>
    <mergeCell ref="M46:M47"/>
    <mergeCell ref="M48:M51"/>
    <mergeCell ref="C16:C17"/>
    <mergeCell ref="M16:M17"/>
    <mergeCell ref="C18:C22"/>
    <mergeCell ref="C24:C25"/>
    <mergeCell ref="A26:M26"/>
    <mergeCell ref="C28:C37"/>
    <mergeCell ref="M29:M31"/>
    <mergeCell ref="M36:M37"/>
    <mergeCell ref="D7:F7"/>
    <mergeCell ref="G7:I7"/>
    <mergeCell ref="J7:L7"/>
    <mergeCell ref="A10:M10"/>
    <mergeCell ref="C12:C15"/>
    <mergeCell ref="M12:M15"/>
    <mergeCell ref="A1:M1"/>
    <mergeCell ref="A2:M2"/>
    <mergeCell ref="A3:M3"/>
    <mergeCell ref="A4:M4"/>
    <mergeCell ref="A6:A8"/>
    <mergeCell ref="B6:B8"/>
    <mergeCell ref="C6:C8"/>
    <mergeCell ref="D6:I6"/>
    <mergeCell ref="J6:L6"/>
    <mergeCell ref="M6:M8"/>
  </mergeCells>
  <printOptions/>
  <pageMargins left="0.1968503937007874" right="0.1968503937007874" top="0.35433070866141736" bottom="0.31496062992125984" header="0.15748031496062992" footer="0.15748031496062992"/>
  <pageSetup fitToHeight="0" fitToWidth="1" horizontalDpi="600" verticalDpi="600" orientation="landscape" paperSize="9" scale="73" r:id="rId1"/>
  <headerFooter alignWithMargins="0">
    <oddHeader>&amp;R&amp;P</oddHeader>
  </headerFooter>
  <rowBreaks count="9" manualBreakCount="9">
    <brk id="23" max="12" man="1"/>
    <brk id="37" max="12" man="1"/>
    <brk id="51" max="12" man="1"/>
    <brk id="67" max="12" man="1"/>
    <brk id="79" max="12" man="1"/>
    <brk id="95" max="12" man="1"/>
    <brk id="121" max="12" man="1"/>
    <brk id="142" max="12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8"/>
  <sheetViews>
    <sheetView view="pageBreakPreview" zoomScaleSheetLayoutView="100" zoomScalePageLayoutView="0" workbookViewId="0" topLeftCell="A64">
      <selection activeCell="J71" sqref="J71:L72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00390625" style="0" customWidth="1"/>
    <col min="4" max="4" width="10.75390625" style="0" customWidth="1"/>
    <col min="5" max="6" width="7.75390625" style="0" customWidth="1"/>
    <col min="7" max="7" width="8.25390625" style="0" customWidth="1"/>
    <col min="8" max="8" width="7.75390625" style="0" customWidth="1"/>
    <col min="9" max="9" width="6.75390625" style="0" customWidth="1"/>
    <col min="10" max="12" width="7.875" style="0" customWidth="1"/>
    <col min="13" max="13" width="43.625" style="0" customWidth="1"/>
  </cols>
  <sheetData>
    <row r="1" spans="1:13" ht="12.75">
      <c r="A1" s="345" t="s">
        <v>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6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2.75">
      <c r="A3" s="346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4" t="s">
        <v>83</v>
      </c>
    </row>
    <row r="6" spans="1:13" ht="39" customHeight="1" thickBot="1">
      <c r="A6" s="347"/>
      <c r="B6" s="348" t="s">
        <v>118</v>
      </c>
      <c r="C6" s="348" t="s">
        <v>162</v>
      </c>
      <c r="D6" s="348" t="s">
        <v>154</v>
      </c>
      <c r="E6" s="348"/>
      <c r="F6" s="348"/>
      <c r="G6" s="348"/>
      <c r="H6" s="348"/>
      <c r="I6" s="348"/>
      <c r="J6" s="348" t="s">
        <v>238</v>
      </c>
      <c r="K6" s="348"/>
      <c r="L6" s="348"/>
      <c r="M6" s="348" t="s">
        <v>156</v>
      </c>
    </row>
    <row r="7" spans="1:13" ht="28.5" customHeight="1" thickBot="1">
      <c r="A7" s="347"/>
      <c r="B7" s="348"/>
      <c r="C7" s="348"/>
      <c r="D7" s="349" t="s">
        <v>131</v>
      </c>
      <c r="E7" s="349"/>
      <c r="F7" s="349"/>
      <c r="G7" s="349" t="s">
        <v>120</v>
      </c>
      <c r="H7" s="349"/>
      <c r="I7" s="349"/>
      <c r="J7" s="348" t="s">
        <v>335</v>
      </c>
      <c r="K7" s="348"/>
      <c r="L7" s="348"/>
      <c r="M7" s="348"/>
    </row>
    <row r="8" spans="1:13" ht="13.5" thickBot="1">
      <c r="A8" s="347"/>
      <c r="B8" s="348"/>
      <c r="C8" s="348"/>
      <c r="D8" s="328" t="s">
        <v>0</v>
      </c>
      <c r="E8" s="328" t="s">
        <v>18</v>
      </c>
      <c r="F8" s="328" t="s">
        <v>19</v>
      </c>
      <c r="G8" s="328" t="s">
        <v>0</v>
      </c>
      <c r="H8" s="328" t="s">
        <v>18</v>
      </c>
      <c r="I8" s="328" t="s">
        <v>19</v>
      </c>
      <c r="J8" s="328" t="s">
        <v>0</v>
      </c>
      <c r="K8" s="328" t="s">
        <v>18</v>
      </c>
      <c r="L8" s="328" t="s">
        <v>19</v>
      </c>
      <c r="M8" s="348"/>
    </row>
    <row r="9" spans="1:13" ht="12.75" customHeight="1" thickBot="1">
      <c r="A9" s="328"/>
      <c r="B9" s="329" t="s">
        <v>132</v>
      </c>
      <c r="C9" s="329"/>
      <c r="D9" s="330">
        <f>D11+D27+D69+D76+D87</f>
        <v>1190.6566639100001</v>
      </c>
      <c r="E9" s="330">
        <f aca="true" t="shared" si="0" ref="E9:L9">E11+E27+E69+E76+E87</f>
        <v>955.4185933699999</v>
      </c>
      <c r="F9" s="330">
        <f t="shared" si="0"/>
        <v>177.75807053999998</v>
      </c>
      <c r="G9" s="330">
        <f t="shared" si="0"/>
        <v>205.44726414000002</v>
      </c>
      <c r="H9" s="330">
        <f t="shared" si="0"/>
        <v>97.12608637</v>
      </c>
      <c r="I9" s="330">
        <f t="shared" si="0"/>
        <v>98.76117777</v>
      </c>
      <c r="J9" s="330">
        <f t="shared" si="0"/>
        <v>74.4312657</v>
      </c>
      <c r="K9" s="330">
        <f t="shared" si="0"/>
        <v>47.263</v>
      </c>
      <c r="L9" s="330">
        <f t="shared" si="0"/>
        <v>22.8686657</v>
      </c>
      <c r="M9" s="63"/>
    </row>
    <row r="10" spans="1:13" ht="16.5" customHeight="1" thickBot="1">
      <c r="A10" s="350" t="s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2"/>
    </row>
    <row r="11" spans="1:13" s="3" customFormat="1" ht="13.5" thickBot="1">
      <c r="A11" s="97"/>
      <c r="B11" s="98" t="s">
        <v>0</v>
      </c>
      <c r="C11" s="99"/>
      <c r="D11" s="57">
        <f>D12+D18+D24</f>
        <v>68.0583</v>
      </c>
      <c r="E11" s="57">
        <f aca="true" t="shared" si="1" ref="E11:L11">E12+E18+E24</f>
        <v>62.299</v>
      </c>
      <c r="F11" s="57">
        <f t="shared" si="1"/>
        <v>5.7593</v>
      </c>
      <c r="G11" s="57">
        <f t="shared" si="1"/>
        <v>30.185499999999998</v>
      </c>
      <c r="H11" s="57">
        <f t="shared" si="1"/>
        <v>28.235999999999997</v>
      </c>
      <c r="I11" s="57">
        <f t="shared" si="1"/>
        <v>1.9495000000000002</v>
      </c>
      <c r="J11" s="57">
        <f t="shared" si="1"/>
        <v>16.769</v>
      </c>
      <c r="K11" s="57">
        <f t="shared" si="1"/>
        <v>13.058</v>
      </c>
      <c r="L11" s="57">
        <f t="shared" si="1"/>
        <v>3.711</v>
      </c>
      <c r="M11" s="63"/>
    </row>
    <row r="12" spans="1:13" s="6" customFormat="1" ht="15.75" customHeight="1">
      <c r="A12" s="100" t="s">
        <v>2</v>
      </c>
      <c r="B12" s="101" t="s">
        <v>157</v>
      </c>
      <c r="C12" s="353" t="s">
        <v>163</v>
      </c>
      <c r="D12" s="102">
        <f>SUM(D13:D15)</f>
        <v>60.7343</v>
      </c>
      <c r="E12" s="103">
        <f aca="true" t="shared" si="2" ref="E12:L12">SUM(E13:E15)</f>
        <v>55.429</v>
      </c>
      <c r="F12" s="104">
        <f t="shared" si="2"/>
        <v>5.3053</v>
      </c>
      <c r="G12" s="102">
        <f t="shared" si="2"/>
        <v>29.431499999999996</v>
      </c>
      <c r="H12" s="103">
        <f t="shared" si="2"/>
        <v>27.516</v>
      </c>
      <c r="I12" s="104">
        <f t="shared" si="2"/>
        <v>1.9155000000000002</v>
      </c>
      <c r="J12" s="102">
        <f t="shared" si="2"/>
        <v>15.499999999999998</v>
      </c>
      <c r="K12" s="103">
        <f t="shared" si="2"/>
        <v>11.8</v>
      </c>
      <c r="L12" s="104">
        <f t="shared" si="2"/>
        <v>3.6999999999999997</v>
      </c>
      <c r="M12" s="356" t="s">
        <v>340</v>
      </c>
    </row>
    <row r="13" spans="1:13" s="6" customFormat="1" ht="25.5">
      <c r="A13" s="13" t="s">
        <v>23</v>
      </c>
      <c r="B13" s="34" t="s">
        <v>44</v>
      </c>
      <c r="C13" s="354"/>
      <c r="D13" s="35">
        <f>E13+F13</f>
        <v>39.789</v>
      </c>
      <c r="E13" s="36">
        <f>11.876+13.703+14.21</f>
        <v>39.789</v>
      </c>
      <c r="F13" s="105">
        <v>0</v>
      </c>
      <c r="G13" s="35">
        <f>H13+I13</f>
        <v>11.876</v>
      </c>
      <c r="H13" s="36">
        <v>11.876</v>
      </c>
      <c r="I13" s="106">
        <v>0</v>
      </c>
      <c r="J13" s="35">
        <v>3.7</v>
      </c>
      <c r="K13" s="36">
        <v>3.7</v>
      </c>
      <c r="L13" s="106">
        <v>0</v>
      </c>
      <c r="M13" s="357"/>
    </row>
    <row r="14" spans="1:13" s="6" customFormat="1" ht="25.5">
      <c r="A14" s="13" t="s">
        <v>24</v>
      </c>
      <c r="B14" s="34" t="s">
        <v>45</v>
      </c>
      <c r="C14" s="354"/>
      <c r="D14" s="35">
        <f>E14+F14</f>
        <v>19.4</v>
      </c>
      <c r="E14" s="36">
        <v>15.64</v>
      </c>
      <c r="F14" s="37">
        <f>1.36+1.2+1.2</f>
        <v>3.76</v>
      </c>
      <c r="G14" s="35">
        <f>H14+I14</f>
        <v>17</v>
      </c>
      <c r="H14" s="36">
        <v>15.64</v>
      </c>
      <c r="I14" s="107">
        <v>1.36</v>
      </c>
      <c r="J14" s="14">
        <f>K14+L14</f>
        <v>11.399999999999999</v>
      </c>
      <c r="K14" s="11">
        <v>8.1</v>
      </c>
      <c r="L14" s="106">
        <v>3.3</v>
      </c>
      <c r="M14" s="357"/>
    </row>
    <row r="15" spans="1:13" s="6" customFormat="1" ht="12.75">
      <c r="A15" s="13" t="s">
        <v>26</v>
      </c>
      <c r="B15" s="34" t="s">
        <v>46</v>
      </c>
      <c r="C15" s="355"/>
      <c r="D15" s="35">
        <f>E15+F15</f>
        <v>1.5453000000000001</v>
      </c>
      <c r="E15" s="11">
        <v>0</v>
      </c>
      <c r="F15" s="37">
        <f>0.5555+0.505+0.4848</f>
        <v>1.5453000000000001</v>
      </c>
      <c r="G15" s="35">
        <f>H15+I15</f>
        <v>0.5555</v>
      </c>
      <c r="H15" s="11">
        <v>0</v>
      </c>
      <c r="I15" s="107">
        <v>0.5555</v>
      </c>
      <c r="J15" s="35">
        <v>0.4</v>
      </c>
      <c r="K15" s="11">
        <v>0</v>
      </c>
      <c r="L15" s="107">
        <v>0.4</v>
      </c>
      <c r="M15" s="358"/>
    </row>
    <row r="16" spans="1:13" s="6" customFormat="1" ht="31.5" customHeight="1">
      <c r="A16" s="31" t="s">
        <v>3</v>
      </c>
      <c r="B16" s="32" t="s">
        <v>101</v>
      </c>
      <c r="C16" s="359" t="s">
        <v>164</v>
      </c>
      <c r="D16" s="108"/>
      <c r="E16" s="109"/>
      <c r="F16" s="110"/>
      <c r="G16" s="111"/>
      <c r="H16" s="109"/>
      <c r="I16" s="112"/>
      <c r="J16" s="23"/>
      <c r="K16" s="24"/>
      <c r="L16" s="25"/>
      <c r="M16" s="360" t="s">
        <v>277</v>
      </c>
    </row>
    <row r="17" spans="1:13" s="6" customFormat="1" ht="60.75" customHeight="1">
      <c r="A17" s="13" t="s">
        <v>29</v>
      </c>
      <c r="B17" s="34" t="s">
        <v>43</v>
      </c>
      <c r="C17" s="354"/>
      <c r="D17" s="35"/>
      <c r="E17" s="36"/>
      <c r="F17" s="37"/>
      <c r="G17" s="38"/>
      <c r="H17" s="36"/>
      <c r="I17" s="107"/>
      <c r="J17" s="14"/>
      <c r="K17" s="11"/>
      <c r="L17" s="106"/>
      <c r="M17" s="358"/>
    </row>
    <row r="18" spans="1:13" s="1" customFormat="1" ht="12.75" customHeight="1">
      <c r="A18" s="31" t="s">
        <v>4</v>
      </c>
      <c r="B18" s="32" t="s">
        <v>102</v>
      </c>
      <c r="C18" s="359" t="s">
        <v>165</v>
      </c>
      <c r="D18" s="113">
        <f aca="true" t="shared" si="3" ref="D18:I18">D19+D22</f>
        <v>4.174</v>
      </c>
      <c r="E18" s="24">
        <f t="shared" si="3"/>
        <v>3.97</v>
      </c>
      <c r="F18" s="114">
        <f t="shared" si="3"/>
        <v>0.20400000000000001</v>
      </c>
      <c r="G18" s="113">
        <f t="shared" si="3"/>
        <v>0.754</v>
      </c>
      <c r="H18" s="24">
        <f t="shared" si="3"/>
        <v>0.72</v>
      </c>
      <c r="I18" s="292">
        <f t="shared" si="3"/>
        <v>0.034</v>
      </c>
      <c r="J18" s="115">
        <f>J19+J21+J22</f>
        <v>1.2690000000000001</v>
      </c>
      <c r="K18" s="115">
        <f>K19+K21+K22</f>
        <v>1.258</v>
      </c>
      <c r="L18" s="115">
        <f>L19+L21+L22</f>
        <v>0.011</v>
      </c>
      <c r="M18" s="61"/>
    </row>
    <row r="19" spans="1:13" s="6" customFormat="1" ht="71.25" customHeight="1">
      <c r="A19" s="13" t="s">
        <v>35</v>
      </c>
      <c r="B19" s="34" t="s">
        <v>103</v>
      </c>
      <c r="C19" s="354"/>
      <c r="D19" s="307">
        <v>0.07</v>
      </c>
      <c r="E19" s="119">
        <v>0.07</v>
      </c>
      <c r="F19" s="106">
        <v>0</v>
      </c>
      <c r="G19" s="307">
        <v>0.07</v>
      </c>
      <c r="H19" s="119">
        <v>0.07</v>
      </c>
      <c r="I19" s="106">
        <v>0</v>
      </c>
      <c r="J19" s="14">
        <v>0</v>
      </c>
      <c r="K19" s="11">
        <v>0</v>
      </c>
      <c r="L19" s="106">
        <v>0</v>
      </c>
      <c r="M19" s="80" t="s">
        <v>312</v>
      </c>
    </row>
    <row r="20" spans="1:13" s="6" customFormat="1" ht="25.5">
      <c r="A20" s="13" t="s">
        <v>39</v>
      </c>
      <c r="B20" s="34" t="s">
        <v>47</v>
      </c>
      <c r="C20" s="354"/>
      <c r="D20" s="35"/>
      <c r="E20" s="36"/>
      <c r="F20" s="37"/>
      <c r="G20" s="38"/>
      <c r="H20" s="36"/>
      <c r="I20" s="107"/>
      <c r="J20" s="35"/>
      <c r="K20" s="36"/>
      <c r="L20" s="106"/>
      <c r="M20" s="61"/>
    </row>
    <row r="21" spans="1:13" s="6" customFormat="1" ht="79.5" customHeight="1">
      <c r="A21" s="13" t="s">
        <v>148</v>
      </c>
      <c r="B21" s="34" t="s">
        <v>150</v>
      </c>
      <c r="C21" s="354"/>
      <c r="D21" s="35"/>
      <c r="E21" s="36"/>
      <c r="F21" s="37"/>
      <c r="G21" s="38">
        <v>0</v>
      </c>
      <c r="H21" s="36">
        <v>0</v>
      </c>
      <c r="I21" s="106">
        <v>0</v>
      </c>
      <c r="J21" s="331">
        <f>K21</f>
        <v>1.04</v>
      </c>
      <c r="K21" s="119">
        <v>1.04</v>
      </c>
      <c r="L21" s="106">
        <v>0</v>
      </c>
      <c r="M21" s="64" t="s">
        <v>336</v>
      </c>
    </row>
    <row r="22" spans="1:13" s="6" customFormat="1" ht="248.25" customHeight="1">
      <c r="A22" s="13" t="s">
        <v>48</v>
      </c>
      <c r="B22" s="34" t="s">
        <v>52</v>
      </c>
      <c r="C22" s="355"/>
      <c r="D22" s="35">
        <v>4.104</v>
      </c>
      <c r="E22" s="36">
        <v>3.9000000000000004</v>
      </c>
      <c r="F22" s="37">
        <v>0.20400000000000001</v>
      </c>
      <c r="G22" s="332">
        <v>0.684</v>
      </c>
      <c r="H22" s="283">
        <v>0.65</v>
      </c>
      <c r="I22" s="333">
        <v>0.034</v>
      </c>
      <c r="J22" s="334">
        <v>0.229</v>
      </c>
      <c r="K22" s="335">
        <v>0.218</v>
      </c>
      <c r="L22" s="340">
        <v>0.011</v>
      </c>
      <c r="M22" s="338" t="s">
        <v>343</v>
      </c>
    </row>
    <row r="23" spans="1:13" s="6" customFormat="1" ht="92.25" customHeight="1">
      <c r="A23" s="31" t="s">
        <v>5</v>
      </c>
      <c r="B23" s="32" t="s">
        <v>62</v>
      </c>
      <c r="C23" s="79" t="s">
        <v>166</v>
      </c>
      <c r="D23" s="121"/>
      <c r="E23" s="122"/>
      <c r="F23" s="123"/>
      <c r="G23" s="124"/>
      <c r="H23" s="44"/>
      <c r="I23" s="45"/>
      <c r="J23" s="84"/>
      <c r="K23" s="45"/>
      <c r="L23" s="45"/>
      <c r="M23" s="64" t="s">
        <v>278</v>
      </c>
    </row>
    <row r="24" spans="1:13" s="6" customFormat="1" ht="68.25" customHeight="1">
      <c r="A24" s="31" t="s">
        <v>6</v>
      </c>
      <c r="B24" s="32" t="s">
        <v>160</v>
      </c>
      <c r="C24" s="359" t="s">
        <v>167</v>
      </c>
      <c r="D24" s="83">
        <f>D25</f>
        <v>3.15</v>
      </c>
      <c r="E24" s="24">
        <f aca="true" t="shared" si="4" ref="E24:L24">E25</f>
        <v>2.9</v>
      </c>
      <c r="F24" s="33">
        <f t="shared" si="4"/>
        <v>0.25</v>
      </c>
      <c r="G24" s="84">
        <f t="shared" si="4"/>
        <v>0</v>
      </c>
      <c r="H24" s="44">
        <f t="shared" si="4"/>
        <v>0</v>
      </c>
      <c r="I24" s="124">
        <f t="shared" si="4"/>
        <v>0</v>
      </c>
      <c r="J24" s="84">
        <f t="shared" si="4"/>
        <v>0</v>
      </c>
      <c r="K24" s="44">
        <f t="shared" si="4"/>
        <v>0</v>
      </c>
      <c r="L24" s="124">
        <f t="shared" si="4"/>
        <v>0</v>
      </c>
      <c r="M24" s="64" t="s">
        <v>325</v>
      </c>
    </row>
    <row r="25" spans="1:13" s="6" customFormat="1" ht="29.25" customHeight="1" thickBot="1">
      <c r="A25" s="13" t="s">
        <v>40</v>
      </c>
      <c r="B25" s="34" t="s">
        <v>323</v>
      </c>
      <c r="C25" s="354"/>
      <c r="D25" s="16">
        <v>3.15</v>
      </c>
      <c r="E25" s="15">
        <v>2.9</v>
      </c>
      <c r="F25" s="17">
        <v>0.25</v>
      </c>
      <c r="G25" s="81">
        <v>0</v>
      </c>
      <c r="H25" s="7">
        <v>0</v>
      </c>
      <c r="I25" s="82">
        <v>0</v>
      </c>
      <c r="J25" s="8">
        <v>0</v>
      </c>
      <c r="K25" s="7">
        <v>0</v>
      </c>
      <c r="L25" s="82">
        <v>0</v>
      </c>
      <c r="M25" s="64" t="s">
        <v>324</v>
      </c>
    </row>
    <row r="26" spans="1:13" ht="16.5" customHeight="1" thickBot="1">
      <c r="A26" s="361" t="s">
        <v>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</row>
    <row r="27" spans="1:13" s="91" customFormat="1" ht="13.5" thickBot="1">
      <c r="A27" s="96"/>
      <c r="B27" s="125" t="s">
        <v>0</v>
      </c>
      <c r="C27" s="126"/>
      <c r="D27" s="127">
        <f>D28+D38</f>
        <v>65.93</v>
      </c>
      <c r="E27" s="127">
        <f aca="true" t="shared" si="5" ref="E27:L27">E28+E38</f>
        <v>5.93</v>
      </c>
      <c r="F27" s="127">
        <f t="shared" si="5"/>
        <v>2.52</v>
      </c>
      <c r="G27" s="127">
        <f t="shared" si="5"/>
        <v>17.36</v>
      </c>
      <c r="H27" s="127">
        <f t="shared" si="5"/>
        <v>5.3</v>
      </c>
      <c r="I27" s="127">
        <f t="shared" si="5"/>
        <v>2.5</v>
      </c>
      <c r="J27" s="127">
        <f>J28+J38</f>
        <v>4.8999999999999995</v>
      </c>
      <c r="K27" s="128">
        <f t="shared" si="5"/>
        <v>0</v>
      </c>
      <c r="L27" s="127">
        <f t="shared" si="5"/>
        <v>0.6</v>
      </c>
      <c r="M27" s="129"/>
    </row>
    <row r="28" spans="1:13" s="6" customFormat="1" ht="21" customHeight="1">
      <c r="A28" s="130" t="s">
        <v>8</v>
      </c>
      <c r="B28" s="131" t="s">
        <v>63</v>
      </c>
      <c r="C28" s="353" t="s">
        <v>166</v>
      </c>
      <c r="D28" s="72">
        <f>D29+D32</f>
        <v>61</v>
      </c>
      <c r="E28" s="75">
        <f aca="true" t="shared" si="6" ref="E28:L28">E29+E32</f>
        <v>5</v>
      </c>
      <c r="F28" s="87">
        <f t="shared" si="6"/>
        <v>2.5</v>
      </c>
      <c r="G28" s="72">
        <f t="shared" si="6"/>
        <v>16.4</v>
      </c>
      <c r="H28" s="75">
        <f t="shared" si="6"/>
        <v>5</v>
      </c>
      <c r="I28" s="87">
        <f t="shared" si="6"/>
        <v>2.5</v>
      </c>
      <c r="J28" s="72">
        <f t="shared" si="6"/>
        <v>4.8999999999999995</v>
      </c>
      <c r="K28" s="185">
        <f t="shared" si="6"/>
        <v>0</v>
      </c>
      <c r="L28" s="308">
        <f t="shared" si="6"/>
        <v>0.6</v>
      </c>
      <c r="M28" s="311"/>
    </row>
    <row r="29" spans="1:13" s="6" customFormat="1" ht="47.25" customHeight="1">
      <c r="A29" s="13" t="s">
        <v>42</v>
      </c>
      <c r="B29" s="142" t="s">
        <v>37</v>
      </c>
      <c r="C29" s="354"/>
      <c r="D29" s="132">
        <f aca="true" t="shared" si="7" ref="D29:L29">D30+D31</f>
        <v>7.5</v>
      </c>
      <c r="E29" s="15">
        <f t="shared" si="7"/>
        <v>5</v>
      </c>
      <c r="F29" s="41">
        <f t="shared" si="7"/>
        <v>2.5</v>
      </c>
      <c r="G29" s="132">
        <f t="shared" si="7"/>
        <v>7.5</v>
      </c>
      <c r="H29" s="15">
        <f t="shared" si="7"/>
        <v>5</v>
      </c>
      <c r="I29" s="41">
        <f t="shared" si="7"/>
        <v>2.5</v>
      </c>
      <c r="J29" s="132">
        <f t="shared" si="7"/>
        <v>0.6</v>
      </c>
      <c r="K29" s="7">
        <f t="shared" si="7"/>
        <v>0</v>
      </c>
      <c r="L29" s="306">
        <f t="shared" si="7"/>
        <v>0.6</v>
      </c>
      <c r="M29" s="364" t="s">
        <v>314</v>
      </c>
    </row>
    <row r="30" spans="1:13" s="6" customFormat="1" ht="32.25" customHeight="1">
      <c r="A30" s="13" t="s">
        <v>116</v>
      </c>
      <c r="B30" s="142" t="s">
        <v>128</v>
      </c>
      <c r="C30" s="354"/>
      <c r="D30" s="132">
        <v>5</v>
      </c>
      <c r="E30" s="39">
        <v>5</v>
      </c>
      <c r="F30" s="42">
        <v>0</v>
      </c>
      <c r="G30" s="132">
        <v>5</v>
      </c>
      <c r="H30" s="39">
        <v>5</v>
      </c>
      <c r="I30" s="42">
        <v>0</v>
      </c>
      <c r="J30" s="143">
        <v>0</v>
      </c>
      <c r="K30" s="40">
        <v>0</v>
      </c>
      <c r="L30" s="42">
        <v>0</v>
      </c>
      <c r="M30" s="365"/>
    </row>
    <row r="31" spans="1:13" s="6" customFormat="1" ht="21.75" customHeight="1">
      <c r="A31" s="13" t="s">
        <v>117</v>
      </c>
      <c r="B31" s="142" t="s">
        <v>129</v>
      </c>
      <c r="C31" s="354"/>
      <c r="D31" s="143">
        <v>2.5</v>
      </c>
      <c r="E31" s="40">
        <v>0</v>
      </c>
      <c r="F31" s="42">
        <v>2.5</v>
      </c>
      <c r="G31" s="143">
        <v>2.5</v>
      </c>
      <c r="H31" s="40">
        <v>0</v>
      </c>
      <c r="I31" s="42">
        <v>2.5</v>
      </c>
      <c r="J31" s="143">
        <v>0.6</v>
      </c>
      <c r="K31" s="40">
        <v>0</v>
      </c>
      <c r="L31" s="42">
        <v>0.6</v>
      </c>
      <c r="M31" s="366"/>
    </row>
    <row r="32" spans="1:13" s="6" customFormat="1" ht="89.25" customHeight="1">
      <c r="A32" s="13" t="s">
        <v>110</v>
      </c>
      <c r="B32" s="34" t="s">
        <v>38</v>
      </c>
      <c r="C32" s="354"/>
      <c r="D32" s="13">
        <v>53.5</v>
      </c>
      <c r="E32" s="10">
        <v>0</v>
      </c>
      <c r="F32" s="42">
        <v>0</v>
      </c>
      <c r="G32" s="13">
        <v>8.9</v>
      </c>
      <c r="H32" s="10">
        <v>0</v>
      </c>
      <c r="I32" s="42">
        <v>0</v>
      </c>
      <c r="J32" s="132">
        <v>4.3</v>
      </c>
      <c r="K32" s="40">
        <v>0</v>
      </c>
      <c r="L32" s="42">
        <v>0</v>
      </c>
      <c r="M32" s="312" t="s">
        <v>313</v>
      </c>
    </row>
    <row r="33" spans="1:13" s="6" customFormat="1" ht="78" customHeight="1">
      <c r="A33" s="31" t="s">
        <v>9</v>
      </c>
      <c r="B33" s="32" t="s">
        <v>64</v>
      </c>
      <c r="C33" s="354"/>
      <c r="D33" s="133"/>
      <c r="E33" s="134"/>
      <c r="F33" s="135"/>
      <c r="G33" s="133"/>
      <c r="H33" s="134"/>
      <c r="I33" s="135"/>
      <c r="J33" s="136"/>
      <c r="K33" s="137"/>
      <c r="L33" s="138"/>
      <c r="M33" s="312" t="s">
        <v>331</v>
      </c>
    </row>
    <row r="34" spans="1:13" s="6" customFormat="1" ht="56.25" customHeight="1">
      <c r="A34" s="31" t="s">
        <v>11</v>
      </c>
      <c r="B34" s="32" t="s">
        <v>65</v>
      </c>
      <c r="C34" s="354"/>
      <c r="D34" s="31"/>
      <c r="E34" s="139"/>
      <c r="F34" s="138"/>
      <c r="G34" s="31"/>
      <c r="H34" s="139"/>
      <c r="I34" s="138"/>
      <c r="J34" s="140"/>
      <c r="K34" s="137"/>
      <c r="L34" s="138"/>
      <c r="M34" s="312" t="s">
        <v>274</v>
      </c>
    </row>
    <row r="35" spans="1:13" s="6" customFormat="1" ht="84.75" customHeight="1">
      <c r="A35" s="31" t="s">
        <v>187</v>
      </c>
      <c r="B35" s="32" t="s">
        <v>66</v>
      </c>
      <c r="C35" s="354"/>
      <c r="D35" s="31"/>
      <c r="E35" s="139"/>
      <c r="F35" s="138"/>
      <c r="G35" s="31"/>
      <c r="H35" s="139"/>
      <c r="I35" s="138"/>
      <c r="J35" s="136"/>
      <c r="K35" s="137"/>
      <c r="L35" s="138"/>
      <c r="M35" s="312" t="s">
        <v>311</v>
      </c>
    </row>
    <row r="36" spans="1:13" s="6" customFormat="1" ht="33.75" customHeight="1">
      <c r="A36" s="133" t="s">
        <v>188</v>
      </c>
      <c r="B36" s="145" t="s">
        <v>67</v>
      </c>
      <c r="C36" s="354"/>
      <c r="D36" s="133"/>
      <c r="E36" s="134"/>
      <c r="F36" s="135"/>
      <c r="G36" s="146"/>
      <c r="H36" s="134"/>
      <c r="I36" s="135"/>
      <c r="J36" s="147"/>
      <c r="K36" s="148"/>
      <c r="L36" s="135"/>
      <c r="M36" s="360" t="s">
        <v>268</v>
      </c>
    </row>
    <row r="37" spans="1:13" s="6" customFormat="1" ht="42" customHeight="1">
      <c r="A37" s="13" t="s">
        <v>301</v>
      </c>
      <c r="B37" s="142" t="s">
        <v>41</v>
      </c>
      <c r="C37" s="355"/>
      <c r="D37" s="13"/>
      <c r="E37" s="10"/>
      <c r="F37" s="42"/>
      <c r="G37" s="13"/>
      <c r="H37" s="10"/>
      <c r="I37" s="42"/>
      <c r="J37" s="143"/>
      <c r="K37" s="40"/>
      <c r="L37" s="42"/>
      <c r="M37" s="358"/>
    </row>
    <row r="38" spans="1:13" s="6" customFormat="1" ht="50.25" customHeight="1">
      <c r="A38" s="133" t="s">
        <v>189</v>
      </c>
      <c r="B38" s="145" t="s">
        <v>68</v>
      </c>
      <c r="C38" s="359" t="s">
        <v>166</v>
      </c>
      <c r="D38" s="27">
        <f>D39</f>
        <v>4.93</v>
      </c>
      <c r="E38" s="162">
        <f aca="true" t="shared" si="8" ref="E38:L38">E39</f>
        <v>0.93</v>
      </c>
      <c r="F38" s="190">
        <f t="shared" si="8"/>
        <v>0.02</v>
      </c>
      <c r="G38" s="163">
        <f t="shared" si="8"/>
        <v>0.96</v>
      </c>
      <c r="H38" s="166">
        <f t="shared" si="8"/>
        <v>0.3</v>
      </c>
      <c r="I38" s="49">
        <f t="shared" si="8"/>
        <v>0</v>
      </c>
      <c r="J38" s="164">
        <f t="shared" si="8"/>
        <v>0</v>
      </c>
      <c r="K38" s="28">
        <f t="shared" si="8"/>
        <v>0</v>
      </c>
      <c r="L38" s="49">
        <f t="shared" si="8"/>
        <v>0</v>
      </c>
      <c r="M38" s="360" t="s">
        <v>315</v>
      </c>
    </row>
    <row r="39" spans="1:13" s="6" customFormat="1" ht="82.5" customHeight="1">
      <c r="A39" s="144" t="s">
        <v>190</v>
      </c>
      <c r="B39" s="34" t="s">
        <v>53</v>
      </c>
      <c r="C39" s="354"/>
      <c r="D39" s="69">
        <v>4.93</v>
      </c>
      <c r="E39" s="251">
        <v>0.93</v>
      </c>
      <c r="F39" s="149">
        <v>0.02</v>
      </c>
      <c r="G39" s="69">
        <v>0.96</v>
      </c>
      <c r="H39" s="251">
        <v>0.3</v>
      </c>
      <c r="I39" s="149">
        <v>0</v>
      </c>
      <c r="J39" s="150">
        <v>0</v>
      </c>
      <c r="K39" s="151">
        <v>0</v>
      </c>
      <c r="L39" s="149">
        <v>0</v>
      </c>
      <c r="M39" s="358"/>
    </row>
    <row r="40" spans="1:13" s="6" customFormat="1" ht="12.75">
      <c r="A40" s="31" t="s">
        <v>191</v>
      </c>
      <c r="B40" s="32" t="s">
        <v>69</v>
      </c>
      <c r="C40" s="355"/>
      <c r="D40" s="152" t="s">
        <v>122</v>
      </c>
      <c r="E40" s="153" t="s">
        <v>122</v>
      </c>
      <c r="F40" s="154" t="s">
        <v>122</v>
      </c>
      <c r="G40" s="152" t="s">
        <v>122</v>
      </c>
      <c r="H40" s="153" t="s">
        <v>122</v>
      </c>
      <c r="I40" s="154" t="s">
        <v>122</v>
      </c>
      <c r="J40" s="155" t="s">
        <v>122</v>
      </c>
      <c r="K40" s="156" t="s">
        <v>122</v>
      </c>
      <c r="L40" s="154" t="s">
        <v>122</v>
      </c>
      <c r="M40" s="314"/>
    </row>
    <row r="41" spans="1:13" ht="16.5" customHeight="1" thickBot="1">
      <c r="A41" s="350" t="s">
        <v>10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 s="1" customFormat="1" ht="13.5" thickBot="1">
      <c r="A42" s="157"/>
      <c r="B42" s="158" t="s">
        <v>0</v>
      </c>
      <c r="C42" s="159"/>
      <c r="D42" s="160" t="s">
        <v>122</v>
      </c>
      <c r="E42" s="296" t="s">
        <v>122</v>
      </c>
      <c r="F42" s="297" t="s">
        <v>122</v>
      </c>
      <c r="G42" s="298" t="s">
        <v>122</v>
      </c>
      <c r="H42" s="296" t="s">
        <v>122</v>
      </c>
      <c r="I42" s="299" t="s">
        <v>122</v>
      </c>
      <c r="J42" s="300" t="s">
        <v>122</v>
      </c>
      <c r="K42" s="299" t="s">
        <v>122</v>
      </c>
      <c r="L42" s="297" t="s">
        <v>122</v>
      </c>
      <c r="M42" s="63"/>
    </row>
    <row r="43" spans="1:13" s="6" customFormat="1" ht="15.75" customHeight="1">
      <c r="A43" s="100" t="s">
        <v>192</v>
      </c>
      <c r="B43" s="101" t="s">
        <v>70</v>
      </c>
      <c r="C43" s="353" t="s">
        <v>168</v>
      </c>
      <c r="D43" s="325"/>
      <c r="E43" s="75"/>
      <c r="F43" s="308"/>
      <c r="G43" s="295"/>
      <c r="H43" s="75"/>
      <c r="I43" s="326"/>
      <c r="J43" s="325"/>
      <c r="K43" s="75"/>
      <c r="L43" s="327"/>
      <c r="M43" s="180"/>
    </row>
    <row r="44" spans="1:13" s="6" customFormat="1" ht="79.5" customHeight="1">
      <c r="A44" s="13" t="s">
        <v>307</v>
      </c>
      <c r="B44" s="142" t="s">
        <v>104</v>
      </c>
      <c r="C44" s="354"/>
      <c r="D44" s="16"/>
      <c r="E44" s="15"/>
      <c r="F44" s="17"/>
      <c r="G44" s="81"/>
      <c r="H44" s="7"/>
      <c r="I44" s="82"/>
      <c r="J44" s="8"/>
      <c r="K44" s="7"/>
      <c r="L44" s="30"/>
      <c r="M44" s="80" t="s">
        <v>319</v>
      </c>
    </row>
    <row r="45" spans="1:13" s="6" customFormat="1" ht="120.75" customHeight="1">
      <c r="A45" s="31" t="s">
        <v>193</v>
      </c>
      <c r="B45" s="32" t="s">
        <v>71</v>
      </c>
      <c r="C45" s="354"/>
      <c r="D45" s="27"/>
      <c r="E45" s="162"/>
      <c r="F45" s="29"/>
      <c r="G45" s="163"/>
      <c r="H45" s="162"/>
      <c r="I45" s="166"/>
      <c r="J45" s="48"/>
      <c r="K45" s="28"/>
      <c r="L45" s="49"/>
      <c r="M45" s="80" t="s">
        <v>317</v>
      </c>
    </row>
    <row r="46" spans="1:13" s="6" customFormat="1" ht="16.5" customHeight="1">
      <c r="A46" s="31" t="s">
        <v>194</v>
      </c>
      <c r="B46" s="32" t="s">
        <v>72</v>
      </c>
      <c r="C46" s="354"/>
      <c r="D46" s="27"/>
      <c r="E46" s="28"/>
      <c r="F46" s="29"/>
      <c r="G46" s="164"/>
      <c r="H46" s="28"/>
      <c r="I46" s="165"/>
      <c r="J46" s="48"/>
      <c r="K46" s="28"/>
      <c r="L46" s="49"/>
      <c r="M46" s="360" t="s">
        <v>316</v>
      </c>
    </row>
    <row r="47" spans="1:13" s="6" customFormat="1" ht="106.5" customHeight="1">
      <c r="A47" s="13" t="s">
        <v>279</v>
      </c>
      <c r="B47" s="34" t="s">
        <v>123</v>
      </c>
      <c r="C47" s="354"/>
      <c r="D47" s="16"/>
      <c r="E47" s="7"/>
      <c r="F47" s="17"/>
      <c r="G47" s="81"/>
      <c r="H47" s="7"/>
      <c r="I47" s="82"/>
      <c r="J47" s="8"/>
      <c r="K47" s="7"/>
      <c r="L47" s="30"/>
      <c r="M47" s="358"/>
    </row>
    <row r="48" spans="1:13" s="6" customFormat="1" ht="18.75" customHeight="1">
      <c r="A48" s="31" t="s">
        <v>195</v>
      </c>
      <c r="B48" s="32" t="s">
        <v>73</v>
      </c>
      <c r="C48" s="354"/>
      <c r="D48" s="27"/>
      <c r="E48" s="162"/>
      <c r="F48" s="29"/>
      <c r="G48" s="164"/>
      <c r="H48" s="28"/>
      <c r="I48" s="165"/>
      <c r="J48" s="48"/>
      <c r="K48" s="28"/>
      <c r="L48" s="49"/>
      <c r="M48" s="360" t="s">
        <v>320</v>
      </c>
    </row>
    <row r="49" spans="1:13" s="6" customFormat="1" ht="21.75" customHeight="1">
      <c r="A49" s="13" t="s">
        <v>302</v>
      </c>
      <c r="B49" s="34" t="s">
        <v>105</v>
      </c>
      <c r="C49" s="354"/>
      <c r="D49" s="16"/>
      <c r="E49" s="15"/>
      <c r="F49" s="17"/>
      <c r="G49" s="12"/>
      <c r="H49" s="10"/>
      <c r="I49" s="40"/>
      <c r="J49" s="13"/>
      <c r="K49" s="10"/>
      <c r="L49" s="42"/>
      <c r="M49" s="357"/>
    </row>
    <row r="50" spans="1:13" s="6" customFormat="1" ht="67.5" customHeight="1">
      <c r="A50" s="13" t="s">
        <v>308</v>
      </c>
      <c r="B50" s="34" t="s">
        <v>106</v>
      </c>
      <c r="C50" s="354"/>
      <c r="D50" s="16"/>
      <c r="E50" s="15"/>
      <c r="F50" s="17"/>
      <c r="G50" s="12"/>
      <c r="H50" s="10"/>
      <c r="I50" s="40"/>
      <c r="J50" s="13"/>
      <c r="K50" s="10"/>
      <c r="L50" s="42"/>
      <c r="M50" s="357"/>
    </row>
    <row r="51" spans="1:13" s="6" customFormat="1" ht="29.25" customHeight="1">
      <c r="A51" s="13" t="s">
        <v>280</v>
      </c>
      <c r="B51" s="34" t="s">
        <v>107</v>
      </c>
      <c r="C51" s="355"/>
      <c r="D51" s="16"/>
      <c r="E51" s="7"/>
      <c r="F51" s="17"/>
      <c r="G51" s="12"/>
      <c r="H51" s="10"/>
      <c r="I51" s="40"/>
      <c r="J51" s="13"/>
      <c r="K51" s="10"/>
      <c r="L51" s="42"/>
      <c r="M51" s="358"/>
    </row>
    <row r="52" spans="1:13" s="6" customFormat="1" ht="18" customHeight="1">
      <c r="A52" s="31" t="s">
        <v>196</v>
      </c>
      <c r="B52" s="32" t="s">
        <v>74</v>
      </c>
      <c r="C52" s="359" t="s">
        <v>168</v>
      </c>
      <c r="D52" s="31"/>
      <c r="E52" s="139"/>
      <c r="F52" s="138"/>
      <c r="G52" s="164"/>
      <c r="H52" s="28"/>
      <c r="I52" s="165"/>
      <c r="J52" s="48"/>
      <c r="K52" s="28"/>
      <c r="L52" s="49"/>
      <c r="M52" s="360" t="s">
        <v>321</v>
      </c>
    </row>
    <row r="53" spans="1:13" s="6" customFormat="1" ht="23.25" customHeight="1">
      <c r="A53" s="13" t="s">
        <v>281</v>
      </c>
      <c r="B53" s="34" t="s">
        <v>108</v>
      </c>
      <c r="C53" s="354"/>
      <c r="D53" s="13"/>
      <c r="E53" s="10"/>
      <c r="F53" s="42"/>
      <c r="G53" s="81"/>
      <c r="H53" s="7"/>
      <c r="I53" s="82"/>
      <c r="J53" s="8"/>
      <c r="K53" s="7"/>
      <c r="L53" s="30"/>
      <c r="M53" s="358"/>
    </row>
    <row r="54" spans="1:13" s="6" customFormat="1" ht="25.5">
      <c r="A54" s="31" t="s">
        <v>197</v>
      </c>
      <c r="B54" s="32" t="s">
        <v>179</v>
      </c>
      <c r="C54" s="354"/>
      <c r="D54" s="27"/>
      <c r="E54" s="139"/>
      <c r="F54" s="29"/>
      <c r="G54" s="163"/>
      <c r="H54" s="28"/>
      <c r="I54" s="166"/>
      <c r="J54" s="27"/>
      <c r="K54" s="28"/>
      <c r="L54" s="29"/>
      <c r="M54" s="61"/>
    </row>
    <row r="55" spans="1:13" s="6" customFormat="1" ht="115.5" customHeight="1">
      <c r="A55" s="13" t="s">
        <v>275</v>
      </c>
      <c r="B55" s="34" t="s">
        <v>109</v>
      </c>
      <c r="C55" s="354"/>
      <c r="D55" s="16"/>
      <c r="E55" s="15"/>
      <c r="F55" s="17"/>
      <c r="G55" s="41"/>
      <c r="H55" s="82"/>
      <c r="I55" s="39"/>
      <c r="J55" s="16"/>
      <c r="K55" s="7"/>
      <c r="L55" s="17"/>
      <c r="M55" s="80" t="s">
        <v>322</v>
      </c>
    </row>
    <row r="56" spans="1:13" s="6" customFormat="1" ht="121.5" customHeight="1">
      <c r="A56" s="13" t="s">
        <v>309</v>
      </c>
      <c r="B56" s="34" t="s">
        <v>133</v>
      </c>
      <c r="C56" s="354"/>
      <c r="D56" s="8"/>
      <c r="E56" s="7"/>
      <c r="F56" s="30"/>
      <c r="G56" s="41"/>
      <c r="H56" s="82"/>
      <c r="I56" s="82"/>
      <c r="J56" s="8"/>
      <c r="K56" s="7"/>
      <c r="L56" s="30"/>
      <c r="M56" s="80" t="s">
        <v>318</v>
      </c>
    </row>
    <row r="57" spans="1:13" s="6" customFormat="1" ht="20.25" customHeight="1">
      <c r="A57" s="31" t="s">
        <v>198</v>
      </c>
      <c r="B57" s="32" t="s">
        <v>75</v>
      </c>
      <c r="C57" s="354"/>
      <c r="D57" s="31"/>
      <c r="E57" s="139"/>
      <c r="F57" s="138"/>
      <c r="G57" s="141"/>
      <c r="H57" s="139"/>
      <c r="I57" s="137"/>
      <c r="J57" s="31"/>
      <c r="K57" s="139"/>
      <c r="L57" s="138"/>
      <c r="M57" s="360" t="s">
        <v>252</v>
      </c>
    </row>
    <row r="58" spans="1:13" s="6" customFormat="1" ht="57.75" customHeight="1">
      <c r="A58" s="13" t="s">
        <v>282</v>
      </c>
      <c r="B58" s="142" t="s">
        <v>124</v>
      </c>
      <c r="C58" s="355"/>
      <c r="D58" s="13"/>
      <c r="E58" s="10"/>
      <c r="F58" s="42"/>
      <c r="G58" s="12"/>
      <c r="H58" s="10"/>
      <c r="I58" s="40"/>
      <c r="J58" s="13"/>
      <c r="K58" s="10"/>
      <c r="L58" s="42"/>
      <c r="M58" s="358"/>
    </row>
    <row r="59" spans="1:13" s="6" customFormat="1" ht="16.5" customHeight="1">
      <c r="A59" s="31" t="s">
        <v>199</v>
      </c>
      <c r="B59" s="32" t="s">
        <v>76</v>
      </c>
      <c r="C59" s="359" t="s">
        <v>169</v>
      </c>
      <c r="D59" s="23"/>
      <c r="E59" s="24"/>
      <c r="F59" s="26"/>
      <c r="G59" s="33"/>
      <c r="H59" s="24"/>
      <c r="I59" s="25"/>
      <c r="J59" s="43"/>
      <c r="K59" s="44"/>
      <c r="L59" s="90"/>
      <c r="M59" s="360" t="s">
        <v>250</v>
      </c>
    </row>
    <row r="60" spans="1:13" s="6" customFormat="1" ht="26.25" customHeight="1">
      <c r="A60" s="13" t="s">
        <v>242</v>
      </c>
      <c r="B60" s="34" t="s">
        <v>111</v>
      </c>
      <c r="C60" s="354"/>
      <c r="D60" s="35"/>
      <c r="E60" s="36"/>
      <c r="F60" s="37"/>
      <c r="G60" s="38"/>
      <c r="H60" s="36"/>
      <c r="I60" s="107"/>
      <c r="J60" s="14"/>
      <c r="K60" s="11"/>
      <c r="L60" s="105"/>
      <c r="M60" s="357"/>
    </row>
    <row r="61" spans="1:13" s="6" customFormat="1" ht="40.5" customHeight="1">
      <c r="A61" s="13" t="s">
        <v>243</v>
      </c>
      <c r="B61" s="34" t="s">
        <v>144</v>
      </c>
      <c r="C61" s="354"/>
      <c r="D61" s="35"/>
      <c r="E61" s="36"/>
      <c r="F61" s="37"/>
      <c r="G61" s="167"/>
      <c r="H61" s="11"/>
      <c r="I61" s="107"/>
      <c r="J61" s="14"/>
      <c r="K61" s="11"/>
      <c r="L61" s="105"/>
      <c r="M61" s="357"/>
    </row>
    <row r="62" spans="1:13" s="6" customFormat="1" ht="52.5" customHeight="1">
      <c r="A62" s="13" t="s">
        <v>244</v>
      </c>
      <c r="B62" s="34" t="s">
        <v>145</v>
      </c>
      <c r="C62" s="354"/>
      <c r="D62" s="35"/>
      <c r="E62" s="36"/>
      <c r="F62" s="37"/>
      <c r="G62" s="167"/>
      <c r="H62" s="11"/>
      <c r="I62" s="107"/>
      <c r="J62" s="14"/>
      <c r="K62" s="11"/>
      <c r="L62" s="105"/>
      <c r="M62" s="357"/>
    </row>
    <row r="63" spans="1:13" s="6" customFormat="1" ht="27" customHeight="1">
      <c r="A63" s="13" t="s">
        <v>245</v>
      </c>
      <c r="B63" s="34" t="s">
        <v>146</v>
      </c>
      <c r="C63" s="354"/>
      <c r="D63" s="35"/>
      <c r="E63" s="36"/>
      <c r="F63" s="37"/>
      <c r="G63" s="167"/>
      <c r="H63" s="11"/>
      <c r="I63" s="107"/>
      <c r="J63" s="14"/>
      <c r="K63" s="11"/>
      <c r="L63" s="105"/>
      <c r="M63" s="357"/>
    </row>
    <row r="64" spans="1:13" s="6" customFormat="1" ht="54" customHeight="1">
      <c r="A64" s="13" t="s">
        <v>246</v>
      </c>
      <c r="B64" s="34" t="s">
        <v>251</v>
      </c>
      <c r="C64" s="354"/>
      <c r="D64" s="35"/>
      <c r="E64" s="36"/>
      <c r="F64" s="37"/>
      <c r="G64" s="167"/>
      <c r="H64" s="11"/>
      <c r="I64" s="107"/>
      <c r="J64" s="14"/>
      <c r="K64" s="11"/>
      <c r="L64" s="105"/>
      <c r="M64" s="357"/>
    </row>
    <row r="65" spans="1:13" s="6" customFormat="1" ht="26.25" customHeight="1">
      <c r="A65" s="13" t="s">
        <v>247</v>
      </c>
      <c r="B65" s="34" t="s">
        <v>147</v>
      </c>
      <c r="C65" s="354"/>
      <c r="D65" s="35"/>
      <c r="E65" s="36"/>
      <c r="F65" s="37"/>
      <c r="G65" s="38"/>
      <c r="H65" s="36"/>
      <c r="I65" s="107"/>
      <c r="J65" s="14"/>
      <c r="K65" s="11"/>
      <c r="L65" s="105"/>
      <c r="M65" s="357"/>
    </row>
    <row r="66" spans="1:13" s="6" customFormat="1" ht="26.25" customHeight="1">
      <c r="A66" s="13" t="s">
        <v>248</v>
      </c>
      <c r="B66" s="34" t="s">
        <v>149</v>
      </c>
      <c r="C66" s="354"/>
      <c r="D66" s="35"/>
      <c r="E66" s="11"/>
      <c r="F66" s="37"/>
      <c r="G66" s="38"/>
      <c r="H66" s="11"/>
      <c r="I66" s="107"/>
      <c r="J66" s="14"/>
      <c r="K66" s="11"/>
      <c r="L66" s="105"/>
      <c r="M66" s="357"/>
    </row>
    <row r="67" spans="1:13" s="6" customFormat="1" ht="28.5" customHeight="1" thickBot="1">
      <c r="A67" s="50" t="s">
        <v>249</v>
      </c>
      <c r="B67" s="168" t="s">
        <v>276</v>
      </c>
      <c r="C67" s="367"/>
      <c r="D67" s="169"/>
      <c r="E67" s="55"/>
      <c r="F67" s="170"/>
      <c r="G67" s="171"/>
      <c r="H67" s="55"/>
      <c r="I67" s="172"/>
      <c r="J67" s="54"/>
      <c r="K67" s="55"/>
      <c r="L67" s="56"/>
      <c r="M67" s="368"/>
    </row>
    <row r="68" spans="1:13" ht="16.5" customHeight="1" thickBot="1">
      <c r="A68" s="361" t="s">
        <v>12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</row>
    <row r="69" spans="1:13" s="6" customFormat="1" ht="15.75" customHeight="1" thickBot="1">
      <c r="A69" s="173"/>
      <c r="B69" s="98" t="s">
        <v>0</v>
      </c>
      <c r="C69" s="99"/>
      <c r="D69" s="160">
        <f>D71+D73</f>
        <v>73.13687107</v>
      </c>
      <c r="E69" s="160">
        <f aca="true" t="shared" si="9" ref="E69:L69">E71+E73</f>
        <v>71.67413337</v>
      </c>
      <c r="F69" s="160">
        <f t="shared" si="9"/>
        <v>1.4627377</v>
      </c>
      <c r="G69" s="160">
        <f t="shared" si="9"/>
        <v>3.2822462999999997</v>
      </c>
      <c r="H69" s="160">
        <f t="shared" si="9"/>
        <v>3.21660137</v>
      </c>
      <c r="I69" s="160">
        <f t="shared" si="9"/>
        <v>0.06564493</v>
      </c>
      <c r="J69" s="339">
        <f t="shared" si="9"/>
        <v>3.2822</v>
      </c>
      <c r="K69" s="339">
        <f t="shared" si="9"/>
        <v>3.217</v>
      </c>
      <c r="L69" s="174">
        <f t="shared" si="9"/>
        <v>0.0656</v>
      </c>
      <c r="M69" s="88"/>
    </row>
    <row r="70" spans="1:13" s="6" customFormat="1" ht="166.5" customHeight="1">
      <c r="A70" s="130" t="s">
        <v>200</v>
      </c>
      <c r="B70" s="131" t="s">
        <v>77</v>
      </c>
      <c r="C70" s="353" t="s">
        <v>170</v>
      </c>
      <c r="D70" s="46"/>
      <c r="E70" s="47"/>
      <c r="F70" s="161"/>
      <c r="G70" s="46"/>
      <c r="H70" s="47"/>
      <c r="I70" s="161"/>
      <c r="J70" s="175"/>
      <c r="K70" s="176"/>
      <c r="L70" s="177"/>
      <c r="M70" s="178" t="s">
        <v>273</v>
      </c>
    </row>
    <row r="71" spans="1:13" s="6" customFormat="1" ht="12.75">
      <c r="A71" s="31" t="s">
        <v>201</v>
      </c>
      <c r="B71" s="32" t="s">
        <v>185</v>
      </c>
      <c r="C71" s="354"/>
      <c r="D71" s="140">
        <f>D72</f>
        <v>3.2822462999999997</v>
      </c>
      <c r="E71" s="162">
        <f aca="true" t="shared" si="10" ref="E71:L71">E72</f>
        <v>3.21660137</v>
      </c>
      <c r="F71" s="163">
        <f t="shared" si="10"/>
        <v>0.06564493</v>
      </c>
      <c r="G71" s="140">
        <f t="shared" si="10"/>
        <v>3.2822462999999997</v>
      </c>
      <c r="H71" s="162">
        <f t="shared" si="10"/>
        <v>3.21660137</v>
      </c>
      <c r="I71" s="163">
        <f t="shared" si="10"/>
        <v>0.06564493</v>
      </c>
      <c r="J71" s="342">
        <f t="shared" si="10"/>
        <v>3.2822</v>
      </c>
      <c r="K71" s="257">
        <v>3.217</v>
      </c>
      <c r="L71" s="341">
        <f t="shared" si="10"/>
        <v>0.0656</v>
      </c>
      <c r="M71" s="61"/>
    </row>
    <row r="72" spans="1:13" s="6" customFormat="1" ht="88.5" customHeight="1">
      <c r="A72" s="13" t="s">
        <v>202</v>
      </c>
      <c r="B72" s="34" t="s">
        <v>58</v>
      </c>
      <c r="C72" s="354"/>
      <c r="D72" s="36">
        <f>SUM(E72:F72)</f>
        <v>3.2822462999999997</v>
      </c>
      <c r="E72" s="36">
        <v>3.21660137</v>
      </c>
      <c r="F72" s="37">
        <v>0.06564493</v>
      </c>
      <c r="G72" s="38">
        <f>SUM(H72:I72)</f>
        <v>3.2822462999999997</v>
      </c>
      <c r="H72" s="36">
        <v>3.21660137</v>
      </c>
      <c r="I72" s="37">
        <v>0.06564493</v>
      </c>
      <c r="J72" s="343">
        <f>K72+L72</f>
        <v>3.2822</v>
      </c>
      <c r="K72" s="257">
        <v>3.2166</v>
      </c>
      <c r="L72" s="257">
        <v>0.0656</v>
      </c>
      <c r="M72" s="64" t="s">
        <v>338</v>
      </c>
    </row>
    <row r="73" spans="1:13" s="6" customFormat="1" ht="25.5">
      <c r="A73" s="31" t="s">
        <v>203</v>
      </c>
      <c r="B73" s="32" t="s">
        <v>78</v>
      </c>
      <c r="C73" s="354"/>
      <c r="D73" s="140">
        <f>D74</f>
        <v>69.85462477</v>
      </c>
      <c r="E73" s="162">
        <f aca="true" t="shared" si="11" ref="E73:L73">E74</f>
        <v>68.457532</v>
      </c>
      <c r="F73" s="163">
        <f t="shared" si="11"/>
        <v>1.39709277</v>
      </c>
      <c r="G73" s="73">
        <f t="shared" si="11"/>
        <v>0</v>
      </c>
      <c r="H73" s="28">
        <f t="shared" si="11"/>
        <v>0</v>
      </c>
      <c r="I73" s="164">
        <f t="shared" si="11"/>
        <v>0</v>
      </c>
      <c r="J73" s="73">
        <f t="shared" si="11"/>
        <v>0</v>
      </c>
      <c r="K73" s="28">
        <f t="shared" si="11"/>
        <v>0</v>
      </c>
      <c r="L73" s="164">
        <f t="shared" si="11"/>
        <v>0</v>
      </c>
      <c r="M73" s="64"/>
    </row>
    <row r="74" spans="1:13" s="6" customFormat="1" ht="81" customHeight="1" thickBot="1">
      <c r="A74" s="50" t="s">
        <v>239</v>
      </c>
      <c r="B74" s="34" t="s">
        <v>59</v>
      </c>
      <c r="C74" s="367"/>
      <c r="D74" s="36">
        <f>SUM(E74:F74)</f>
        <v>69.85462477</v>
      </c>
      <c r="E74" s="36">
        <v>68.457532</v>
      </c>
      <c r="F74" s="170">
        <v>1.39709277</v>
      </c>
      <c r="G74" s="81">
        <f>SUM(H74:I74)</f>
        <v>0</v>
      </c>
      <c r="H74" s="7">
        <v>0</v>
      </c>
      <c r="I74" s="293">
        <v>0</v>
      </c>
      <c r="J74" s="81">
        <f>SUM(K74:L74)</f>
        <v>0</v>
      </c>
      <c r="K74" s="7">
        <v>0</v>
      </c>
      <c r="L74" s="7">
        <v>0</v>
      </c>
      <c r="M74" s="64" t="s">
        <v>327</v>
      </c>
    </row>
    <row r="75" spans="1:13" ht="16.5" customHeight="1" thickBot="1">
      <c r="A75" s="361" t="s">
        <v>13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</row>
    <row r="76" spans="1:13" s="6" customFormat="1" ht="13.5" thickBot="1">
      <c r="A76" s="179"/>
      <c r="B76" s="125" t="s">
        <v>0</v>
      </c>
      <c r="C76" s="126"/>
      <c r="D76" s="127">
        <f>D82</f>
        <v>63</v>
      </c>
      <c r="E76" s="127">
        <f aca="true" t="shared" si="12" ref="E76:L76">E82</f>
        <v>62.620000000000005</v>
      </c>
      <c r="F76" s="127">
        <f t="shared" si="12"/>
        <v>0.38</v>
      </c>
      <c r="G76" s="128">
        <f t="shared" si="12"/>
        <v>0</v>
      </c>
      <c r="H76" s="128">
        <f t="shared" si="12"/>
        <v>0</v>
      </c>
      <c r="I76" s="128">
        <f t="shared" si="12"/>
        <v>0</v>
      </c>
      <c r="J76" s="128">
        <f t="shared" si="12"/>
        <v>0</v>
      </c>
      <c r="K76" s="128">
        <f t="shared" si="12"/>
        <v>0</v>
      </c>
      <c r="L76" s="128">
        <f t="shared" si="12"/>
        <v>0</v>
      </c>
      <c r="M76" s="180"/>
    </row>
    <row r="77" spans="1:13" s="6" customFormat="1" ht="41.25" customHeight="1">
      <c r="A77" s="130" t="s">
        <v>204</v>
      </c>
      <c r="B77" s="131" t="s">
        <v>79</v>
      </c>
      <c r="C77" s="95" t="s">
        <v>171</v>
      </c>
      <c r="D77" s="27" t="s">
        <v>122</v>
      </c>
      <c r="E77" s="162" t="s">
        <v>122</v>
      </c>
      <c r="F77" s="49" t="s">
        <v>122</v>
      </c>
      <c r="G77" s="27" t="s">
        <v>122</v>
      </c>
      <c r="H77" s="162" t="s">
        <v>122</v>
      </c>
      <c r="I77" s="49" t="s">
        <v>122</v>
      </c>
      <c r="J77" s="83" t="s">
        <v>122</v>
      </c>
      <c r="K77" s="25" t="s">
        <v>122</v>
      </c>
      <c r="L77" s="90" t="s">
        <v>122</v>
      </c>
      <c r="M77" s="61"/>
    </row>
    <row r="78" spans="1:13" s="6" customFormat="1" ht="93" customHeight="1">
      <c r="A78" s="31" t="s">
        <v>205</v>
      </c>
      <c r="B78" s="309" t="s">
        <v>130</v>
      </c>
      <c r="C78" s="93" t="s">
        <v>172</v>
      </c>
      <c r="D78" s="27" t="s">
        <v>122</v>
      </c>
      <c r="E78" s="162" t="s">
        <v>122</v>
      </c>
      <c r="F78" s="49" t="s">
        <v>122</v>
      </c>
      <c r="G78" s="27" t="s">
        <v>122</v>
      </c>
      <c r="H78" s="162" t="s">
        <v>122</v>
      </c>
      <c r="I78" s="49" t="s">
        <v>122</v>
      </c>
      <c r="J78" s="83" t="s">
        <v>122</v>
      </c>
      <c r="K78" s="25" t="s">
        <v>122</v>
      </c>
      <c r="L78" s="90" t="s">
        <v>122</v>
      </c>
      <c r="M78" s="61"/>
    </row>
    <row r="79" spans="1:13" s="6" customFormat="1" ht="81.75" customHeight="1">
      <c r="A79" s="31" t="s">
        <v>206</v>
      </c>
      <c r="B79" s="32" t="s">
        <v>80</v>
      </c>
      <c r="C79" s="65" t="s">
        <v>170</v>
      </c>
      <c r="D79" s="301" t="s">
        <v>122</v>
      </c>
      <c r="E79" s="182" t="s">
        <v>122</v>
      </c>
      <c r="F79" s="302" t="s">
        <v>122</v>
      </c>
      <c r="G79" s="301" t="s">
        <v>122</v>
      </c>
      <c r="H79" s="182" t="s">
        <v>122</v>
      </c>
      <c r="I79" s="302" t="s">
        <v>122</v>
      </c>
      <c r="J79" s="303" t="s">
        <v>122</v>
      </c>
      <c r="K79" s="304" t="s">
        <v>122</v>
      </c>
      <c r="L79" s="305" t="s">
        <v>122</v>
      </c>
      <c r="M79" s="34" t="s">
        <v>326</v>
      </c>
    </row>
    <row r="80" spans="1:13" s="6" customFormat="1" ht="117" customHeight="1">
      <c r="A80" s="31" t="s">
        <v>207</v>
      </c>
      <c r="B80" s="32" t="s">
        <v>81</v>
      </c>
      <c r="C80" s="313" t="s">
        <v>170</v>
      </c>
      <c r="D80" s="23" t="s">
        <v>122</v>
      </c>
      <c r="E80" s="24" t="s">
        <v>122</v>
      </c>
      <c r="F80" s="26" t="s">
        <v>122</v>
      </c>
      <c r="G80" s="23" t="s">
        <v>122</v>
      </c>
      <c r="H80" s="24" t="s">
        <v>122</v>
      </c>
      <c r="I80" s="26" t="s">
        <v>122</v>
      </c>
      <c r="J80" s="84" t="s">
        <v>122</v>
      </c>
      <c r="K80" s="45" t="s">
        <v>122</v>
      </c>
      <c r="L80" s="90" t="s">
        <v>122</v>
      </c>
      <c r="M80" s="34" t="s">
        <v>328</v>
      </c>
    </row>
    <row r="81" spans="1:13" s="6" customFormat="1" ht="15.75" customHeight="1">
      <c r="A81" s="31" t="s">
        <v>208</v>
      </c>
      <c r="B81" s="32" t="s">
        <v>82</v>
      </c>
      <c r="C81" s="359" t="s">
        <v>171</v>
      </c>
      <c r="D81" s="27" t="s">
        <v>122</v>
      </c>
      <c r="E81" s="162" t="s">
        <v>122</v>
      </c>
      <c r="F81" s="49" t="s">
        <v>122</v>
      </c>
      <c r="G81" s="27" t="s">
        <v>122</v>
      </c>
      <c r="H81" s="162" t="s">
        <v>122</v>
      </c>
      <c r="I81" s="49" t="s">
        <v>122</v>
      </c>
      <c r="J81" s="83" t="s">
        <v>122</v>
      </c>
      <c r="K81" s="25" t="s">
        <v>122</v>
      </c>
      <c r="L81" s="90" t="s">
        <v>122</v>
      </c>
      <c r="M81" s="61"/>
    </row>
    <row r="82" spans="1:13" s="6" customFormat="1" ht="12.75">
      <c r="A82" s="31" t="s">
        <v>209</v>
      </c>
      <c r="B82" s="32" t="s">
        <v>121</v>
      </c>
      <c r="C82" s="354"/>
      <c r="D82" s="140">
        <f>D83+D84+D85</f>
        <v>63</v>
      </c>
      <c r="E82" s="162">
        <f aca="true" t="shared" si="13" ref="E82:L82">E83+E84+E85</f>
        <v>62.620000000000005</v>
      </c>
      <c r="F82" s="163">
        <f t="shared" si="13"/>
        <v>0.38</v>
      </c>
      <c r="G82" s="73">
        <f t="shared" si="13"/>
        <v>0</v>
      </c>
      <c r="H82" s="28">
        <f t="shared" si="13"/>
        <v>0</v>
      </c>
      <c r="I82" s="164">
        <f t="shared" si="13"/>
        <v>0</v>
      </c>
      <c r="J82" s="73">
        <f t="shared" si="13"/>
        <v>0</v>
      </c>
      <c r="K82" s="28">
        <f t="shared" si="13"/>
        <v>0</v>
      </c>
      <c r="L82" s="164">
        <f t="shared" si="13"/>
        <v>0</v>
      </c>
      <c r="M82" s="61"/>
    </row>
    <row r="83" spans="1:13" s="6" customFormat="1" ht="27" customHeight="1">
      <c r="A83" s="13" t="s">
        <v>303</v>
      </c>
      <c r="B83" s="34" t="s">
        <v>125</v>
      </c>
      <c r="C83" s="354"/>
      <c r="D83" s="16">
        <v>19</v>
      </c>
      <c r="E83" s="15">
        <v>18.62</v>
      </c>
      <c r="F83" s="17">
        <v>0.38</v>
      </c>
      <c r="G83" s="14">
        <v>0</v>
      </c>
      <c r="H83" s="11">
        <v>0</v>
      </c>
      <c r="I83" s="30">
        <v>0</v>
      </c>
      <c r="J83" s="118">
        <v>0</v>
      </c>
      <c r="K83" s="106">
        <v>0</v>
      </c>
      <c r="L83" s="105">
        <v>0</v>
      </c>
      <c r="M83" s="369" t="s">
        <v>330</v>
      </c>
    </row>
    <row r="84" spans="1:13" s="6" customFormat="1" ht="42.75" customHeight="1">
      <c r="A84" s="13" t="s">
        <v>304</v>
      </c>
      <c r="B84" s="34" t="s">
        <v>126</v>
      </c>
      <c r="C84" s="354"/>
      <c r="D84" s="16">
        <v>4</v>
      </c>
      <c r="E84" s="15">
        <v>4</v>
      </c>
      <c r="F84" s="30">
        <v>0</v>
      </c>
      <c r="G84" s="14">
        <v>0</v>
      </c>
      <c r="H84" s="11">
        <v>0</v>
      </c>
      <c r="I84" s="30">
        <v>0</v>
      </c>
      <c r="J84" s="118">
        <v>0</v>
      </c>
      <c r="K84" s="106">
        <v>0</v>
      </c>
      <c r="L84" s="105">
        <v>0</v>
      </c>
      <c r="M84" s="370"/>
    </row>
    <row r="85" spans="1:13" s="6" customFormat="1" ht="34.5" customHeight="1" thickBot="1">
      <c r="A85" s="50" t="s">
        <v>305</v>
      </c>
      <c r="B85" s="168" t="s">
        <v>127</v>
      </c>
      <c r="C85" s="367"/>
      <c r="D85" s="193">
        <v>40</v>
      </c>
      <c r="E85" s="194">
        <v>40</v>
      </c>
      <c r="F85" s="293">
        <v>0</v>
      </c>
      <c r="G85" s="14">
        <v>0</v>
      </c>
      <c r="H85" s="11">
        <v>0</v>
      </c>
      <c r="I85" s="30">
        <v>0</v>
      </c>
      <c r="J85" s="118">
        <v>0</v>
      </c>
      <c r="K85" s="106">
        <v>0</v>
      </c>
      <c r="L85" s="105">
        <v>0</v>
      </c>
      <c r="M85" s="371"/>
    </row>
    <row r="86" spans="1:13" s="1" customFormat="1" ht="16.5" customHeight="1" thickBot="1">
      <c r="A86" s="361" t="s">
        <v>14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3"/>
    </row>
    <row r="87" spans="1:13" s="6" customFormat="1" ht="13.5" thickBot="1">
      <c r="A87" s="173"/>
      <c r="B87" s="183" t="s">
        <v>0</v>
      </c>
      <c r="C87" s="158"/>
      <c r="D87" s="160">
        <f>D88</f>
        <v>920.53149284</v>
      </c>
      <c r="E87" s="160">
        <f aca="true" t="shared" si="14" ref="E87:L87">E88</f>
        <v>752.89546</v>
      </c>
      <c r="F87" s="160">
        <f t="shared" si="14"/>
        <v>167.63603283999998</v>
      </c>
      <c r="G87" s="160">
        <f t="shared" si="14"/>
        <v>154.61951784000001</v>
      </c>
      <c r="H87" s="160">
        <f t="shared" si="14"/>
        <v>60.373485</v>
      </c>
      <c r="I87" s="160">
        <f t="shared" si="14"/>
        <v>94.24603284</v>
      </c>
      <c r="J87" s="160">
        <f t="shared" si="14"/>
        <v>49.4800657</v>
      </c>
      <c r="K87" s="174">
        <f t="shared" si="14"/>
        <v>30.988</v>
      </c>
      <c r="L87" s="160">
        <f t="shared" si="14"/>
        <v>18.4920657</v>
      </c>
      <c r="M87" s="63"/>
    </row>
    <row r="88" spans="1:13" s="6" customFormat="1" ht="12.75" customHeight="1">
      <c r="A88" s="130" t="s">
        <v>210</v>
      </c>
      <c r="B88" s="184" t="s">
        <v>152</v>
      </c>
      <c r="C88" s="353" t="s">
        <v>173</v>
      </c>
      <c r="D88" s="72">
        <f>D89+D90+D92</f>
        <v>920.53149284</v>
      </c>
      <c r="E88" s="75">
        <f aca="true" t="shared" si="15" ref="E88:L88">E89+E90+E92</f>
        <v>752.89546</v>
      </c>
      <c r="F88" s="87">
        <f t="shared" si="15"/>
        <v>167.63603283999998</v>
      </c>
      <c r="G88" s="72">
        <f>G89+G90+G92</f>
        <v>154.61951784000001</v>
      </c>
      <c r="H88" s="75">
        <f t="shared" si="15"/>
        <v>60.373485</v>
      </c>
      <c r="I88" s="87">
        <f t="shared" si="15"/>
        <v>94.24603284</v>
      </c>
      <c r="J88" s="72">
        <f t="shared" si="15"/>
        <v>49.4800657</v>
      </c>
      <c r="K88" s="185">
        <f t="shared" si="15"/>
        <v>30.988</v>
      </c>
      <c r="L88" s="87">
        <f t="shared" si="15"/>
        <v>18.4920657</v>
      </c>
      <c r="M88" s="60"/>
    </row>
    <row r="89" spans="1:13" s="6" customFormat="1" ht="102">
      <c r="A89" s="13" t="s">
        <v>211</v>
      </c>
      <c r="B89" s="187" t="s">
        <v>143</v>
      </c>
      <c r="C89" s="354"/>
      <c r="D89" s="16">
        <f>E89+F89</f>
        <v>167.63603283999998</v>
      </c>
      <c r="E89" s="7">
        <v>0</v>
      </c>
      <c r="F89" s="17">
        <f>73.39+I89</f>
        <v>167.63603283999998</v>
      </c>
      <c r="G89" s="16">
        <f>H89+I89</f>
        <v>94.24603284</v>
      </c>
      <c r="H89" s="71">
        <v>0</v>
      </c>
      <c r="I89" s="15">
        <v>94.24603284</v>
      </c>
      <c r="J89" s="69">
        <f>K89+L89</f>
        <v>18.4920657</v>
      </c>
      <c r="K89" s="71">
        <v>0</v>
      </c>
      <c r="L89" s="70">
        <v>18.4920657</v>
      </c>
      <c r="M89" s="34" t="s">
        <v>333</v>
      </c>
    </row>
    <row r="90" spans="1:13" s="6" customFormat="1" ht="143.25" customHeight="1">
      <c r="A90" s="13" t="s">
        <v>240</v>
      </c>
      <c r="B90" s="187" t="s">
        <v>142</v>
      </c>
      <c r="C90" s="354"/>
      <c r="D90" s="16">
        <f>E90+F90</f>
        <v>245.88846</v>
      </c>
      <c r="E90" s="15">
        <v>245.88846</v>
      </c>
      <c r="F90" s="30">
        <v>0</v>
      </c>
      <c r="G90" s="16">
        <f>H90+I90</f>
        <v>60.373485</v>
      </c>
      <c r="H90" s="15">
        <f>30.202165+30.17132</f>
        <v>60.373485</v>
      </c>
      <c r="I90" s="30">
        <v>0</v>
      </c>
      <c r="J90" s="334">
        <f>K90</f>
        <v>30.988</v>
      </c>
      <c r="K90" s="335">
        <v>30.988</v>
      </c>
      <c r="L90" s="30">
        <v>0</v>
      </c>
      <c r="M90" s="34" t="s">
        <v>339</v>
      </c>
    </row>
    <row r="91" spans="1:13" s="6" customFormat="1" ht="12.75">
      <c r="A91" s="144" t="s">
        <v>306</v>
      </c>
      <c r="B91" s="188" t="s">
        <v>141</v>
      </c>
      <c r="C91" s="354"/>
      <c r="D91" s="18"/>
      <c r="E91" s="20"/>
      <c r="F91" s="21"/>
      <c r="G91" s="18"/>
      <c r="H91" s="22"/>
      <c r="I91" s="21"/>
      <c r="J91" s="8"/>
      <c r="K91" s="7"/>
      <c r="L91" s="30"/>
      <c r="M91" s="61"/>
    </row>
    <row r="92" spans="1:13" s="6" customFormat="1" ht="66" customHeight="1">
      <c r="A92" s="144"/>
      <c r="B92" s="187" t="s">
        <v>140</v>
      </c>
      <c r="C92" s="354"/>
      <c r="D92" s="18">
        <f>F92+E92</f>
        <v>507.007</v>
      </c>
      <c r="E92" s="15">
        <f>120.2+69.545+269.154+48.108</f>
        <v>507.007</v>
      </c>
      <c r="F92" s="78">
        <v>0</v>
      </c>
      <c r="G92" s="19">
        <v>0</v>
      </c>
      <c r="H92" s="20">
        <v>0</v>
      </c>
      <c r="I92" s="21">
        <v>0</v>
      </c>
      <c r="J92" s="8">
        <v>0</v>
      </c>
      <c r="K92" s="7">
        <v>0</v>
      </c>
      <c r="L92" s="30">
        <v>0</v>
      </c>
      <c r="M92" s="61"/>
    </row>
    <row r="93" spans="1:13" s="6" customFormat="1" ht="12.75">
      <c r="A93" s="31" t="s">
        <v>212</v>
      </c>
      <c r="B93" s="294" t="s">
        <v>151</v>
      </c>
      <c r="C93" s="354"/>
      <c r="D93" s="27" t="s">
        <v>122</v>
      </c>
      <c r="E93" s="28" t="s">
        <v>122</v>
      </c>
      <c r="F93" s="29" t="s">
        <v>122</v>
      </c>
      <c r="G93" s="27" t="s">
        <v>122</v>
      </c>
      <c r="H93" s="28" t="s">
        <v>122</v>
      </c>
      <c r="I93" s="29" t="s">
        <v>122</v>
      </c>
      <c r="J93" s="48" t="s">
        <v>122</v>
      </c>
      <c r="K93" s="28" t="s">
        <v>122</v>
      </c>
      <c r="L93" s="49" t="s">
        <v>122</v>
      </c>
      <c r="M93" s="61"/>
    </row>
    <row r="94" spans="1:13" s="6" customFormat="1" ht="15.75" customHeight="1">
      <c r="A94" s="31" t="s">
        <v>213</v>
      </c>
      <c r="B94" s="294" t="s">
        <v>159</v>
      </c>
      <c r="C94" s="354"/>
      <c r="D94" s="27"/>
      <c r="E94" s="162"/>
      <c r="F94" s="29"/>
      <c r="G94" s="27"/>
      <c r="H94" s="28"/>
      <c r="I94" s="29"/>
      <c r="J94" s="189"/>
      <c r="K94" s="28"/>
      <c r="L94" s="190"/>
      <c r="M94" s="369" t="s">
        <v>329</v>
      </c>
    </row>
    <row r="95" spans="1:13" s="6" customFormat="1" ht="51.75" customHeight="1" thickBot="1">
      <c r="A95" s="191" t="s">
        <v>310</v>
      </c>
      <c r="B95" s="192" t="s">
        <v>153</v>
      </c>
      <c r="C95" s="367"/>
      <c r="D95" s="193"/>
      <c r="E95" s="194"/>
      <c r="F95" s="195"/>
      <c r="G95" s="193"/>
      <c r="H95" s="9"/>
      <c r="I95" s="195"/>
      <c r="J95" s="196"/>
      <c r="K95" s="9"/>
      <c r="L95" s="197"/>
      <c r="M95" s="371"/>
    </row>
    <row r="96" spans="1:13" ht="16.5" customHeight="1" thickBot="1">
      <c r="A96" s="361" t="s">
        <v>15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3"/>
    </row>
    <row r="97" spans="1:13" s="3" customFormat="1" ht="13.5" customHeight="1" thickBot="1">
      <c r="A97" s="173"/>
      <c r="B97" s="98" t="s">
        <v>0</v>
      </c>
      <c r="C97" s="99"/>
      <c r="D97" s="57" t="s">
        <v>122</v>
      </c>
      <c r="E97" s="58" t="s">
        <v>122</v>
      </c>
      <c r="F97" s="59" t="s">
        <v>122</v>
      </c>
      <c r="G97" s="198" t="s">
        <v>122</v>
      </c>
      <c r="H97" s="199" t="s">
        <v>122</v>
      </c>
      <c r="I97" s="200" t="s">
        <v>122</v>
      </c>
      <c r="J97" s="201" t="s">
        <v>122</v>
      </c>
      <c r="K97" s="202" t="s">
        <v>122</v>
      </c>
      <c r="L97" s="200" t="s">
        <v>122</v>
      </c>
      <c r="M97" s="63"/>
    </row>
    <row r="98" spans="1:13" ht="48" customHeight="1">
      <c r="A98" s="130" t="s">
        <v>214</v>
      </c>
      <c r="B98" s="131" t="s">
        <v>84</v>
      </c>
      <c r="C98" s="353" t="s">
        <v>174</v>
      </c>
      <c r="D98" s="113"/>
      <c r="E98" s="203"/>
      <c r="F98" s="204"/>
      <c r="G98" s="181"/>
      <c r="H98" s="68"/>
      <c r="I98" s="205"/>
      <c r="J98" s="181"/>
      <c r="K98" s="68"/>
      <c r="L98" s="205"/>
      <c r="M98" s="356" t="s">
        <v>241</v>
      </c>
    </row>
    <row r="99" spans="1:13" ht="54.75" customHeight="1">
      <c r="A99" s="31" t="s">
        <v>215</v>
      </c>
      <c r="B99" s="32" t="s">
        <v>85</v>
      </c>
      <c r="C99" s="354"/>
      <c r="D99" s="83"/>
      <c r="E99" s="25"/>
      <c r="F99" s="26"/>
      <c r="G99" s="31"/>
      <c r="H99" s="139"/>
      <c r="I99" s="138"/>
      <c r="J99" s="84"/>
      <c r="K99" s="45"/>
      <c r="L99" s="90"/>
      <c r="M99" s="357"/>
    </row>
    <row r="100" spans="1:13" ht="61.5" customHeight="1" thickBot="1">
      <c r="A100" s="31" t="s">
        <v>216</v>
      </c>
      <c r="B100" s="32" t="s">
        <v>86</v>
      </c>
      <c r="C100" s="93" t="s">
        <v>175</v>
      </c>
      <c r="D100" s="206"/>
      <c r="E100" s="207"/>
      <c r="F100" s="204"/>
      <c r="G100" s="66"/>
      <c r="H100" s="67"/>
      <c r="I100" s="205"/>
      <c r="J100" s="181"/>
      <c r="K100" s="68"/>
      <c r="L100" s="205"/>
      <c r="M100" s="368"/>
    </row>
    <row r="101" spans="1:13" ht="16.5" customHeight="1" thickBot="1">
      <c r="A101" s="361" t="s">
        <v>22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</row>
    <row r="102" spans="1:13" s="3" customFormat="1" ht="13.5" thickBot="1">
      <c r="A102" s="208"/>
      <c r="B102" s="209" t="s">
        <v>0</v>
      </c>
      <c r="C102" s="210"/>
      <c r="D102" s="211" t="s">
        <v>122</v>
      </c>
      <c r="E102" s="212" t="s">
        <v>122</v>
      </c>
      <c r="F102" s="213" t="s">
        <v>122</v>
      </c>
      <c r="G102" s="214" t="s">
        <v>122</v>
      </c>
      <c r="H102" s="215" t="s">
        <v>122</v>
      </c>
      <c r="I102" s="216" t="s">
        <v>122</v>
      </c>
      <c r="J102" s="217" t="s">
        <v>122</v>
      </c>
      <c r="K102" s="215" t="s">
        <v>122</v>
      </c>
      <c r="L102" s="218" t="s">
        <v>122</v>
      </c>
      <c r="M102" s="63"/>
    </row>
    <row r="103" spans="1:13" ht="12.75" customHeight="1">
      <c r="A103" s="219" t="s">
        <v>217</v>
      </c>
      <c r="B103" s="220" t="s">
        <v>87</v>
      </c>
      <c r="C103" s="372" t="s">
        <v>176</v>
      </c>
      <c r="D103" s="219"/>
      <c r="E103" s="221"/>
      <c r="F103" s="222"/>
      <c r="G103" s="223"/>
      <c r="H103" s="224"/>
      <c r="I103" s="225"/>
      <c r="J103" s="226"/>
      <c r="K103" s="227"/>
      <c r="L103" s="228"/>
      <c r="M103" s="374"/>
    </row>
    <row r="104" spans="1:13" ht="12.75">
      <c r="A104" s="229" t="s">
        <v>218</v>
      </c>
      <c r="B104" s="230" t="s">
        <v>88</v>
      </c>
      <c r="C104" s="373"/>
      <c r="D104" s="231"/>
      <c r="E104" s="232"/>
      <c r="F104" s="233"/>
      <c r="G104" s="234"/>
      <c r="H104" s="235"/>
      <c r="I104" s="236"/>
      <c r="J104" s="237"/>
      <c r="K104" s="238"/>
      <c r="L104" s="239"/>
      <c r="M104" s="375"/>
    </row>
    <row r="105" spans="1:13" ht="12.75">
      <c r="A105" s="229" t="s">
        <v>219</v>
      </c>
      <c r="B105" s="230" t="s">
        <v>89</v>
      </c>
      <c r="C105" s="373"/>
      <c r="D105" s="231"/>
      <c r="E105" s="232"/>
      <c r="F105" s="233"/>
      <c r="G105" s="240"/>
      <c r="H105" s="238"/>
      <c r="I105" s="241"/>
      <c r="J105" s="237"/>
      <c r="K105" s="238"/>
      <c r="L105" s="239"/>
      <c r="M105" s="375"/>
    </row>
    <row r="106" spans="1:13" ht="12.75">
      <c r="A106" s="229" t="s">
        <v>220</v>
      </c>
      <c r="B106" s="230" t="s">
        <v>178</v>
      </c>
      <c r="C106" s="373"/>
      <c r="D106" s="231"/>
      <c r="E106" s="232"/>
      <c r="F106" s="233"/>
      <c r="G106" s="240"/>
      <c r="H106" s="238"/>
      <c r="I106" s="241"/>
      <c r="J106" s="237"/>
      <c r="K106" s="238"/>
      <c r="L106" s="239"/>
      <c r="M106" s="375"/>
    </row>
    <row r="107" spans="1:13" ht="12.75">
      <c r="A107" s="229" t="s">
        <v>221</v>
      </c>
      <c r="B107" s="230" t="s">
        <v>90</v>
      </c>
      <c r="C107" s="373"/>
      <c r="D107" s="231"/>
      <c r="E107" s="232"/>
      <c r="F107" s="233"/>
      <c r="G107" s="240"/>
      <c r="H107" s="238"/>
      <c r="I107" s="241"/>
      <c r="J107" s="237"/>
      <c r="K107" s="238"/>
      <c r="L107" s="239"/>
      <c r="M107" s="375"/>
    </row>
    <row r="108" spans="1:13" ht="13.5" thickBot="1">
      <c r="A108" s="229" t="s">
        <v>222</v>
      </c>
      <c r="B108" s="230" t="s">
        <v>91</v>
      </c>
      <c r="C108" s="373"/>
      <c r="D108" s="231"/>
      <c r="E108" s="232"/>
      <c r="F108" s="233"/>
      <c r="G108" s="240"/>
      <c r="H108" s="238"/>
      <c r="I108" s="241"/>
      <c r="J108" s="237"/>
      <c r="K108" s="238"/>
      <c r="L108" s="239"/>
      <c r="M108" s="376"/>
    </row>
    <row r="109" spans="1:13" ht="16.5" customHeight="1" thickBot="1">
      <c r="A109" s="361" t="s">
        <v>16</v>
      </c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3"/>
    </row>
    <row r="110" spans="1:13" ht="13.5" thickBot="1">
      <c r="A110" s="173"/>
      <c r="B110" s="98" t="s">
        <v>0</v>
      </c>
      <c r="C110" s="99"/>
      <c r="D110" s="57"/>
      <c r="E110" s="58"/>
      <c r="F110" s="59"/>
      <c r="G110" s="57"/>
      <c r="H110" s="58"/>
      <c r="I110" s="59"/>
      <c r="J110" s="242"/>
      <c r="K110" s="243"/>
      <c r="L110" s="244"/>
      <c r="M110" s="180"/>
    </row>
    <row r="111" spans="1:13" ht="15.75" customHeight="1">
      <c r="A111" s="130" t="s">
        <v>223</v>
      </c>
      <c r="B111" s="131" t="s">
        <v>92</v>
      </c>
      <c r="C111" s="353" t="s">
        <v>180</v>
      </c>
      <c r="D111" s="46"/>
      <c r="E111" s="47"/>
      <c r="F111" s="161"/>
      <c r="G111" s="46"/>
      <c r="H111" s="47"/>
      <c r="I111" s="161"/>
      <c r="J111" s="115"/>
      <c r="K111" s="245"/>
      <c r="L111" s="246"/>
      <c r="M111" s="360" t="s">
        <v>254</v>
      </c>
    </row>
    <row r="112" spans="1:13" ht="38.25">
      <c r="A112" s="144" t="s">
        <v>253</v>
      </c>
      <c r="B112" s="247" t="s">
        <v>25</v>
      </c>
      <c r="C112" s="354"/>
      <c r="D112" s="16"/>
      <c r="E112" s="15"/>
      <c r="F112" s="17"/>
      <c r="G112" s="8"/>
      <c r="H112" s="7"/>
      <c r="I112" s="30"/>
      <c r="J112" s="248"/>
      <c r="K112" s="71"/>
      <c r="L112" s="249"/>
      <c r="M112" s="357"/>
    </row>
    <row r="113" spans="1:13" ht="25.5">
      <c r="A113" s="13" t="s">
        <v>224</v>
      </c>
      <c r="B113" s="34" t="s">
        <v>266</v>
      </c>
      <c r="C113" s="354"/>
      <c r="D113" s="16"/>
      <c r="E113" s="15"/>
      <c r="F113" s="17"/>
      <c r="G113" s="16"/>
      <c r="H113" s="15"/>
      <c r="I113" s="17"/>
      <c r="J113" s="250"/>
      <c r="K113" s="251"/>
      <c r="L113" s="252"/>
      <c r="M113" s="357"/>
    </row>
    <row r="114" spans="1:13" ht="38.25">
      <c r="A114" s="13" t="s">
        <v>225</v>
      </c>
      <c r="B114" s="34" t="s">
        <v>27</v>
      </c>
      <c r="C114" s="354"/>
      <c r="D114" s="69"/>
      <c r="E114" s="251"/>
      <c r="F114" s="70"/>
      <c r="G114" s="8"/>
      <c r="H114" s="7"/>
      <c r="I114" s="30"/>
      <c r="J114" s="248"/>
      <c r="K114" s="71"/>
      <c r="L114" s="249"/>
      <c r="M114" s="357"/>
    </row>
    <row r="115" spans="1:13" ht="25.5">
      <c r="A115" s="13" t="s">
        <v>255</v>
      </c>
      <c r="B115" s="34" t="s">
        <v>28</v>
      </c>
      <c r="C115" s="354"/>
      <c r="D115" s="16"/>
      <c r="E115" s="15"/>
      <c r="F115" s="17"/>
      <c r="G115" s="8"/>
      <c r="H115" s="7"/>
      <c r="I115" s="30"/>
      <c r="J115" s="76"/>
      <c r="K115" s="7"/>
      <c r="L115" s="77"/>
      <c r="M115" s="358"/>
    </row>
    <row r="116" spans="1:13" ht="12.75">
      <c r="A116" s="31" t="s">
        <v>226</v>
      </c>
      <c r="B116" s="32" t="s">
        <v>93</v>
      </c>
      <c r="C116" s="354"/>
      <c r="D116" s="46"/>
      <c r="E116" s="47"/>
      <c r="F116" s="161"/>
      <c r="G116" s="46"/>
      <c r="H116" s="47"/>
      <c r="I116" s="161"/>
      <c r="J116" s="253"/>
      <c r="K116" s="254"/>
      <c r="L116" s="255"/>
      <c r="M116" s="360" t="s">
        <v>267</v>
      </c>
    </row>
    <row r="117" spans="1:13" ht="38.25">
      <c r="A117" s="13" t="s">
        <v>256</v>
      </c>
      <c r="B117" s="34" t="s">
        <v>30</v>
      </c>
      <c r="C117" s="354"/>
      <c r="D117" s="13"/>
      <c r="E117" s="10"/>
      <c r="F117" s="42"/>
      <c r="G117" s="13"/>
      <c r="H117" s="10"/>
      <c r="I117" s="42"/>
      <c r="J117" s="76"/>
      <c r="K117" s="7"/>
      <c r="L117" s="77"/>
      <c r="M117" s="357"/>
    </row>
    <row r="118" spans="1:13" ht="25.5">
      <c r="A118" s="13" t="s">
        <v>257</v>
      </c>
      <c r="B118" s="34" t="s">
        <v>31</v>
      </c>
      <c r="C118" s="354"/>
      <c r="D118" s="13"/>
      <c r="E118" s="10"/>
      <c r="F118" s="42"/>
      <c r="G118" s="13"/>
      <c r="H118" s="10"/>
      <c r="I118" s="42"/>
      <c r="J118" s="76"/>
      <c r="K118" s="7"/>
      <c r="L118" s="77"/>
      <c r="M118" s="357"/>
    </row>
    <row r="119" spans="1:13" ht="25.5">
      <c r="A119" s="13" t="s">
        <v>258</v>
      </c>
      <c r="B119" s="34" t="s">
        <v>32</v>
      </c>
      <c r="C119" s="354"/>
      <c r="D119" s="13"/>
      <c r="E119" s="10"/>
      <c r="F119" s="42"/>
      <c r="G119" s="13"/>
      <c r="H119" s="10"/>
      <c r="I119" s="42"/>
      <c r="J119" s="256"/>
      <c r="K119" s="257"/>
      <c r="L119" s="258"/>
      <c r="M119" s="357"/>
    </row>
    <row r="120" spans="1:13" ht="38.25">
      <c r="A120" s="13" t="s">
        <v>259</v>
      </c>
      <c r="B120" s="34" t="s">
        <v>33</v>
      </c>
      <c r="C120" s="354"/>
      <c r="D120" s="13"/>
      <c r="E120" s="10"/>
      <c r="F120" s="42"/>
      <c r="G120" s="13"/>
      <c r="H120" s="10"/>
      <c r="I120" s="42"/>
      <c r="J120" s="76"/>
      <c r="K120" s="7"/>
      <c r="L120" s="77"/>
      <c r="M120" s="357"/>
    </row>
    <row r="121" spans="1:13" ht="25.5">
      <c r="A121" s="13" t="s">
        <v>260</v>
      </c>
      <c r="B121" s="34" t="s">
        <v>56</v>
      </c>
      <c r="C121" s="355"/>
      <c r="D121" s="13"/>
      <c r="E121" s="10"/>
      <c r="F121" s="42"/>
      <c r="G121" s="13"/>
      <c r="H121" s="10"/>
      <c r="I121" s="42"/>
      <c r="J121" s="76"/>
      <c r="K121" s="7"/>
      <c r="L121" s="77"/>
      <c r="M121" s="358"/>
    </row>
    <row r="122" spans="1:13" ht="76.5">
      <c r="A122" s="13" t="s">
        <v>261</v>
      </c>
      <c r="B122" s="34" t="s">
        <v>139</v>
      </c>
      <c r="C122" s="359" t="s">
        <v>180</v>
      </c>
      <c r="D122" s="16"/>
      <c r="E122" s="7"/>
      <c r="F122" s="17"/>
      <c r="G122" s="259"/>
      <c r="H122" s="7"/>
      <c r="I122" s="260"/>
      <c r="J122" s="76"/>
      <c r="K122" s="7"/>
      <c r="L122" s="77"/>
      <c r="M122" s="357" t="s">
        <v>267</v>
      </c>
    </row>
    <row r="123" spans="1:13" ht="28.5" customHeight="1">
      <c r="A123" s="13" t="s">
        <v>262</v>
      </c>
      <c r="B123" s="34" t="s">
        <v>34</v>
      </c>
      <c r="C123" s="354"/>
      <c r="D123" s="13"/>
      <c r="E123" s="10"/>
      <c r="F123" s="42"/>
      <c r="G123" s="13"/>
      <c r="H123" s="10"/>
      <c r="I123" s="42"/>
      <c r="J123" s="76"/>
      <c r="K123" s="7"/>
      <c r="L123" s="77"/>
      <c r="M123" s="357"/>
    </row>
    <row r="124" spans="1:13" ht="12.75">
      <c r="A124" s="116" t="s">
        <v>263</v>
      </c>
      <c r="B124" s="34" t="s">
        <v>55</v>
      </c>
      <c r="C124" s="354"/>
      <c r="D124" s="13"/>
      <c r="E124" s="10"/>
      <c r="F124" s="42"/>
      <c r="G124" s="13"/>
      <c r="H124" s="10"/>
      <c r="I124" s="42"/>
      <c r="J124" s="76"/>
      <c r="K124" s="7"/>
      <c r="L124" s="77"/>
      <c r="M124" s="358"/>
    </row>
    <row r="125" spans="1:13" ht="12.75">
      <c r="A125" s="31" t="s">
        <v>227</v>
      </c>
      <c r="B125" s="32" t="s">
        <v>177</v>
      </c>
      <c r="C125" s="354"/>
      <c r="D125" s="31"/>
      <c r="E125" s="139"/>
      <c r="F125" s="138"/>
      <c r="G125" s="31"/>
      <c r="H125" s="139"/>
      <c r="I125" s="138"/>
      <c r="J125" s="73"/>
      <c r="K125" s="28"/>
      <c r="L125" s="74"/>
      <c r="M125" s="364" t="s">
        <v>267</v>
      </c>
    </row>
    <row r="126" spans="1:13" ht="38.25">
      <c r="A126" s="13" t="s">
        <v>264</v>
      </c>
      <c r="B126" s="34" t="s">
        <v>57</v>
      </c>
      <c r="C126" s="354"/>
      <c r="D126" s="13"/>
      <c r="E126" s="10"/>
      <c r="F126" s="42"/>
      <c r="G126" s="13"/>
      <c r="H126" s="10"/>
      <c r="I126" s="42"/>
      <c r="J126" s="261"/>
      <c r="K126" s="262"/>
      <c r="L126" s="263"/>
      <c r="M126" s="365"/>
    </row>
    <row r="127" spans="1:13" ht="25.5">
      <c r="A127" s="13" t="s">
        <v>265</v>
      </c>
      <c r="B127" s="264" t="s">
        <v>36</v>
      </c>
      <c r="C127" s="354"/>
      <c r="D127" s="13"/>
      <c r="E127" s="10"/>
      <c r="F127" s="42"/>
      <c r="G127" s="13"/>
      <c r="H127" s="10"/>
      <c r="I127" s="42"/>
      <c r="J127" s="14"/>
      <c r="K127" s="11"/>
      <c r="L127" s="105"/>
      <c r="M127" s="365"/>
    </row>
    <row r="128" spans="1:13" ht="26.25" thickBot="1">
      <c r="A128" s="50" t="s">
        <v>228</v>
      </c>
      <c r="B128" s="51" t="s">
        <v>155</v>
      </c>
      <c r="C128" s="367"/>
      <c r="D128" s="50"/>
      <c r="E128" s="52"/>
      <c r="F128" s="53"/>
      <c r="G128" s="50"/>
      <c r="H128" s="52"/>
      <c r="I128" s="53"/>
      <c r="J128" s="54"/>
      <c r="K128" s="55"/>
      <c r="L128" s="56"/>
      <c r="M128" s="377"/>
    </row>
    <row r="129" spans="1:13" s="1" customFormat="1" ht="16.5" customHeight="1" thickBot="1">
      <c r="A129" s="361" t="s">
        <v>21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3"/>
    </row>
    <row r="130" spans="1:13" s="4" customFormat="1" ht="13.5" thickBot="1">
      <c r="A130" s="265"/>
      <c r="B130" s="266" t="s">
        <v>0</v>
      </c>
      <c r="C130" s="158"/>
      <c r="D130" s="57" t="s">
        <v>122</v>
      </c>
      <c r="E130" s="58" t="s">
        <v>122</v>
      </c>
      <c r="F130" s="59" t="s">
        <v>122</v>
      </c>
      <c r="G130" s="57" t="s">
        <v>122</v>
      </c>
      <c r="H130" s="58" t="s">
        <v>122</v>
      </c>
      <c r="I130" s="59" t="s">
        <v>122</v>
      </c>
      <c r="J130" s="267" t="s">
        <v>122</v>
      </c>
      <c r="K130" s="58" t="s">
        <v>122</v>
      </c>
      <c r="L130" s="268" t="s">
        <v>122</v>
      </c>
      <c r="M130" s="63"/>
    </row>
    <row r="131" spans="1:13" s="5" customFormat="1" ht="12.75" customHeight="1">
      <c r="A131" s="31" t="s">
        <v>229</v>
      </c>
      <c r="B131" s="32" t="s">
        <v>119</v>
      </c>
      <c r="C131" s="353" t="s">
        <v>181</v>
      </c>
      <c r="D131" s="66"/>
      <c r="E131" s="67"/>
      <c r="F131" s="205"/>
      <c r="G131" s="66"/>
      <c r="H131" s="67"/>
      <c r="I131" s="205"/>
      <c r="J131" s="181"/>
      <c r="K131" s="67"/>
      <c r="L131" s="269"/>
      <c r="M131" s="60"/>
    </row>
    <row r="132" spans="1:13" s="1" customFormat="1" ht="25.5" customHeight="1">
      <c r="A132" s="130" t="s">
        <v>230</v>
      </c>
      <c r="B132" s="270" t="s">
        <v>94</v>
      </c>
      <c r="C132" s="354"/>
      <c r="D132" s="206"/>
      <c r="E132" s="207"/>
      <c r="F132" s="204"/>
      <c r="G132" s="206"/>
      <c r="H132" s="207"/>
      <c r="I132" s="204"/>
      <c r="J132" s="113"/>
      <c r="K132" s="207"/>
      <c r="L132" s="271"/>
      <c r="M132" s="369" t="s">
        <v>184</v>
      </c>
    </row>
    <row r="133" spans="1:13" s="1" customFormat="1" ht="38.25">
      <c r="A133" s="13" t="s">
        <v>291</v>
      </c>
      <c r="B133" s="34" t="s">
        <v>49</v>
      </c>
      <c r="C133" s="354"/>
      <c r="D133" s="272"/>
      <c r="E133" s="273"/>
      <c r="F133" s="274"/>
      <c r="G133" s="272"/>
      <c r="H133" s="273"/>
      <c r="I133" s="274"/>
      <c r="J133" s="275"/>
      <c r="K133" s="273"/>
      <c r="L133" s="276"/>
      <c r="M133" s="378"/>
    </row>
    <row r="134" spans="1:13" s="1" customFormat="1" ht="12.75">
      <c r="A134" s="31" t="s">
        <v>231</v>
      </c>
      <c r="B134" s="32" t="s">
        <v>95</v>
      </c>
      <c r="C134" s="354"/>
      <c r="D134" s="23"/>
      <c r="E134" s="24"/>
      <c r="F134" s="26"/>
      <c r="G134" s="23"/>
      <c r="H134" s="24"/>
      <c r="I134" s="26"/>
      <c r="J134" s="83"/>
      <c r="K134" s="24"/>
      <c r="L134" s="277"/>
      <c r="M134" s="369" t="s">
        <v>186</v>
      </c>
    </row>
    <row r="135" spans="1:13" s="1" customFormat="1" ht="12.75">
      <c r="A135" s="13" t="s">
        <v>292</v>
      </c>
      <c r="B135" s="34" t="s">
        <v>50</v>
      </c>
      <c r="C135" s="354"/>
      <c r="D135" s="35"/>
      <c r="E135" s="36"/>
      <c r="F135" s="37"/>
      <c r="G135" s="14"/>
      <c r="H135" s="11"/>
      <c r="I135" s="105"/>
      <c r="J135" s="118"/>
      <c r="K135" s="11"/>
      <c r="L135" s="86"/>
      <c r="M135" s="370"/>
    </row>
    <row r="136" spans="1:13" s="1" customFormat="1" ht="38.25">
      <c r="A136" s="13" t="s">
        <v>293</v>
      </c>
      <c r="B136" s="34" t="s">
        <v>51</v>
      </c>
      <c r="C136" s="354"/>
      <c r="D136" s="35"/>
      <c r="E136" s="36"/>
      <c r="F136" s="37"/>
      <c r="G136" s="35"/>
      <c r="H136" s="36"/>
      <c r="I136" s="37"/>
      <c r="J136" s="117"/>
      <c r="K136" s="36"/>
      <c r="L136" s="278"/>
      <c r="M136" s="370"/>
    </row>
    <row r="137" spans="1:13" s="1" customFormat="1" ht="63.75">
      <c r="A137" s="13" t="s">
        <v>294</v>
      </c>
      <c r="B137" s="34" t="s">
        <v>295</v>
      </c>
      <c r="C137" s="355"/>
      <c r="D137" s="35"/>
      <c r="E137" s="36"/>
      <c r="F137" s="37"/>
      <c r="G137" s="35"/>
      <c r="H137" s="36"/>
      <c r="I137" s="37"/>
      <c r="J137" s="117"/>
      <c r="K137" s="36"/>
      <c r="L137" s="278"/>
      <c r="M137" s="378"/>
    </row>
    <row r="138" spans="1:13" s="2" customFormat="1" ht="12.75" customHeight="1">
      <c r="A138" s="31" t="s">
        <v>232</v>
      </c>
      <c r="B138" s="32" t="s">
        <v>96</v>
      </c>
      <c r="C138" s="359" t="s">
        <v>167</v>
      </c>
      <c r="D138" s="23"/>
      <c r="E138" s="24"/>
      <c r="F138" s="26"/>
      <c r="G138" s="23"/>
      <c r="H138" s="24"/>
      <c r="I138" s="26"/>
      <c r="J138" s="84"/>
      <c r="K138" s="44"/>
      <c r="L138" s="279"/>
      <c r="M138" s="360" t="s">
        <v>332</v>
      </c>
    </row>
    <row r="139" spans="1:13" s="2" customFormat="1" ht="51">
      <c r="A139" s="280" t="s">
        <v>269</v>
      </c>
      <c r="B139" s="281" t="s">
        <v>112</v>
      </c>
      <c r="C139" s="354"/>
      <c r="D139" s="282"/>
      <c r="E139" s="283"/>
      <c r="F139" s="284"/>
      <c r="G139" s="282"/>
      <c r="H139" s="283"/>
      <c r="I139" s="284"/>
      <c r="J139" s="118"/>
      <c r="K139" s="11"/>
      <c r="L139" s="86"/>
      <c r="M139" s="357"/>
    </row>
    <row r="140" spans="1:13" s="2" customFormat="1" ht="51">
      <c r="A140" s="285" t="s">
        <v>270</v>
      </c>
      <c r="B140" s="281" t="s">
        <v>113</v>
      </c>
      <c r="C140" s="354"/>
      <c r="D140" s="282"/>
      <c r="E140" s="283"/>
      <c r="F140" s="284"/>
      <c r="G140" s="282"/>
      <c r="H140" s="283"/>
      <c r="I140" s="284"/>
      <c r="J140" s="118"/>
      <c r="K140" s="11"/>
      <c r="L140" s="86"/>
      <c r="M140" s="357"/>
    </row>
    <row r="141" spans="1:13" s="2" customFormat="1" ht="63.75">
      <c r="A141" s="285" t="s">
        <v>271</v>
      </c>
      <c r="B141" s="186" t="s">
        <v>114</v>
      </c>
      <c r="C141" s="354"/>
      <c r="D141" s="282"/>
      <c r="E141" s="36"/>
      <c r="F141" s="120"/>
      <c r="G141" s="282"/>
      <c r="H141" s="283"/>
      <c r="I141" s="284"/>
      <c r="J141" s="118"/>
      <c r="K141" s="11"/>
      <c r="L141" s="86"/>
      <c r="M141" s="357"/>
    </row>
    <row r="142" spans="1:13" s="2" customFormat="1" ht="12.75">
      <c r="A142" s="285" t="s">
        <v>272</v>
      </c>
      <c r="B142" s="186" t="s">
        <v>115</v>
      </c>
      <c r="C142" s="355"/>
      <c r="D142" s="35"/>
      <c r="E142" s="36"/>
      <c r="F142" s="107"/>
      <c r="G142" s="282"/>
      <c r="H142" s="283"/>
      <c r="I142" s="284"/>
      <c r="J142" s="118"/>
      <c r="K142" s="11"/>
      <c r="L142" s="86"/>
      <c r="M142" s="358"/>
    </row>
    <row r="143" spans="1:13" ht="27.75" customHeight="1">
      <c r="A143" s="31" t="s">
        <v>233</v>
      </c>
      <c r="B143" s="286" t="s">
        <v>97</v>
      </c>
      <c r="C143" s="359" t="s">
        <v>182</v>
      </c>
      <c r="D143" s="287"/>
      <c r="E143" s="162"/>
      <c r="F143" s="166"/>
      <c r="G143" s="27"/>
      <c r="H143" s="162"/>
      <c r="I143" s="29"/>
      <c r="J143" s="27"/>
      <c r="K143" s="162"/>
      <c r="L143" s="29"/>
      <c r="M143" s="314"/>
    </row>
    <row r="144" spans="1:13" ht="206.25" customHeight="1">
      <c r="A144" s="13" t="s">
        <v>283</v>
      </c>
      <c r="B144" s="186" t="s">
        <v>298</v>
      </c>
      <c r="C144" s="354"/>
      <c r="D144" s="287"/>
      <c r="E144" s="162"/>
      <c r="F144" s="166"/>
      <c r="G144" s="27"/>
      <c r="H144" s="162"/>
      <c r="I144" s="29"/>
      <c r="J144" s="27"/>
      <c r="K144" s="162"/>
      <c r="L144" s="29"/>
      <c r="M144" s="288" t="s">
        <v>299</v>
      </c>
    </row>
    <row r="145" spans="1:13" ht="156" customHeight="1" thickBot="1">
      <c r="A145" s="315" t="s">
        <v>296</v>
      </c>
      <c r="B145" s="316" t="s">
        <v>297</v>
      </c>
      <c r="C145" s="354"/>
      <c r="D145" s="317"/>
      <c r="E145" s="318"/>
      <c r="F145" s="319"/>
      <c r="G145" s="146"/>
      <c r="H145" s="318"/>
      <c r="I145" s="310"/>
      <c r="J145" s="146"/>
      <c r="K145" s="318"/>
      <c r="L145" s="310"/>
      <c r="M145" s="92" t="s">
        <v>300</v>
      </c>
    </row>
    <row r="146" spans="1:13" ht="16.5" customHeight="1" thickBot="1">
      <c r="A146" s="361" t="s">
        <v>17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3"/>
    </row>
    <row r="147" spans="1:13" s="3" customFormat="1" ht="13.5" thickBot="1">
      <c r="A147" s="179"/>
      <c r="B147" s="125" t="s">
        <v>0</v>
      </c>
      <c r="C147" s="126"/>
      <c r="D147" s="57" t="s">
        <v>122</v>
      </c>
      <c r="E147" s="57" t="s">
        <v>122</v>
      </c>
      <c r="F147" s="57" t="s">
        <v>122</v>
      </c>
      <c r="G147" s="57" t="s">
        <v>122</v>
      </c>
      <c r="H147" s="57" t="s">
        <v>122</v>
      </c>
      <c r="I147" s="57" t="s">
        <v>122</v>
      </c>
      <c r="J147" s="57" t="s">
        <v>122</v>
      </c>
      <c r="K147" s="57" t="s">
        <v>122</v>
      </c>
      <c r="L147" s="57" t="s">
        <v>122</v>
      </c>
      <c r="M147" s="63"/>
    </row>
    <row r="148" spans="1:13" ht="12.75" customHeight="1">
      <c r="A148" s="130" t="s">
        <v>234</v>
      </c>
      <c r="B148" s="131" t="s">
        <v>98</v>
      </c>
      <c r="C148" s="353" t="s">
        <v>174</v>
      </c>
      <c r="D148" s="113" t="s">
        <v>122</v>
      </c>
      <c r="E148" s="103" t="s">
        <v>122</v>
      </c>
      <c r="F148" s="114" t="s">
        <v>122</v>
      </c>
      <c r="G148" s="113" t="s">
        <v>122</v>
      </c>
      <c r="H148" s="103" t="s">
        <v>122</v>
      </c>
      <c r="I148" s="114" t="s">
        <v>122</v>
      </c>
      <c r="J148" s="113" t="s">
        <v>122</v>
      </c>
      <c r="K148" s="103" t="s">
        <v>122</v>
      </c>
      <c r="L148" s="114" t="s">
        <v>122</v>
      </c>
      <c r="M148" s="60"/>
    </row>
    <row r="149" spans="1:13" ht="25.5">
      <c r="A149" s="13" t="s">
        <v>284</v>
      </c>
      <c r="B149" s="289" t="s">
        <v>60</v>
      </c>
      <c r="C149" s="354"/>
      <c r="D149" s="113"/>
      <c r="E149" s="207"/>
      <c r="F149" s="114"/>
      <c r="G149" s="113"/>
      <c r="H149" s="207"/>
      <c r="I149" s="114"/>
      <c r="J149" s="113"/>
      <c r="K149" s="207"/>
      <c r="L149" s="114"/>
      <c r="M149" s="61"/>
    </row>
    <row r="150" spans="1:13" ht="25.5">
      <c r="A150" s="13" t="s">
        <v>285</v>
      </c>
      <c r="B150" s="290" t="s">
        <v>61</v>
      </c>
      <c r="C150" s="355"/>
      <c r="D150" s="113"/>
      <c r="E150" s="207"/>
      <c r="F150" s="114"/>
      <c r="G150" s="113"/>
      <c r="H150" s="207"/>
      <c r="I150" s="114"/>
      <c r="J150" s="113"/>
      <c r="K150" s="207"/>
      <c r="L150" s="114"/>
      <c r="M150" s="61"/>
    </row>
    <row r="151" spans="1:13" ht="12.75" customHeight="1">
      <c r="A151" s="31" t="s">
        <v>235</v>
      </c>
      <c r="B151" s="32" t="s">
        <v>99</v>
      </c>
      <c r="C151" s="359" t="s">
        <v>183</v>
      </c>
      <c r="D151" s="84" t="s">
        <v>122</v>
      </c>
      <c r="E151" s="44" t="s">
        <v>122</v>
      </c>
      <c r="F151" s="124" t="s">
        <v>122</v>
      </c>
      <c r="G151" s="84" t="s">
        <v>122</v>
      </c>
      <c r="H151" s="44" t="s">
        <v>122</v>
      </c>
      <c r="I151" s="124" t="s">
        <v>122</v>
      </c>
      <c r="J151" s="84" t="s">
        <v>122</v>
      </c>
      <c r="K151" s="44" t="s">
        <v>122</v>
      </c>
      <c r="L151" s="124" t="s">
        <v>122</v>
      </c>
      <c r="M151" s="61"/>
    </row>
    <row r="152" spans="1:13" ht="25.5">
      <c r="A152" s="13" t="s">
        <v>286</v>
      </c>
      <c r="B152" s="291" t="s">
        <v>135</v>
      </c>
      <c r="C152" s="354"/>
      <c r="D152" s="84"/>
      <c r="E152" s="44"/>
      <c r="F152" s="89"/>
      <c r="G152" s="84"/>
      <c r="H152" s="44"/>
      <c r="I152" s="89"/>
      <c r="J152" s="84"/>
      <c r="K152" s="44"/>
      <c r="L152" s="89"/>
      <c r="M152" s="61"/>
    </row>
    <row r="153" spans="1:13" ht="25.5">
      <c r="A153" s="13" t="s">
        <v>287</v>
      </c>
      <c r="B153" s="291" t="s">
        <v>136</v>
      </c>
      <c r="C153" s="354"/>
      <c r="D153" s="84"/>
      <c r="E153" s="44"/>
      <c r="F153" s="89"/>
      <c r="G153" s="84"/>
      <c r="H153" s="44"/>
      <c r="I153" s="89"/>
      <c r="J153" s="84"/>
      <c r="K153" s="44"/>
      <c r="L153" s="89"/>
      <c r="M153" s="61"/>
    </row>
    <row r="154" spans="1:13" ht="40.5" customHeight="1">
      <c r="A154" s="13" t="s">
        <v>288</v>
      </c>
      <c r="B154" s="291" t="s">
        <v>134</v>
      </c>
      <c r="C154" s="354"/>
      <c r="D154" s="84"/>
      <c r="E154" s="44"/>
      <c r="F154" s="89"/>
      <c r="G154" s="84"/>
      <c r="H154" s="44"/>
      <c r="I154" s="89"/>
      <c r="J154" s="84"/>
      <c r="K154" s="44"/>
      <c r="L154" s="89"/>
      <c r="M154" s="61"/>
    </row>
    <row r="155" spans="1:13" ht="27" customHeight="1">
      <c r="A155" s="13" t="s">
        <v>289</v>
      </c>
      <c r="B155" s="291" t="s">
        <v>137</v>
      </c>
      <c r="C155" s="355"/>
      <c r="D155" s="84"/>
      <c r="E155" s="44"/>
      <c r="F155" s="89"/>
      <c r="G155" s="84"/>
      <c r="H155" s="44"/>
      <c r="I155" s="89"/>
      <c r="J155" s="84"/>
      <c r="K155" s="44"/>
      <c r="L155" s="89"/>
      <c r="M155" s="61"/>
    </row>
    <row r="156" spans="1:13" ht="22.5" customHeight="1">
      <c r="A156" s="130" t="s">
        <v>236</v>
      </c>
      <c r="B156" s="32" t="s">
        <v>138</v>
      </c>
      <c r="C156" s="359" t="s">
        <v>174</v>
      </c>
      <c r="D156" s="83"/>
      <c r="E156" s="24"/>
      <c r="F156" s="85"/>
      <c r="G156" s="83"/>
      <c r="H156" s="24"/>
      <c r="I156" s="85"/>
      <c r="J156" s="83"/>
      <c r="K156" s="24"/>
      <c r="L156" s="85"/>
      <c r="M156" s="360" t="s">
        <v>161</v>
      </c>
    </row>
    <row r="157" spans="1:13" ht="83.25" customHeight="1">
      <c r="A157" s="13" t="s">
        <v>290</v>
      </c>
      <c r="B157" s="34" t="s">
        <v>54</v>
      </c>
      <c r="C157" s="354"/>
      <c r="D157" s="83"/>
      <c r="E157" s="24"/>
      <c r="F157" s="85"/>
      <c r="G157" s="83"/>
      <c r="H157" s="24"/>
      <c r="I157" s="85"/>
      <c r="J157" s="83"/>
      <c r="K157" s="24"/>
      <c r="L157" s="85"/>
      <c r="M157" s="358"/>
    </row>
    <row r="158" spans="1:13" ht="23.25" customHeight="1" thickBot="1">
      <c r="A158" s="320" t="s">
        <v>237</v>
      </c>
      <c r="B158" s="321" t="s">
        <v>100</v>
      </c>
      <c r="C158" s="367"/>
      <c r="D158" s="322" t="s">
        <v>122</v>
      </c>
      <c r="E158" s="323" t="s">
        <v>122</v>
      </c>
      <c r="F158" s="324" t="s">
        <v>122</v>
      </c>
      <c r="G158" s="322" t="s">
        <v>122</v>
      </c>
      <c r="H158" s="323" t="s">
        <v>122</v>
      </c>
      <c r="I158" s="324" t="s">
        <v>122</v>
      </c>
      <c r="J158" s="322" t="s">
        <v>122</v>
      </c>
      <c r="K158" s="323" t="s">
        <v>122</v>
      </c>
      <c r="L158" s="324" t="s">
        <v>122</v>
      </c>
      <c r="M158" s="62"/>
    </row>
    <row r="159" ht="55.5" customHeight="1"/>
  </sheetData>
  <sheetProtection/>
  <mergeCells count="68">
    <mergeCell ref="C143:C145"/>
    <mergeCell ref="A146:M146"/>
    <mergeCell ref="C148:C150"/>
    <mergeCell ref="C151:C155"/>
    <mergeCell ref="C156:C158"/>
    <mergeCell ref="M156:M157"/>
    <mergeCell ref="A129:M129"/>
    <mergeCell ref="C131:C137"/>
    <mergeCell ref="M132:M133"/>
    <mergeCell ref="M134:M137"/>
    <mergeCell ref="C138:C142"/>
    <mergeCell ref="M138:M142"/>
    <mergeCell ref="A109:M109"/>
    <mergeCell ref="C111:C121"/>
    <mergeCell ref="M111:M115"/>
    <mergeCell ref="M116:M121"/>
    <mergeCell ref="C122:C128"/>
    <mergeCell ref="M122:M124"/>
    <mergeCell ref="M125:M128"/>
    <mergeCell ref="A96:M96"/>
    <mergeCell ref="C98:C99"/>
    <mergeCell ref="M98:M100"/>
    <mergeCell ref="A101:M101"/>
    <mergeCell ref="C103:C108"/>
    <mergeCell ref="M103:M108"/>
    <mergeCell ref="C70:C74"/>
    <mergeCell ref="A75:M75"/>
    <mergeCell ref="C81:C85"/>
    <mergeCell ref="M83:M85"/>
    <mergeCell ref="A86:M86"/>
    <mergeCell ref="C88:C95"/>
    <mergeCell ref="M94:M95"/>
    <mergeCell ref="C52:C58"/>
    <mergeCell ref="M52:M53"/>
    <mergeCell ref="M57:M58"/>
    <mergeCell ref="C59:C67"/>
    <mergeCell ref="M59:M67"/>
    <mergeCell ref="A68:M68"/>
    <mergeCell ref="C38:C40"/>
    <mergeCell ref="M38:M39"/>
    <mergeCell ref="A41:M41"/>
    <mergeCell ref="C43:C51"/>
    <mergeCell ref="M46:M47"/>
    <mergeCell ref="M48:M51"/>
    <mergeCell ref="C16:C17"/>
    <mergeCell ref="M16:M17"/>
    <mergeCell ref="C18:C22"/>
    <mergeCell ref="C24:C25"/>
    <mergeCell ref="A26:M26"/>
    <mergeCell ref="C28:C37"/>
    <mergeCell ref="M29:M31"/>
    <mergeCell ref="M36:M37"/>
    <mergeCell ref="D7:F7"/>
    <mergeCell ref="G7:I7"/>
    <mergeCell ref="J7:L7"/>
    <mergeCell ref="A10:M10"/>
    <mergeCell ref="C12:C15"/>
    <mergeCell ref="M12:M15"/>
    <mergeCell ref="A1:M1"/>
    <mergeCell ref="A2:M2"/>
    <mergeCell ref="A3:M3"/>
    <mergeCell ref="A4:M4"/>
    <mergeCell ref="A6:A8"/>
    <mergeCell ref="B6:B8"/>
    <mergeCell ref="C6:C8"/>
    <mergeCell ref="D6:I6"/>
    <mergeCell ref="J6:L6"/>
    <mergeCell ref="M6:M8"/>
  </mergeCells>
  <printOptions/>
  <pageMargins left="0.1968503937007874" right="0.1968503937007874" top="0.35433070866141736" bottom="0.31496062992125984" header="0.15748031496062992" footer="0.15748031496062992"/>
  <pageSetup fitToHeight="0" fitToWidth="1" horizontalDpi="600" verticalDpi="600" orientation="landscape" paperSize="9" scale="73" r:id="rId1"/>
  <headerFooter alignWithMargins="0">
    <oddHeader>&amp;R&amp;P</oddHeader>
  </headerFooter>
  <rowBreaks count="9" manualBreakCount="9">
    <brk id="23" max="12" man="1"/>
    <brk id="37" max="12" man="1"/>
    <brk id="51" max="12" man="1"/>
    <brk id="67" max="12" man="1"/>
    <brk id="79" max="12" man="1"/>
    <brk id="95" max="12" man="1"/>
    <brk id="121" max="12" man="1"/>
    <brk id="142" max="12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8"/>
  <sheetViews>
    <sheetView view="pageBreakPreview" zoomScaleSheetLayoutView="100" zoomScalePageLayoutView="0" workbookViewId="0" topLeftCell="A66">
      <selection activeCell="J71" sqref="J71:L72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00390625" style="0" customWidth="1"/>
    <col min="4" max="4" width="10.75390625" style="0" customWidth="1"/>
    <col min="5" max="6" width="7.75390625" style="0" customWidth="1"/>
    <col min="7" max="7" width="8.25390625" style="0" customWidth="1"/>
    <col min="8" max="8" width="7.75390625" style="0" customWidth="1"/>
    <col min="9" max="9" width="6.75390625" style="0" customWidth="1"/>
    <col min="10" max="12" width="7.875" style="0" customWidth="1"/>
    <col min="13" max="13" width="43.625" style="0" customWidth="1"/>
  </cols>
  <sheetData>
    <row r="1" spans="1:13" ht="12.75">
      <c r="A1" s="345" t="s">
        <v>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6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2.75">
      <c r="A3" s="346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4" t="s">
        <v>83</v>
      </c>
    </row>
    <row r="6" spans="1:13" ht="39" customHeight="1" thickBot="1">
      <c r="A6" s="347"/>
      <c r="B6" s="348" t="s">
        <v>118</v>
      </c>
      <c r="C6" s="348" t="s">
        <v>162</v>
      </c>
      <c r="D6" s="348" t="s">
        <v>154</v>
      </c>
      <c r="E6" s="348"/>
      <c r="F6" s="348"/>
      <c r="G6" s="348"/>
      <c r="H6" s="348"/>
      <c r="I6" s="348"/>
      <c r="J6" s="348" t="s">
        <v>238</v>
      </c>
      <c r="K6" s="348"/>
      <c r="L6" s="348"/>
      <c r="M6" s="348" t="s">
        <v>156</v>
      </c>
    </row>
    <row r="7" spans="1:13" ht="28.5" customHeight="1" thickBot="1">
      <c r="A7" s="347"/>
      <c r="B7" s="348"/>
      <c r="C7" s="348"/>
      <c r="D7" s="349" t="s">
        <v>131</v>
      </c>
      <c r="E7" s="349"/>
      <c r="F7" s="349"/>
      <c r="G7" s="349" t="s">
        <v>120</v>
      </c>
      <c r="H7" s="349"/>
      <c r="I7" s="349"/>
      <c r="J7" s="348" t="s">
        <v>335</v>
      </c>
      <c r="K7" s="348"/>
      <c r="L7" s="348"/>
      <c r="M7" s="348"/>
    </row>
    <row r="8" spans="1:13" ht="13.5" thickBot="1">
      <c r="A8" s="347"/>
      <c r="B8" s="348"/>
      <c r="C8" s="348"/>
      <c r="D8" s="328" t="s">
        <v>0</v>
      </c>
      <c r="E8" s="328" t="s">
        <v>18</v>
      </c>
      <c r="F8" s="328" t="s">
        <v>19</v>
      </c>
      <c r="G8" s="328" t="s">
        <v>0</v>
      </c>
      <c r="H8" s="328" t="s">
        <v>18</v>
      </c>
      <c r="I8" s="328" t="s">
        <v>19</v>
      </c>
      <c r="J8" s="328" t="s">
        <v>0</v>
      </c>
      <c r="K8" s="328" t="s">
        <v>18</v>
      </c>
      <c r="L8" s="328" t="s">
        <v>19</v>
      </c>
      <c r="M8" s="348"/>
    </row>
    <row r="9" spans="1:13" ht="12.75" customHeight="1" thickBot="1">
      <c r="A9" s="328"/>
      <c r="B9" s="329" t="s">
        <v>132</v>
      </c>
      <c r="C9" s="329"/>
      <c r="D9" s="330">
        <f>D11+D27+D69+D76+D87</f>
        <v>1189.35666391</v>
      </c>
      <c r="E9" s="330">
        <f aca="true" t="shared" si="0" ref="E9:L9">E11+E27+E69+E76+E87</f>
        <v>955.4185933699999</v>
      </c>
      <c r="F9" s="330">
        <f t="shared" si="0"/>
        <v>176.45807054</v>
      </c>
      <c r="G9" s="330">
        <f t="shared" si="0"/>
        <v>204.14726414</v>
      </c>
      <c r="H9" s="330">
        <f t="shared" si="0"/>
        <v>97.12608637</v>
      </c>
      <c r="I9" s="330">
        <f t="shared" si="0"/>
        <v>97.46117776999999</v>
      </c>
      <c r="J9" s="330">
        <f t="shared" si="0"/>
        <v>77.5202657</v>
      </c>
      <c r="K9" s="330">
        <f t="shared" si="0"/>
        <v>49.447</v>
      </c>
      <c r="L9" s="330">
        <f t="shared" si="0"/>
        <v>23.3736657</v>
      </c>
      <c r="M9" s="63"/>
    </row>
    <row r="10" spans="1:13" ht="16.5" customHeight="1" thickBot="1">
      <c r="A10" s="350" t="s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2"/>
    </row>
    <row r="11" spans="1:13" s="3" customFormat="1" ht="13.5" thickBot="1">
      <c r="A11" s="97"/>
      <c r="B11" s="98" t="s">
        <v>0</v>
      </c>
      <c r="C11" s="99"/>
      <c r="D11" s="57">
        <f>D12+D18+D24</f>
        <v>68.0583</v>
      </c>
      <c r="E11" s="57">
        <f aca="true" t="shared" si="1" ref="E11:L11">E12+E18+E24</f>
        <v>62.299</v>
      </c>
      <c r="F11" s="57">
        <f t="shared" si="1"/>
        <v>5.7593</v>
      </c>
      <c r="G11" s="57">
        <f t="shared" si="1"/>
        <v>30.185499999999998</v>
      </c>
      <c r="H11" s="57">
        <f t="shared" si="1"/>
        <v>28.235999999999997</v>
      </c>
      <c r="I11" s="57">
        <f t="shared" si="1"/>
        <v>1.9495000000000002</v>
      </c>
      <c r="J11" s="57">
        <f t="shared" si="1"/>
        <v>18.958</v>
      </c>
      <c r="K11" s="57">
        <f t="shared" si="1"/>
        <v>14.741999999999999</v>
      </c>
      <c r="L11" s="57">
        <f t="shared" si="1"/>
        <v>4.216</v>
      </c>
      <c r="M11" s="63"/>
    </row>
    <row r="12" spans="1:13" s="6" customFormat="1" ht="15.75" customHeight="1">
      <c r="A12" s="100" t="s">
        <v>2</v>
      </c>
      <c r="B12" s="101" t="s">
        <v>157</v>
      </c>
      <c r="C12" s="353" t="s">
        <v>163</v>
      </c>
      <c r="D12" s="102">
        <f>SUM(D13:D15)</f>
        <v>60.7343</v>
      </c>
      <c r="E12" s="103">
        <f aca="true" t="shared" si="2" ref="E12:L12">SUM(E13:E15)</f>
        <v>55.429</v>
      </c>
      <c r="F12" s="104">
        <f t="shared" si="2"/>
        <v>5.3053</v>
      </c>
      <c r="G12" s="102">
        <f t="shared" si="2"/>
        <v>29.431499999999996</v>
      </c>
      <c r="H12" s="103">
        <f t="shared" si="2"/>
        <v>27.516</v>
      </c>
      <c r="I12" s="104">
        <f t="shared" si="2"/>
        <v>1.9155000000000002</v>
      </c>
      <c r="J12" s="102">
        <f t="shared" si="2"/>
        <v>17.599999999999998</v>
      </c>
      <c r="K12" s="103">
        <f t="shared" si="2"/>
        <v>13.399999999999999</v>
      </c>
      <c r="L12" s="104">
        <f t="shared" si="2"/>
        <v>4.2</v>
      </c>
      <c r="M12" s="356" t="s">
        <v>340</v>
      </c>
    </row>
    <row r="13" spans="1:13" s="6" customFormat="1" ht="25.5">
      <c r="A13" s="13" t="s">
        <v>23</v>
      </c>
      <c r="B13" s="34" t="s">
        <v>44</v>
      </c>
      <c r="C13" s="354"/>
      <c r="D13" s="35">
        <f>E13+F13</f>
        <v>39.789</v>
      </c>
      <c r="E13" s="36">
        <f>11.876+13.703+14.21</f>
        <v>39.789</v>
      </c>
      <c r="F13" s="105">
        <v>0</v>
      </c>
      <c r="G13" s="35">
        <f>H13+I13</f>
        <v>11.876</v>
      </c>
      <c r="H13" s="36">
        <v>11.876</v>
      </c>
      <c r="I13" s="106">
        <v>0</v>
      </c>
      <c r="J13" s="35">
        <v>4.2</v>
      </c>
      <c r="K13" s="36">
        <v>4.2</v>
      </c>
      <c r="L13" s="106">
        <v>0</v>
      </c>
      <c r="M13" s="357"/>
    </row>
    <row r="14" spans="1:13" s="6" customFormat="1" ht="25.5">
      <c r="A14" s="13" t="s">
        <v>24</v>
      </c>
      <c r="B14" s="34" t="s">
        <v>45</v>
      </c>
      <c r="C14" s="354"/>
      <c r="D14" s="35">
        <f>E14+F14</f>
        <v>19.4</v>
      </c>
      <c r="E14" s="36">
        <v>15.64</v>
      </c>
      <c r="F14" s="37">
        <f>1.36+1.2+1.2</f>
        <v>3.76</v>
      </c>
      <c r="G14" s="35">
        <f>H14+I14</f>
        <v>17</v>
      </c>
      <c r="H14" s="36">
        <v>15.64</v>
      </c>
      <c r="I14" s="107">
        <v>1.36</v>
      </c>
      <c r="J14" s="14">
        <f>K14+L14</f>
        <v>13</v>
      </c>
      <c r="K14" s="11">
        <v>9.2</v>
      </c>
      <c r="L14" s="106">
        <v>3.8</v>
      </c>
      <c r="M14" s="357"/>
    </row>
    <row r="15" spans="1:13" s="6" customFormat="1" ht="12.75">
      <c r="A15" s="13" t="s">
        <v>26</v>
      </c>
      <c r="B15" s="34" t="s">
        <v>46</v>
      </c>
      <c r="C15" s="355"/>
      <c r="D15" s="35">
        <f>E15+F15</f>
        <v>1.5453000000000001</v>
      </c>
      <c r="E15" s="11">
        <v>0</v>
      </c>
      <c r="F15" s="37">
        <f>0.5555+0.505+0.4848</f>
        <v>1.5453000000000001</v>
      </c>
      <c r="G15" s="35">
        <f>H15+I15</f>
        <v>0.5555</v>
      </c>
      <c r="H15" s="11">
        <v>0</v>
      </c>
      <c r="I15" s="107">
        <v>0.5555</v>
      </c>
      <c r="J15" s="35">
        <v>0.4</v>
      </c>
      <c r="K15" s="11">
        <v>0</v>
      </c>
      <c r="L15" s="107">
        <v>0.4</v>
      </c>
      <c r="M15" s="358"/>
    </row>
    <row r="16" spans="1:13" s="6" customFormat="1" ht="31.5" customHeight="1">
      <c r="A16" s="31" t="s">
        <v>3</v>
      </c>
      <c r="B16" s="32" t="s">
        <v>101</v>
      </c>
      <c r="C16" s="359" t="s">
        <v>164</v>
      </c>
      <c r="D16" s="108"/>
      <c r="E16" s="109"/>
      <c r="F16" s="110"/>
      <c r="G16" s="111"/>
      <c r="H16" s="109"/>
      <c r="I16" s="112"/>
      <c r="J16" s="23"/>
      <c r="K16" s="24"/>
      <c r="L16" s="25"/>
      <c r="M16" s="360" t="s">
        <v>277</v>
      </c>
    </row>
    <row r="17" spans="1:13" s="6" customFormat="1" ht="60.75" customHeight="1">
      <c r="A17" s="13" t="s">
        <v>29</v>
      </c>
      <c r="B17" s="34" t="s">
        <v>43</v>
      </c>
      <c r="C17" s="354"/>
      <c r="D17" s="35"/>
      <c r="E17" s="36"/>
      <c r="F17" s="37"/>
      <c r="G17" s="38"/>
      <c r="H17" s="36"/>
      <c r="I17" s="107"/>
      <c r="J17" s="14"/>
      <c r="K17" s="11"/>
      <c r="L17" s="106"/>
      <c r="M17" s="358"/>
    </row>
    <row r="18" spans="1:13" s="1" customFormat="1" ht="12.75" customHeight="1">
      <c r="A18" s="31" t="s">
        <v>4</v>
      </c>
      <c r="B18" s="32" t="s">
        <v>102</v>
      </c>
      <c r="C18" s="359" t="s">
        <v>165</v>
      </c>
      <c r="D18" s="113">
        <f aca="true" t="shared" si="3" ref="D18:I18">D19+D22</f>
        <v>4.174</v>
      </c>
      <c r="E18" s="24">
        <f t="shared" si="3"/>
        <v>3.97</v>
      </c>
      <c r="F18" s="114">
        <f t="shared" si="3"/>
        <v>0.20400000000000001</v>
      </c>
      <c r="G18" s="113">
        <f t="shared" si="3"/>
        <v>0.754</v>
      </c>
      <c r="H18" s="24">
        <f t="shared" si="3"/>
        <v>0.72</v>
      </c>
      <c r="I18" s="292">
        <f t="shared" si="3"/>
        <v>0.034</v>
      </c>
      <c r="J18" s="115">
        <f>J19+J21+J22</f>
        <v>1.358</v>
      </c>
      <c r="K18" s="115">
        <f>K19+K21+K22</f>
        <v>1.342</v>
      </c>
      <c r="L18" s="115">
        <f>L19+L21+L22</f>
        <v>0.016</v>
      </c>
      <c r="M18" s="61"/>
    </row>
    <row r="19" spans="1:13" s="6" customFormat="1" ht="71.25" customHeight="1">
      <c r="A19" s="13" t="s">
        <v>35</v>
      </c>
      <c r="B19" s="34" t="s">
        <v>103</v>
      </c>
      <c r="C19" s="354"/>
      <c r="D19" s="307">
        <v>0.07</v>
      </c>
      <c r="E19" s="119">
        <v>0.07</v>
      </c>
      <c r="F19" s="106">
        <v>0</v>
      </c>
      <c r="G19" s="307">
        <v>0.07</v>
      </c>
      <c r="H19" s="119">
        <v>0.07</v>
      </c>
      <c r="I19" s="106">
        <v>0</v>
      </c>
      <c r="J19" s="14">
        <v>0</v>
      </c>
      <c r="K19" s="11">
        <v>0</v>
      </c>
      <c r="L19" s="106">
        <v>0</v>
      </c>
      <c r="M19" s="80" t="s">
        <v>312</v>
      </c>
    </row>
    <row r="20" spans="1:13" s="6" customFormat="1" ht="25.5">
      <c r="A20" s="13" t="s">
        <v>39</v>
      </c>
      <c r="B20" s="34" t="s">
        <v>47</v>
      </c>
      <c r="C20" s="354"/>
      <c r="D20" s="35"/>
      <c r="E20" s="36"/>
      <c r="F20" s="37"/>
      <c r="G20" s="38"/>
      <c r="H20" s="36"/>
      <c r="I20" s="107"/>
      <c r="J20" s="35"/>
      <c r="K20" s="36"/>
      <c r="L20" s="106"/>
      <c r="M20" s="61"/>
    </row>
    <row r="21" spans="1:13" s="6" customFormat="1" ht="79.5" customHeight="1">
      <c r="A21" s="13" t="s">
        <v>148</v>
      </c>
      <c r="B21" s="34" t="s">
        <v>150</v>
      </c>
      <c r="C21" s="354"/>
      <c r="D21" s="35"/>
      <c r="E21" s="36"/>
      <c r="F21" s="37"/>
      <c r="G21" s="38">
        <v>0</v>
      </c>
      <c r="H21" s="36">
        <v>0</v>
      </c>
      <c r="I21" s="106">
        <v>0</v>
      </c>
      <c r="J21" s="331">
        <f>K21</f>
        <v>1.04</v>
      </c>
      <c r="K21" s="119">
        <v>1.04</v>
      </c>
      <c r="L21" s="106">
        <v>0</v>
      </c>
      <c r="M21" s="64" t="s">
        <v>336</v>
      </c>
    </row>
    <row r="22" spans="1:13" s="6" customFormat="1" ht="248.25" customHeight="1">
      <c r="A22" s="13" t="s">
        <v>48</v>
      </c>
      <c r="B22" s="34" t="s">
        <v>52</v>
      </c>
      <c r="C22" s="355"/>
      <c r="D22" s="35">
        <v>4.104</v>
      </c>
      <c r="E22" s="36">
        <v>3.9000000000000004</v>
      </c>
      <c r="F22" s="37">
        <v>0.20400000000000001</v>
      </c>
      <c r="G22" s="332">
        <v>0.684</v>
      </c>
      <c r="H22" s="283">
        <v>0.65</v>
      </c>
      <c r="I22" s="333">
        <v>0.034</v>
      </c>
      <c r="J22" s="334">
        <v>0.318</v>
      </c>
      <c r="K22" s="335">
        <v>0.302</v>
      </c>
      <c r="L22" s="340">
        <v>0.016</v>
      </c>
      <c r="M22" s="338" t="s">
        <v>342</v>
      </c>
    </row>
    <row r="23" spans="1:13" s="6" customFormat="1" ht="92.25" customHeight="1">
      <c r="A23" s="31" t="s">
        <v>5</v>
      </c>
      <c r="B23" s="32" t="s">
        <v>62</v>
      </c>
      <c r="C23" s="79" t="s">
        <v>166</v>
      </c>
      <c r="D23" s="121"/>
      <c r="E23" s="122"/>
      <c r="F23" s="123"/>
      <c r="G23" s="124"/>
      <c r="H23" s="44"/>
      <c r="I23" s="45"/>
      <c r="J23" s="84"/>
      <c r="K23" s="45"/>
      <c r="L23" s="45"/>
      <c r="M23" s="64" t="s">
        <v>278</v>
      </c>
    </row>
    <row r="24" spans="1:13" s="6" customFormat="1" ht="68.25" customHeight="1">
      <c r="A24" s="31" t="s">
        <v>6</v>
      </c>
      <c r="B24" s="32" t="s">
        <v>160</v>
      </c>
      <c r="C24" s="359" t="s">
        <v>167</v>
      </c>
      <c r="D24" s="83">
        <f>D25</f>
        <v>3.15</v>
      </c>
      <c r="E24" s="24">
        <f aca="true" t="shared" si="4" ref="E24:L24">E25</f>
        <v>2.9</v>
      </c>
      <c r="F24" s="33">
        <f t="shared" si="4"/>
        <v>0.25</v>
      </c>
      <c r="G24" s="84">
        <f t="shared" si="4"/>
        <v>0</v>
      </c>
      <c r="H24" s="44">
        <f t="shared" si="4"/>
        <v>0</v>
      </c>
      <c r="I24" s="124">
        <f t="shared" si="4"/>
        <v>0</v>
      </c>
      <c r="J24" s="84">
        <f t="shared" si="4"/>
        <v>0</v>
      </c>
      <c r="K24" s="44">
        <f t="shared" si="4"/>
        <v>0</v>
      </c>
      <c r="L24" s="124">
        <f t="shared" si="4"/>
        <v>0</v>
      </c>
      <c r="M24" s="64" t="s">
        <v>325</v>
      </c>
    </row>
    <row r="25" spans="1:13" s="6" customFormat="1" ht="29.25" customHeight="1" thickBot="1">
      <c r="A25" s="13" t="s">
        <v>40</v>
      </c>
      <c r="B25" s="34" t="s">
        <v>323</v>
      </c>
      <c r="C25" s="354"/>
      <c r="D25" s="16">
        <v>3.15</v>
      </c>
      <c r="E25" s="15">
        <v>2.9</v>
      </c>
      <c r="F25" s="17">
        <v>0.25</v>
      </c>
      <c r="G25" s="81">
        <v>0</v>
      </c>
      <c r="H25" s="7">
        <v>0</v>
      </c>
      <c r="I25" s="82">
        <v>0</v>
      </c>
      <c r="J25" s="8">
        <v>0</v>
      </c>
      <c r="K25" s="7">
        <v>0</v>
      </c>
      <c r="L25" s="82">
        <v>0</v>
      </c>
      <c r="M25" s="64" t="s">
        <v>324</v>
      </c>
    </row>
    <row r="26" spans="1:13" ht="16.5" customHeight="1" thickBot="1">
      <c r="A26" s="361" t="s">
        <v>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</row>
    <row r="27" spans="1:13" s="91" customFormat="1" ht="13.5" thickBot="1">
      <c r="A27" s="96"/>
      <c r="B27" s="125" t="s">
        <v>0</v>
      </c>
      <c r="C27" s="126"/>
      <c r="D27" s="127">
        <f>D28+D38</f>
        <v>64.63</v>
      </c>
      <c r="E27" s="127">
        <f aca="true" t="shared" si="5" ref="E27:L27">E28+E38</f>
        <v>5.93</v>
      </c>
      <c r="F27" s="127">
        <f t="shared" si="5"/>
        <v>1.22</v>
      </c>
      <c r="G27" s="127">
        <f t="shared" si="5"/>
        <v>16.060000000000002</v>
      </c>
      <c r="H27" s="127">
        <f t="shared" si="5"/>
        <v>5.3</v>
      </c>
      <c r="I27" s="127">
        <f t="shared" si="5"/>
        <v>1.2</v>
      </c>
      <c r="J27" s="127">
        <f>J28+J38</f>
        <v>5.800000000000001</v>
      </c>
      <c r="K27" s="128">
        <f t="shared" si="5"/>
        <v>0.5</v>
      </c>
      <c r="L27" s="127">
        <f t="shared" si="5"/>
        <v>0.6</v>
      </c>
      <c r="M27" s="129"/>
    </row>
    <row r="28" spans="1:13" s="6" customFormat="1" ht="21" customHeight="1">
      <c r="A28" s="130" t="s">
        <v>8</v>
      </c>
      <c r="B28" s="131" t="s">
        <v>63</v>
      </c>
      <c r="C28" s="353" t="s">
        <v>166</v>
      </c>
      <c r="D28" s="72">
        <f>D29+D32</f>
        <v>59.7</v>
      </c>
      <c r="E28" s="75">
        <f aca="true" t="shared" si="6" ref="E28:L28">E29+E32</f>
        <v>5</v>
      </c>
      <c r="F28" s="87">
        <f t="shared" si="6"/>
        <v>1.2</v>
      </c>
      <c r="G28" s="72">
        <f t="shared" si="6"/>
        <v>15.100000000000001</v>
      </c>
      <c r="H28" s="75">
        <f t="shared" si="6"/>
        <v>5</v>
      </c>
      <c r="I28" s="87">
        <f t="shared" si="6"/>
        <v>1.2</v>
      </c>
      <c r="J28" s="72">
        <f t="shared" si="6"/>
        <v>5.800000000000001</v>
      </c>
      <c r="K28" s="185">
        <f t="shared" si="6"/>
        <v>0.5</v>
      </c>
      <c r="L28" s="308">
        <f t="shared" si="6"/>
        <v>0.6</v>
      </c>
      <c r="M28" s="311"/>
    </row>
    <row r="29" spans="1:13" s="6" customFormat="1" ht="47.25" customHeight="1">
      <c r="A29" s="13" t="s">
        <v>42</v>
      </c>
      <c r="B29" s="142" t="s">
        <v>37</v>
      </c>
      <c r="C29" s="354"/>
      <c r="D29" s="132">
        <f aca="true" t="shared" si="7" ref="D29:L29">D30+D31</f>
        <v>6.2</v>
      </c>
      <c r="E29" s="15">
        <f t="shared" si="7"/>
        <v>5</v>
      </c>
      <c r="F29" s="41">
        <f t="shared" si="7"/>
        <v>1.2</v>
      </c>
      <c r="G29" s="132">
        <f t="shared" si="7"/>
        <v>6.2</v>
      </c>
      <c r="H29" s="15">
        <f t="shared" si="7"/>
        <v>5</v>
      </c>
      <c r="I29" s="41">
        <f t="shared" si="7"/>
        <v>1.2</v>
      </c>
      <c r="J29" s="132">
        <f t="shared" si="7"/>
        <v>1.1</v>
      </c>
      <c r="K29" s="15">
        <f t="shared" si="7"/>
        <v>0.5</v>
      </c>
      <c r="L29" s="306">
        <f t="shared" si="7"/>
        <v>0.6</v>
      </c>
      <c r="M29" s="364" t="s">
        <v>314</v>
      </c>
    </row>
    <row r="30" spans="1:13" s="6" customFormat="1" ht="32.25" customHeight="1">
      <c r="A30" s="13" t="s">
        <v>116</v>
      </c>
      <c r="B30" s="142" t="s">
        <v>128</v>
      </c>
      <c r="C30" s="354"/>
      <c r="D30" s="132">
        <v>5</v>
      </c>
      <c r="E30" s="39">
        <v>5</v>
      </c>
      <c r="F30" s="42">
        <v>0</v>
      </c>
      <c r="G30" s="132">
        <v>5</v>
      </c>
      <c r="H30" s="39">
        <v>5</v>
      </c>
      <c r="I30" s="42">
        <v>0</v>
      </c>
      <c r="J30" s="143">
        <v>0.5</v>
      </c>
      <c r="K30" s="40">
        <v>0.5</v>
      </c>
      <c r="L30" s="42">
        <v>0</v>
      </c>
      <c r="M30" s="365"/>
    </row>
    <row r="31" spans="1:13" s="6" customFormat="1" ht="21.75" customHeight="1">
      <c r="A31" s="13" t="s">
        <v>117</v>
      </c>
      <c r="B31" s="142" t="s">
        <v>129</v>
      </c>
      <c r="C31" s="354"/>
      <c r="D31" s="143">
        <v>1.2</v>
      </c>
      <c r="E31" s="40">
        <v>0</v>
      </c>
      <c r="F31" s="42">
        <v>1.2</v>
      </c>
      <c r="G31" s="143">
        <v>1.2</v>
      </c>
      <c r="H31" s="40">
        <v>0</v>
      </c>
      <c r="I31" s="42">
        <v>1.2</v>
      </c>
      <c r="J31" s="143">
        <v>0.6</v>
      </c>
      <c r="K31" s="40">
        <v>0</v>
      </c>
      <c r="L31" s="42">
        <v>0.6</v>
      </c>
      <c r="M31" s="366"/>
    </row>
    <row r="32" spans="1:13" s="6" customFormat="1" ht="89.25" customHeight="1">
      <c r="A32" s="13" t="s">
        <v>110</v>
      </c>
      <c r="B32" s="34" t="s">
        <v>38</v>
      </c>
      <c r="C32" s="354"/>
      <c r="D32" s="13">
        <v>53.5</v>
      </c>
      <c r="E32" s="10">
        <v>0</v>
      </c>
      <c r="F32" s="42">
        <v>0</v>
      </c>
      <c r="G32" s="13">
        <v>8.9</v>
      </c>
      <c r="H32" s="10">
        <v>0</v>
      </c>
      <c r="I32" s="42">
        <v>0</v>
      </c>
      <c r="J32" s="132">
        <v>4.7</v>
      </c>
      <c r="K32" s="40">
        <v>0</v>
      </c>
      <c r="L32" s="42">
        <v>0</v>
      </c>
      <c r="M32" s="312" t="s">
        <v>313</v>
      </c>
    </row>
    <row r="33" spans="1:13" s="6" customFormat="1" ht="78" customHeight="1">
      <c r="A33" s="31" t="s">
        <v>9</v>
      </c>
      <c r="B33" s="32" t="s">
        <v>64</v>
      </c>
      <c r="C33" s="354"/>
      <c r="D33" s="133"/>
      <c r="E33" s="134"/>
      <c r="F33" s="135"/>
      <c r="G33" s="133"/>
      <c r="H33" s="134"/>
      <c r="I33" s="135"/>
      <c r="J33" s="136"/>
      <c r="K33" s="137"/>
      <c r="L33" s="138"/>
      <c r="M33" s="312" t="s">
        <v>331</v>
      </c>
    </row>
    <row r="34" spans="1:13" s="6" customFormat="1" ht="56.25" customHeight="1">
      <c r="A34" s="31" t="s">
        <v>11</v>
      </c>
      <c r="B34" s="32" t="s">
        <v>65</v>
      </c>
      <c r="C34" s="354"/>
      <c r="D34" s="31"/>
      <c r="E34" s="139"/>
      <c r="F34" s="138"/>
      <c r="G34" s="31"/>
      <c r="H34" s="139"/>
      <c r="I34" s="138"/>
      <c r="J34" s="140"/>
      <c r="K34" s="137"/>
      <c r="L34" s="138"/>
      <c r="M34" s="312" t="s">
        <v>274</v>
      </c>
    </row>
    <row r="35" spans="1:13" s="6" customFormat="1" ht="84.75" customHeight="1">
      <c r="A35" s="31" t="s">
        <v>187</v>
      </c>
      <c r="B35" s="32" t="s">
        <v>66</v>
      </c>
      <c r="C35" s="354"/>
      <c r="D35" s="31"/>
      <c r="E35" s="139"/>
      <c r="F35" s="138"/>
      <c r="G35" s="31"/>
      <c r="H35" s="139"/>
      <c r="I35" s="138"/>
      <c r="J35" s="136"/>
      <c r="K35" s="137"/>
      <c r="L35" s="138"/>
      <c r="M35" s="312" t="s">
        <v>311</v>
      </c>
    </row>
    <row r="36" spans="1:13" s="6" customFormat="1" ht="33.75" customHeight="1">
      <c r="A36" s="133" t="s">
        <v>188</v>
      </c>
      <c r="B36" s="145" t="s">
        <v>67</v>
      </c>
      <c r="C36" s="354"/>
      <c r="D36" s="133"/>
      <c r="E36" s="134"/>
      <c r="F36" s="135"/>
      <c r="G36" s="146"/>
      <c r="H36" s="134"/>
      <c r="I36" s="135"/>
      <c r="J36" s="147"/>
      <c r="K36" s="148"/>
      <c r="L36" s="135"/>
      <c r="M36" s="360" t="s">
        <v>268</v>
      </c>
    </row>
    <row r="37" spans="1:13" s="6" customFormat="1" ht="42" customHeight="1">
      <c r="A37" s="13" t="s">
        <v>301</v>
      </c>
      <c r="B37" s="142" t="s">
        <v>41</v>
      </c>
      <c r="C37" s="355"/>
      <c r="D37" s="13"/>
      <c r="E37" s="10"/>
      <c r="F37" s="42"/>
      <c r="G37" s="13"/>
      <c r="H37" s="10"/>
      <c r="I37" s="42"/>
      <c r="J37" s="143"/>
      <c r="K37" s="40"/>
      <c r="L37" s="42"/>
      <c r="M37" s="358"/>
    </row>
    <row r="38" spans="1:13" s="6" customFormat="1" ht="50.25" customHeight="1">
      <c r="A38" s="133" t="s">
        <v>189</v>
      </c>
      <c r="B38" s="145" t="s">
        <v>68</v>
      </c>
      <c r="C38" s="359" t="s">
        <v>166</v>
      </c>
      <c r="D38" s="27">
        <f>D39</f>
        <v>4.93</v>
      </c>
      <c r="E38" s="162">
        <f aca="true" t="shared" si="8" ref="E38:L38">E39</f>
        <v>0.93</v>
      </c>
      <c r="F38" s="190">
        <f t="shared" si="8"/>
        <v>0.02</v>
      </c>
      <c r="G38" s="163">
        <f t="shared" si="8"/>
        <v>0.96</v>
      </c>
      <c r="H38" s="166">
        <f t="shared" si="8"/>
        <v>0.3</v>
      </c>
      <c r="I38" s="49">
        <f t="shared" si="8"/>
        <v>0</v>
      </c>
      <c r="J38" s="164">
        <f t="shared" si="8"/>
        <v>0</v>
      </c>
      <c r="K38" s="28">
        <f t="shared" si="8"/>
        <v>0</v>
      </c>
      <c r="L38" s="49">
        <f t="shared" si="8"/>
        <v>0</v>
      </c>
      <c r="M38" s="360" t="s">
        <v>315</v>
      </c>
    </row>
    <row r="39" spans="1:13" s="6" customFormat="1" ht="82.5" customHeight="1">
      <c r="A39" s="144" t="s">
        <v>190</v>
      </c>
      <c r="B39" s="34" t="s">
        <v>53</v>
      </c>
      <c r="C39" s="354"/>
      <c r="D39" s="69">
        <v>4.93</v>
      </c>
      <c r="E39" s="251">
        <v>0.93</v>
      </c>
      <c r="F39" s="149">
        <v>0.02</v>
      </c>
      <c r="G39" s="69">
        <v>0.96</v>
      </c>
      <c r="H39" s="251">
        <v>0.3</v>
      </c>
      <c r="I39" s="149">
        <v>0</v>
      </c>
      <c r="J39" s="150">
        <v>0</v>
      </c>
      <c r="K39" s="151">
        <v>0</v>
      </c>
      <c r="L39" s="149">
        <v>0</v>
      </c>
      <c r="M39" s="358"/>
    </row>
    <row r="40" spans="1:13" s="6" customFormat="1" ht="12.75">
      <c r="A40" s="31" t="s">
        <v>191</v>
      </c>
      <c r="B40" s="32" t="s">
        <v>69</v>
      </c>
      <c r="C40" s="355"/>
      <c r="D40" s="152" t="s">
        <v>122</v>
      </c>
      <c r="E40" s="153" t="s">
        <v>122</v>
      </c>
      <c r="F40" s="154" t="s">
        <v>122</v>
      </c>
      <c r="G40" s="152" t="s">
        <v>122</v>
      </c>
      <c r="H40" s="153" t="s">
        <v>122</v>
      </c>
      <c r="I40" s="154" t="s">
        <v>122</v>
      </c>
      <c r="J40" s="155" t="s">
        <v>122</v>
      </c>
      <c r="K40" s="156" t="s">
        <v>122</v>
      </c>
      <c r="L40" s="154" t="s">
        <v>122</v>
      </c>
      <c r="M40" s="314"/>
    </row>
    <row r="41" spans="1:13" ht="16.5" customHeight="1" thickBot="1">
      <c r="A41" s="350" t="s">
        <v>10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 s="1" customFormat="1" ht="13.5" thickBot="1">
      <c r="A42" s="157"/>
      <c r="B42" s="158" t="s">
        <v>0</v>
      </c>
      <c r="C42" s="159"/>
      <c r="D42" s="160" t="s">
        <v>122</v>
      </c>
      <c r="E42" s="296" t="s">
        <v>122</v>
      </c>
      <c r="F42" s="297" t="s">
        <v>122</v>
      </c>
      <c r="G42" s="298" t="s">
        <v>122</v>
      </c>
      <c r="H42" s="296" t="s">
        <v>122</v>
      </c>
      <c r="I42" s="299" t="s">
        <v>122</v>
      </c>
      <c r="J42" s="300" t="s">
        <v>122</v>
      </c>
      <c r="K42" s="299" t="s">
        <v>122</v>
      </c>
      <c r="L42" s="297" t="s">
        <v>122</v>
      </c>
      <c r="M42" s="63"/>
    </row>
    <row r="43" spans="1:13" s="6" customFormat="1" ht="15.75" customHeight="1">
      <c r="A43" s="100" t="s">
        <v>192</v>
      </c>
      <c r="B43" s="101" t="s">
        <v>70</v>
      </c>
      <c r="C43" s="353" t="s">
        <v>168</v>
      </c>
      <c r="D43" s="325"/>
      <c r="E43" s="75"/>
      <c r="F43" s="308"/>
      <c r="G43" s="295"/>
      <c r="H43" s="75"/>
      <c r="I43" s="326"/>
      <c r="J43" s="325"/>
      <c r="K43" s="75"/>
      <c r="L43" s="327"/>
      <c r="M43" s="180"/>
    </row>
    <row r="44" spans="1:13" s="6" customFormat="1" ht="79.5" customHeight="1">
      <c r="A44" s="13" t="s">
        <v>307</v>
      </c>
      <c r="B44" s="142" t="s">
        <v>104</v>
      </c>
      <c r="C44" s="354"/>
      <c r="D44" s="16"/>
      <c r="E44" s="15"/>
      <c r="F44" s="17"/>
      <c r="G44" s="81"/>
      <c r="H44" s="7"/>
      <c r="I44" s="82"/>
      <c r="J44" s="8"/>
      <c r="K44" s="7"/>
      <c r="L44" s="30"/>
      <c r="M44" s="80" t="s">
        <v>319</v>
      </c>
    </row>
    <row r="45" spans="1:13" s="6" customFormat="1" ht="120.75" customHeight="1">
      <c r="A45" s="31" t="s">
        <v>193</v>
      </c>
      <c r="B45" s="32" t="s">
        <v>71</v>
      </c>
      <c r="C45" s="354"/>
      <c r="D45" s="27"/>
      <c r="E45" s="162"/>
      <c r="F45" s="29"/>
      <c r="G45" s="163"/>
      <c r="H45" s="162"/>
      <c r="I45" s="166"/>
      <c r="J45" s="48"/>
      <c r="K45" s="28"/>
      <c r="L45" s="49"/>
      <c r="M45" s="80" t="s">
        <v>317</v>
      </c>
    </row>
    <row r="46" spans="1:13" s="6" customFormat="1" ht="16.5" customHeight="1">
      <c r="A46" s="31" t="s">
        <v>194</v>
      </c>
      <c r="B46" s="32" t="s">
        <v>72</v>
      </c>
      <c r="C46" s="354"/>
      <c r="D46" s="27"/>
      <c r="E46" s="28"/>
      <c r="F46" s="29"/>
      <c r="G46" s="164"/>
      <c r="H46" s="28"/>
      <c r="I46" s="165"/>
      <c r="J46" s="48"/>
      <c r="K46" s="28"/>
      <c r="L46" s="49"/>
      <c r="M46" s="360" t="s">
        <v>316</v>
      </c>
    </row>
    <row r="47" spans="1:13" s="6" customFormat="1" ht="106.5" customHeight="1">
      <c r="A47" s="13" t="s">
        <v>279</v>
      </c>
      <c r="B47" s="34" t="s">
        <v>123</v>
      </c>
      <c r="C47" s="354"/>
      <c r="D47" s="16"/>
      <c r="E47" s="7"/>
      <c r="F47" s="17"/>
      <c r="G47" s="81"/>
      <c r="H47" s="7"/>
      <c r="I47" s="82"/>
      <c r="J47" s="8"/>
      <c r="K47" s="7"/>
      <c r="L47" s="30"/>
      <c r="M47" s="358"/>
    </row>
    <row r="48" spans="1:13" s="6" customFormat="1" ht="18.75" customHeight="1">
      <c r="A48" s="31" t="s">
        <v>195</v>
      </c>
      <c r="B48" s="32" t="s">
        <v>73</v>
      </c>
      <c r="C48" s="354"/>
      <c r="D48" s="27"/>
      <c r="E48" s="162"/>
      <c r="F48" s="29"/>
      <c r="G48" s="164"/>
      <c r="H48" s="28"/>
      <c r="I48" s="165"/>
      <c r="J48" s="48"/>
      <c r="K48" s="28"/>
      <c r="L48" s="49"/>
      <c r="M48" s="360" t="s">
        <v>320</v>
      </c>
    </row>
    <row r="49" spans="1:13" s="6" customFormat="1" ht="21.75" customHeight="1">
      <c r="A49" s="13" t="s">
        <v>302</v>
      </c>
      <c r="B49" s="34" t="s">
        <v>105</v>
      </c>
      <c r="C49" s="354"/>
      <c r="D49" s="16"/>
      <c r="E49" s="15"/>
      <c r="F49" s="17"/>
      <c r="G49" s="12"/>
      <c r="H49" s="10"/>
      <c r="I49" s="40"/>
      <c r="J49" s="13"/>
      <c r="K49" s="10"/>
      <c r="L49" s="42"/>
      <c r="M49" s="357"/>
    </row>
    <row r="50" spans="1:13" s="6" customFormat="1" ht="67.5" customHeight="1">
      <c r="A50" s="13" t="s">
        <v>308</v>
      </c>
      <c r="B50" s="34" t="s">
        <v>106</v>
      </c>
      <c r="C50" s="354"/>
      <c r="D50" s="16"/>
      <c r="E50" s="15"/>
      <c r="F50" s="17"/>
      <c r="G50" s="12"/>
      <c r="H50" s="10"/>
      <c r="I50" s="40"/>
      <c r="J50" s="13"/>
      <c r="K50" s="10"/>
      <c r="L50" s="42"/>
      <c r="M50" s="357"/>
    </row>
    <row r="51" spans="1:13" s="6" customFormat="1" ht="29.25" customHeight="1">
      <c r="A51" s="13" t="s">
        <v>280</v>
      </c>
      <c r="B51" s="34" t="s">
        <v>107</v>
      </c>
      <c r="C51" s="355"/>
      <c r="D51" s="16"/>
      <c r="E51" s="7"/>
      <c r="F51" s="17"/>
      <c r="G51" s="12"/>
      <c r="H51" s="10"/>
      <c r="I51" s="40"/>
      <c r="J51" s="13"/>
      <c r="K51" s="10"/>
      <c r="L51" s="42"/>
      <c r="M51" s="358"/>
    </row>
    <row r="52" spans="1:13" s="6" customFormat="1" ht="18" customHeight="1">
      <c r="A52" s="31" t="s">
        <v>196</v>
      </c>
      <c r="B52" s="32" t="s">
        <v>74</v>
      </c>
      <c r="C52" s="359" t="s">
        <v>168</v>
      </c>
      <c r="D52" s="31"/>
      <c r="E52" s="139"/>
      <c r="F52" s="138"/>
      <c r="G52" s="164"/>
      <c r="H52" s="28"/>
      <c r="I52" s="165"/>
      <c r="J52" s="48"/>
      <c r="K52" s="28"/>
      <c r="L52" s="49"/>
      <c r="M52" s="360" t="s">
        <v>321</v>
      </c>
    </row>
    <row r="53" spans="1:13" s="6" customFormat="1" ht="23.25" customHeight="1">
      <c r="A53" s="13" t="s">
        <v>281</v>
      </c>
      <c r="B53" s="34" t="s">
        <v>108</v>
      </c>
      <c r="C53" s="354"/>
      <c r="D53" s="13"/>
      <c r="E53" s="10"/>
      <c r="F53" s="42"/>
      <c r="G53" s="81"/>
      <c r="H53" s="7"/>
      <c r="I53" s="82"/>
      <c r="J53" s="8"/>
      <c r="K53" s="7"/>
      <c r="L53" s="30"/>
      <c r="M53" s="358"/>
    </row>
    <row r="54" spans="1:13" s="6" customFormat="1" ht="25.5">
      <c r="A54" s="31" t="s">
        <v>197</v>
      </c>
      <c r="B54" s="32" t="s">
        <v>179</v>
      </c>
      <c r="C54" s="354"/>
      <c r="D54" s="27"/>
      <c r="E54" s="139"/>
      <c r="F54" s="29"/>
      <c r="G54" s="163"/>
      <c r="H54" s="28"/>
      <c r="I54" s="166"/>
      <c r="J54" s="27"/>
      <c r="K54" s="28"/>
      <c r="L54" s="29"/>
      <c r="M54" s="61"/>
    </row>
    <row r="55" spans="1:13" s="6" customFormat="1" ht="115.5" customHeight="1">
      <c r="A55" s="13" t="s">
        <v>275</v>
      </c>
      <c r="B55" s="34" t="s">
        <v>109</v>
      </c>
      <c r="C55" s="354"/>
      <c r="D55" s="16"/>
      <c r="E55" s="15"/>
      <c r="F55" s="17"/>
      <c r="G55" s="41"/>
      <c r="H55" s="82"/>
      <c r="I55" s="39"/>
      <c r="J55" s="16"/>
      <c r="K55" s="7"/>
      <c r="L55" s="17"/>
      <c r="M55" s="80" t="s">
        <v>322</v>
      </c>
    </row>
    <row r="56" spans="1:13" s="6" customFormat="1" ht="121.5" customHeight="1">
      <c r="A56" s="13" t="s">
        <v>309</v>
      </c>
      <c r="B56" s="34" t="s">
        <v>133</v>
      </c>
      <c r="C56" s="354"/>
      <c r="D56" s="8"/>
      <c r="E56" s="7"/>
      <c r="F56" s="30"/>
      <c r="G56" s="41"/>
      <c r="H56" s="82"/>
      <c r="I56" s="82"/>
      <c r="J56" s="8"/>
      <c r="K56" s="7"/>
      <c r="L56" s="30"/>
      <c r="M56" s="80" t="s">
        <v>318</v>
      </c>
    </row>
    <row r="57" spans="1:13" s="6" customFormat="1" ht="20.25" customHeight="1">
      <c r="A57" s="31" t="s">
        <v>198</v>
      </c>
      <c r="B57" s="32" t="s">
        <v>75</v>
      </c>
      <c r="C57" s="354"/>
      <c r="D57" s="31"/>
      <c r="E57" s="139"/>
      <c r="F57" s="138"/>
      <c r="G57" s="141"/>
      <c r="H57" s="139"/>
      <c r="I57" s="137"/>
      <c r="J57" s="31"/>
      <c r="K57" s="139"/>
      <c r="L57" s="138"/>
      <c r="M57" s="360" t="s">
        <v>252</v>
      </c>
    </row>
    <row r="58" spans="1:13" s="6" customFormat="1" ht="57.75" customHeight="1">
      <c r="A58" s="13" t="s">
        <v>282</v>
      </c>
      <c r="B58" s="142" t="s">
        <v>124</v>
      </c>
      <c r="C58" s="355"/>
      <c r="D58" s="13"/>
      <c r="E58" s="10"/>
      <c r="F58" s="42"/>
      <c r="G58" s="12"/>
      <c r="H58" s="10"/>
      <c r="I58" s="40"/>
      <c r="J58" s="13"/>
      <c r="K58" s="10"/>
      <c r="L58" s="42"/>
      <c r="M58" s="358"/>
    </row>
    <row r="59" spans="1:13" s="6" customFormat="1" ht="16.5" customHeight="1">
      <c r="A59" s="31" t="s">
        <v>199</v>
      </c>
      <c r="B59" s="32" t="s">
        <v>76</v>
      </c>
      <c r="C59" s="359" t="s">
        <v>169</v>
      </c>
      <c r="D59" s="23"/>
      <c r="E59" s="24"/>
      <c r="F59" s="26"/>
      <c r="G59" s="33"/>
      <c r="H59" s="24"/>
      <c r="I59" s="25"/>
      <c r="J59" s="43"/>
      <c r="K59" s="44"/>
      <c r="L59" s="90"/>
      <c r="M59" s="360" t="s">
        <v>250</v>
      </c>
    </row>
    <row r="60" spans="1:13" s="6" customFormat="1" ht="26.25" customHeight="1">
      <c r="A60" s="13" t="s">
        <v>242</v>
      </c>
      <c r="B60" s="34" t="s">
        <v>111</v>
      </c>
      <c r="C60" s="354"/>
      <c r="D60" s="35"/>
      <c r="E60" s="36"/>
      <c r="F60" s="37"/>
      <c r="G60" s="38"/>
      <c r="H60" s="36"/>
      <c r="I60" s="107"/>
      <c r="J60" s="14"/>
      <c r="K60" s="11"/>
      <c r="L60" s="105"/>
      <c r="M60" s="357"/>
    </row>
    <row r="61" spans="1:13" s="6" customFormat="1" ht="40.5" customHeight="1">
      <c r="A61" s="13" t="s">
        <v>243</v>
      </c>
      <c r="B61" s="34" t="s">
        <v>144</v>
      </c>
      <c r="C61" s="354"/>
      <c r="D61" s="35"/>
      <c r="E61" s="36"/>
      <c r="F61" s="37"/>
      <c r="G61" s="167"/>
      <c r="H61" s="11"/>
      <c r="I61" s="107"/>
      <c r="J61" s="14"/>
      <c r="K61" s="11"/>
      <c r="L61" s="105"/>
      <c r="M61" s="357"/>
    </row>
    <row r="62" spans="1:13" s="6" customFormat="1" ht="52.5" customHeight="1">
      <c r="A62" s="13" t="s">
        <v>244</v>
      </c>
      <c r="B62" s="34" t="s">
        <v>145</v>
      </c>
      <c r="C62" s="354"/>
      <c r="D62" s="35"/>
      <c r="E62" s="36"/>
      <c r="F62" s="37"/>
      <c r="G62" s="167"/>
      <c r="H62" s="11"/>
      <c r="I62" s="107"/>
      <c r="J62" s="14"/>
      <c r="K62" s="11"/>
      <c r="L62" s="105"/>
      <c r="M62" s="357"/>
    </row>
    <row r="63" spans="1:13" s="6" customFormat="1" ht="27" customHeight="1">
      <c r="A63" s="13" t="s">
        <v>245</v>
      </c>
      <c r="B63" s="34" t="s">
        <v>146</v>
      </c>
      <c r="C63" s="354"/>
      <c r="D63" s="35"/>
      <c r="E63" s="36"/>
      <c r="F63" s="37"/>
      <c r="G63" s="167"/>
      <c r="H63" s="11"/>
      <c r="I63" s="107"/>
      <c r="J63" s="14"/>
      <c r="K63" s="11"/>
      <c r="L63" s="105"/>
      <c r="M63" s="357"/>
    </row>
    <row r="64" spans="1:13" s="6" customFormat="1" ht="54" customHeight="1">
      <c r="A64" s="13" t="s">
        <v>246</v>
      </c>
      <c r="B64" s="34" t="s">
        <v>251</v>
      </c>
      <c r="C64" s="354"/>
      <c r="D64" s="35"/>
      <c r="E64" s="36"/>
      <c r="F64" s="37"/>
      <c r="G64" s="167"/>
      <c r="H64" s="11"/>
      <c r="I64" s="107"/>
      <c r="J64" s="14"/>
      <c r="K64" s="11"/>
      <c r="L64" s="105"/>
      <c r="M64" s="357"/>
    </row>
    <row r="65" spans="1:13" s="6" customFormat="1" ht="26.25" customHeight="1">
      <c r="A65" s="13" t="s">
        <v>247</v>
      </c>
      <c r="B65" s="34" t="s">
        <v>147</v>
      </c>
      <c r="C65" s="354"/>
      <c r="D65" s="35"/>
      <c r="E65" s="36"/>
      <c r="F65" s="37"/>
      <c r="G65" s="38"/>
      <c r="H65" s="36"/>
      <c r="I65" s="107"/>
      <c r="J65" s="14"/>
      <c r="K65" s="11"/>
      <c r="L65" s="105"/>
      <c r="M65" s="357"/>
    </row>
    <row r="66" spans="1:13" s="6" customFormat="1" ht="26.25" customHeight="1">
      <c r="A66" s="13" t="s">
        <v>248</v>
      </c>
      <c r="B66" s="34" t="s">
        <v>149</v>
      </c>
      <c r="C66" s="354"/>
      <c r="D66" s="35"/>
      <c r="E66" s="11"/>
      <c r="F66" s="37"/>
      <c r="G66" s="38"/>
      <c r="H66" s="11"/>
      <c r="I66" s="107"/>
      <c r="J66" s="14"/>
      <c r="K66" s="11"/>
      <c r="L66" s="105"/>
      <c r="M66" s="357"/>
    </row>
    <row r="67" spans="1:13" s="6" customFormat="1" ht="28.5" customHeight="1" thickBot="1">
      <c r="A67" s="50" t="s">
        <v>249</v>
      </c>
      <c r="B67" s="168" t="s">
        <v>276</v>
      </c>
      <c r="C67" s="367"/>
      <c r="D67" s="169"/>
      <c r="E67" s="55"/>
      <c r="F67" s="170"/>
      <c r="G67" s="171"/>
      <c r="H67" s="55"/>
      <c r="I67" s="172"/>
      <c r="J67" s="54"/>
      <c r="K67" s="55"/>
      <c r="L67" s="56"/>
      <c r="M67" s="368"/>
    </row>
    <row r="68" spans="1:13" ht="16.5" customHeight="1" thickBot="1">
      <c r="A68" s="361" t="s">
        <v>12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</row>
    <row r="69" spans="1:13" s="6" customFormat="1" ht="15.75" customHeight="1" thickBot="1">
      <c r="A69" s="173"/>
      <c r="B69" s="98" t="s">
        <v>0</v>
      </c>
      <c r="C69" s="99"/>
      <c r="D69" s="160">
        <f>D71+D73</f>
        <v>73.13687107</v>
      </c>
      <c r="E69" s="160">
        <f aca="true" t="shared" si="9" ref="E69:L69">E71+E73</f>
        <v>71.67413337</v>
      </c>
      <c r="F69" s="160">
        <f t="shared" si="9"/>
        <v>1.4627377</v>
      </c>
      <c r="G69" s="160">
        <f t="shared" si="9"/>
        <v>3.2822462999999997</v>
      </c>
      <c r="H69" s="160">
        <f t="shared" si="9"/>
        <v>3.21660137</v>
      </c>
      <c r="I69" s="160">
        <f t="shared" si="9"/>
        <v>0.06564493</v>
      </c>
      <c r="J69" s="339">
        <f t="shared" si="9"/>
        <v>3.2822</v>
      </c>
      <c r="K69" s="339">
        <f t="shared" si="9"/>
        <v>3.217</v>
      </c>
      <c r="L69" s="174">
        <f t="shared" si="9"/>
        <v>0.0656</v>
      </c>
      <c r="M69" s="88"/>
    </row>
    <row r="70" spans="1:13" s="6" customFormat="1" ht="166.5" customHeight="1">
      <c r="A70" s="130" t="s">
        <v>200</v>
      </c>
      <c r="B70" s="131" t="s">
        <v>77</v>
      </c>
      <c r="C70" s="353" t="s">
        <v>170</v>
      </c>
      <c r="D70" s="46"/>
      <c r="E70" s="47"/>
      <c r="F70" s="161"/>
      <c r="G70" s="46"/>
      <c r="H70" s="47"/>
      <c r="I70" s="161"/>
      <c r="J70" s="175"/>
      <c r="K70" s="176"/>
      <c r="L70" s="177"/>
      <c r="M70" s="178" t="s">
        <v>273</v>
      </c>
    </row>
    <row r="71" spans="1:13" s="6" customFormat="1" ht="12.75">
      <c r="A71" s="31" t="s">
        <v>201</v>
      </c>
      <c r="B71" s="32" t="s">
        <v>185</v>
      </c>
      <c r="C71" s="354"/>
      <c r="D71" s="140">
        <f>D72</f>
        <v>3.2822462999999997</v>
      </c>
      <c r="E71" s="162">
        <f aca="true" t="shared" si="10" ref="E71:L71">E72</f>
        <v>3.21660137</v>
      </c>
      <c r="F71" s="163">
        <f t="shared" si="10"/>
        <v>0.06564493</v>
      </c>
      <c r="G71" s="140">
        <f t="shared" si="10"/>
        <v>3.2822462999999997</v>
      </c>
      <c r="H71" s="162">
        <f t="shared" si="10"/>
        <v>3.21660137</v>
      </c>
      <c r="I71" s="163">
        <f t="shared" si="10"/>
        <v>0.06564493</v>
      </c>
      <c r="J71" s="342">
        <f t="shared" si="10"/>
        <v>3.2822</v>
      </c>
      <c r="K71" s="257">
        <v>3.217</v>
      </c>
      <c r="L71" s="341">
        <f t="shared" si="10"/>
        <v>0.0656</v>
      </c>
      <c r="M71" s="61"/>
    </row>
    <row r="72" spans="1:13" s="6" customFormat="1" ht="88.5" customHeight="1">
      <c r="A72" s="13" t="s">
        <v>202</v>
      </c>
      <c r="B72" s="34" t="s">
        <v>58</v>
      </c>
      <c r="C72" s="354"/>
      <c r="D72" s="36">
        <f>SUM(E72:F72)</f>
        <v>3.2822462999999997</v>
      </c>
      <c r="E72" s="36">
        <v>3.21660137</v>
      </c>
      <c r="F72" s="37">
        <v>0.06564493</v>
      </c>
      <c r="G72" s="38">
        <f>SUM(H72:I72)</f>
        <v>3.2822462999999997</v>
      </c>
      <c r="H72" s="36">
        <v>3.21660137</v>
      </c>
      <c r="I72" s="37">
        <v>0.06564493</v>
      </c>
      <c r="J72" s="343">
        <f>K72+L72</f>
        <v>3.2822</v>
      </c>
      <c r="K72" s="257">
        <v>3.2166</v>
      </c>
      <c r="L72" s="257">
        <v>0.0656</v>
      </c>
      <c r="M72" s="64" t="s">
        <v>338</v>
      </c>
    </row>
    <row r="73" spans="1:13" s="6" customFormat="1" ht="25.5">
      <c r="A73" s="31" t="s">
        <v>203</v>
      </c>
      <c r="B73" s="32" t="s">
        <v>78</v>
      </c>
      <c r="C73" s="354"/>
      <c r="D73" s="140">
        <f>D74</f>
        <v>69.85462477</v>
      </c>
      <c r="E73" s="162">
        <f aca="true" t="shared" si="11" ref="E73:L73">E74</f>
        <v>68.457532</v>
      </c>
      <c r="F73" s="163">
        <f t="shared" si="11"/>
        <v>1.39709277</v>
      </c>
      <c r="G73" s="73">
        <f t="shared" si="11"/>
        <v>0</v>
      </c>
      <c r="H73" s="28">
        <f t="shared" si="11"/>
        <v>0</v>
      </c>
      <c r="I73" s="164">
        <f t="shared" si="11"/>
        <v>0</v>
      </c>
      <c r="J73" s="73">
        <f t="shared" si="11"/>
        <v>0</v>
      </c>
      <c r="K73" s="28">
        <f t="shared" si="11"/>
        <v>0</v>
      </c>
      <c r="L73" s="164">
        <f t="shared" si="11"/>
        <v>0</v>
      </c>
      <c r="M73" s="64"/>
    </row>
    <row r="74" spans="1:13" s="6" customFormat="1" ht="81" customHeight="1" thickBot="1">
      <c r="A74" s="50" t="s">
        <v>239</v>
      </c>
      <c r="B74" s="34" t="s">
        <v>59</v>
      </c>
      <c r="C74" s="367"/>
      <c r="D74" s="36">
        <f>SUM(E74:F74)</f>
        <v>69.85462477</v>
      </c>
      <c r="E74" s="36">
        <v>68.457532</v>
      </c>
      <c r="F74" s="170">
        <v>1.39709277</v>
      </c>
      <c r="G74" s="81">
        <f>SUM(H74:I74)</f>
        <v>0</v>
      </c>
      <c r="H74" s="7">
        <v>0</v>
      </c>
      <c r="I74" s="293">
        <v>0</v>
      </c>
      <c r="J74" s="81">
        <f>SUM(K74:L74)</f>
        <v>0</v>
      </c>
      <c r="K74" s="7">
        <v>0</v>
      </c>
      <c r="L74" s="7">
        <v>0</v>
      </c>
      <c r="M74" s="64" t="s">
        <v>327</v>
      </c>
    </row>
    <row r="75" spans="1:13" ht="16.5" customHeight="1" thickBot="1">
      <c r="A75" s="361" t="s">
        <v>13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</row>
    <row r="76" spans="1:13" s="6" customFormat="1" ht="13.5" thickBot="1">
      <c r="A76" s="179"/>
      <c r="B76" s="125" t="s">
        <v>0</v>
      </c>
      <c r="C76" s="126"/>
      <c r="D76" s="127">
        <f>D82</f>
        <v>63</v>
      </c>
      <c r="E76" s="127">
        <f aca="true" t="shared" si="12" ref="E76:L76">E82</f>
        <v>62.620000000000005</v>
      </c>
      <c r="F76" s="127">
        <f t="shared" si="12"/>
        <v>0.38</v>
      </c>
      <c r="G76" s="128">
        <f t="shared" si="12"/>
        <v>0</v>
      </c>
      <c r="H76" s="128">
        <f t="shared" si="12"/>
        <v>0</v>
      </c>
      <c r="I76" s="128">
        <f t="shared" si="12"/>
        <v>0</v>
      </c>
      <c r="J76" s="128">
        <f t="shared" si="12"/>
        <v>0</v>
      </c>
      <c r="K76" s="128">
        <f t="shared" si="12"/>
        <v>0</v>
      </c>
      <c r="L76" s="128">
        <f t="shared" si="12"/>
        <v>0</v>
      </c>
      <c r="M76" s="180"/>
    </row>
    <row r="77" spans="1:13" s="6" customFormat="1" ht="41.25" customHeight="1">
      <c r="A77" s="130" t="s">
        <v>204</v>
      </c>
      <c r="B77" s="131" t="s">
        <v>79</v>
      </c>
      <c r="C77" s="95" t="s">
        <v>171</v>
      </c>
      <c r="D77" s="27" t="s">
        <v>122</v>
      </c>
      <c r="E77" s="162" t="s">
        <v>122</v>
      </c>
      <c r="F77" s="49" t="s">
        <v>122</v>
      </c>
      <c r="G77" s="27" t="s">
        <v>122</v>
      </c>
      <c r="H77" s="162" t="s">
        <v>122</v>
      </c>
      <c r="I77" s="49" t="s">
        <v>122</v>
      </c>
      <c r="J77" s="83" t="s">
        <v>122</v>
      </c>
      <c r="K77" s="25" t="s">
        <v>122</v>
      </c>
      <c r="L77" s="90" t="s">
        <v>122</v>
      </c>
      <c r="M77" s="61"/>
    </row>
    <row r="78" spans="1:13" s="6" customFormat="1" ht="93" customHeight="1">
      <c r="A78" s="31" t="s">
        <v>205</v>
      </c>
      <c r="B78" s="309" t="s">
        <v>130</v>
      </c>
      <c r="C78" s="93" t="s">
        <v>172</v>
      </c>
      <c r="D78" s="27" t="s">
        <v>122</v>
      </c>
      <c r="E78" s="162" t="s">
        <v>122</v>
      </c>
      <c r="F78" s="49" t="s">
        <v>122</v>
      </c>
      <c r="G78" s="27" t="s">
        <v>122</v>
      </c>
      <c r="H78" s="162" t="s">
        <v>122</v>
      </c>
      <c r="I78" s="49" t="s">
        <v>122</v>
      </c>
      <c r="J78" s="83" t="s">
        <v>122</v>
      </c>
      <c r="K78" s="25" t="s">
        <v>122</v>
      </c>
      <c r="L78" s="90" t="s">
        <v>122</v>
      </c>
      <c r="M78" s="61"/>
    </row>
    <row r="79" spans="1:13" s="6" customFormat="1" ht="81.75" customHeight="1">
      <c r="A79" s="31" t="s">
        <v>206</v>
      </c>
      <c r="B79" s="32" t="s">
        <v>80</v>
      </c>
      <c r="C79" s="65" t="s">
        <v>170</v>
      </c>
      <c r="D79" s="301" t="s">
        <v>122</v>
      </c>
      <c r="E79" s="182" t="s">
        <v>122</v>
      </c>
      <c r="F79" s="302" t="s">
        <v>122</v>
      </c>
      <c r="G79" s="301" t="s">
        <v>122</v>
      </c>
      <c r="H79" s="182" t="s">
        <v>122</v>
      </c>
      <c r="I79" s="302" t="s">
        <v>122</v>
      </c>
      <c r="J79" s="303" t="s">
        <v>122</v>
      </c>
      <c r="K79" s="304" t="s">
        <v>122</v>
      </c>
      <c r="L79" s="305" t="s">
        <v>122</v>
      </c>
      <c r="M79" s="34" t="s">
        <v>326</v>
      </c>
    </row>
    <row r="80" spans="1:13" s="6" customFormat="1" ht="117" customHeight="1">
      <c r="A80" s="31" t="s">
        <v>207</v>
      </c>
      <c r="B80" s="32" t="s">
        <v>81</v>
      </c>
      <c r="C80" s="313" t="s">
        <v>170</v>
      </c>
      <c r="D80" s="23" t="s">
        <v>122</v>
      </c>
      <c r="E80" s="24" t="s">
        <v>122</v>
      </c>
      <c r="F80" s="26" t="s">
        <v>122</v>
      </c>
      <c r="G80" s="23" t="s">
        <v>122</v>
      </c>
      <c r="H80" s="24" t="s">
        <v>122</v>
      </c>
      <c r="I80" s="26" t="s">
        <v>122</v>
      </c>
      <c r="J80" s="84" t="s">
        <v>122</v>
      </c>
      <c r="K80" s="45" t="s">
        <v>122</v>
      </c>
      <c r="L80" s="90" t="s">
        <v>122</v>
      </c>
      <c r="M80" s="34" t="s">
        <v>328</v>
      </c>
    </row>
    <row r="81" spans="1:13" s="6" customFormat="1" ht="15.75" customHeight="1">
      <c r="A81" s="31" t="s">
        <v>208</v>
      </c>
      <c r="B81" s="32" t="s">
        <v>82</v>
      </c>
      <c r="C81" s="359" t="s">
        <v>171</v>
      </c>
      <c r="D81" s="27" t="s">
        <v>122</v>
      </c>
      <c r="E81" s="162" t="s">
        <v>122</v>
      </c>
      <c r="F81" s="49" t="s">
        <v>122</v>
      </c>
      <c r="G81" s="27" t="s">
        <v>122</v>
      </c>
      <c r="H81" s="162" t="s">
        <v>122</v>
      </c>
      <c r="I81" s="49" t="s">
        <v>122</v>
      </c>
      <c r="J81" s="83" t="s">
        <v>122</v>
      </c>
      <c r="K81" s="25" t="s">
        <v>122</v>
      </c>
      <c r="L81" s="90" t="s">
        <v>122</v>
      </c>
      <c r="M81" s="61"/>
    </row>
    <row r="82" spans="1:13" s="6" customFormat="1" ht="12.75">
      <c r="A82" s="31" t="s">
        <v>209</v>
      </c>
      <c r="B82" s="32" t="s">
        <v>121</v>
      </c>
      <c r="C82" s="354"/>
      <c r="D82" s="140">
        <f>D83+D84+D85</f>
        <v>63</v>
      </c>
      <c r="E82" s="162">
        <f aca="true" t="shared" si="13" ref="E82:L82">E83+E84+E85</f>
        <v>62.620000000000005</v>
      </c>
      <c r="F82" s="163">
        <f t="shared" si="13"/>
        <v>0.38</v>
      </c>
      <c r="G82" s="73">
        <f t="shared" si="13"/>
        <v>0</v>
      </c>
      <c r="H82" s="28">
        <f t="shared" si="13"/>
        <v>0</v>
      </c>
      <c r="I82" s="164">
        <f t="shared" si="13"/>
        <v>0</v>
      </c>
      <c r="J82" s="73">
        <f t="shared" si="13"/>
        <v>0</v>
      </c>
      <c r="K82" s="28">
        <f t="shared" si="13"/>
        <v>0</v>
      </c>
      <c r="L82" s="164">
        <f t="shared" si="13"/>
        <v>0</v>
      </c>
      <c r="M82" s="61"/>
    </row>
    <row r="83" spans="1:13" s="6" customFormat="1" ht="27" customHeight="1">
      <c r="A83" s="13" t="s">
        <v>303</v>
      </c>
      <c r="B83" s="34" t="s">
        <v>125</v>
      </c>
      <c r="C83" s="354"/>
      <c r="D83" s="16">
        <v>19</v>
      </c>
      <c r="E83" s="15">
        <v>18.62</v>
      </c>
      <c r="F83" s="17">
        <v>0.38</v>
      </c>
      <c r="G83" s="14">
        <v>0</v>
      </c>
      <c r="H83" s="11">
        <v>0</v>
      </c>
      <c r="I83" s="30">
        <v>0</v>
      </c>
      <c r="J83" s="118">
        <v>0</v>
      </c>
      <c r="K83" s="106">
        <v>0</v>
      </c>
      <c r="L83" s="105">
        <v>0</v>
      </c>
      <c r="M83" s="369" t="s">
        <v>330</v>
      </c>
    </row>
    <row r="84" spans="1:13" s="6" customFormat="1" ht="42.75" customHeight="1">
      <c r="A84" s="13" t="s">
        <v>304</v>
      </c>
      <c r="B84" s="34" t="s">
        <v>126</v>
      </c>
      <c r="C84" s="354"/>
      <c r="D84" s="16">
        <v>4</v>
      </c>
      <c r="E84" s="15">
        <v>4</v>
      </c>
      <c r="F84" s="30">
        <v>0</v>
      </c>
      <c r="G84" s="14">
        <v>0</v>
      </c>
      <c r="H84" s="11">
        <v>0</v>
      </c>
      <c r="I84" s="30">
        <v>0</v>
      </c>
      <c r="J84" s="118">
        <v>0</v>
      </c>
      <c r="K84" s="106">
        <v>0</v>
      </c>
      <c r="L84" s="105">
        <v>0</v>
      </c>
      <c r="M84" s="370"/>
    </row>
    <row r="85" spans="1:13" s="6" customFormat="1" ht="34.5" customHeight="1" thickBot="1">
      <c r="A85" s="50" t="s">
        <v>305</v>
      </c>
      <c r="B85" s="168" t="s">
        <v>127</v>
      </c>
      <c r="C85" s="367"/>
      <c r="D85" s="193">
        <v>40</v>
      </c>
      <c r="E85" s="194">
        <v>40</v>
      </c>
      <c r="F85" s="293">
        <v>0</v>
      </c>
      <c r="G85" s="14">
        <v>0</v>
      </c>
      <c r="H85" s="11">
        <v>0</v>
      </c>
      <c r="I85" s="30">
        <v>0</v>
      </c>
      <c r="J85" s="118">
        <v>0</v>
      </c>
      <c r="K85" s="106">
        <v>0</v>
      </c>
      <c r="L85" s="105">
        <v>0</v>
      </c>
      <c r="M85" s="371"/>
    </row>
    <row r="86" spans="1:13" s="1" customFormat="1" ht="16.5" customHeight="1" thickBot="1">
      <c r="A86" s="361" t="s">
        <v>14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3"/>
    </row>
    <row r="87" spans="1:13" s="6" customFormat="1" ht="13.5" thickBot="1">
      <c r="A87" s="173"/>
      <c r="B87" s="183" t="s">
        <v>0</v>
      </c>
      <c r="C87" s="158"/>
      <c r="D87" s="160">
        <f>D88</f>
        <v>920.53149284</v>
      </c>
      <c r="E87" s="160">
        <f aca="true" t="shared" si="14" ref="E87:L87">E88</f>
        <v>752.89546</v>
      </c>
      <c r="F87" s="160">
        <f t="shared" si="14"/>
        <v>167.63603283999998</v>
      </c>
      <c r="G87" s="160">
        <f t="shared" si="14"/>
        <v>154.61951784000001</v>
      </c>
      <c r="H87" s="160">
        <f t="shared" si="14"/>
        <v>60.373485</v>
      </c>
      <c r="I87" s="160">
        <f t="shared" si="14"/>
        <v>94.24603284</v>
      </c>
      <c r="J87" s="160">
        <f t="shared" si="14"/>
        <v>49.4800657</v>
      </c>
      <c r="K87" s="174">
        <f t="shared" si="14"/>
        <v>30.988</v>
      </c>
      <c r="L87" s="160">
        <f t="shared" si="14"/>
        <v>18.4920657</v>
      </c>
      <c r="M87" s="63"/>
    </row>
    <row r="88" spans="1:13" s="6" customFormat="1" ht="12.75" customHeight="1">
      <c r="A88" s="130" t="s">
        <v>210</v>
      </c>
      <c r="B88" s="184" t="s">
        <v>152</v>
      </c>
      <c r="C88" s="353" t="s">
        <v>173</v>
      </c>
      <c r="D88" s="72">
        <f>D89+D90+D92</f>
        <v>920.53149284</v>
      </c>
      <c r="E88" s="75">
        <f aca="true" t="shared" si="15" ref="E88:L88">E89+E90+E92</f>
        <v>752.89546</v>
      </c>
      <c r="F88" s="87">
        <f t="shared" si="15"/>
        <v>167.63603283999998</v>
      </c>
      <c r="G88" s="72">
        <f>G89+G90+G92</f>
        <v>154.61951784000001</v>
      </c>
      <c r="H88" s="75">
        <f t="shared" si="15"/>
        <v>60.373485</v>
      </c>
      <c r="I88" s="87">
        <f t="shared" si="15"/>
        <v>94.24603284</v>
      </c>
      <c r="J88" s="72">
        <f t="shared" si="15"/>
        <v>49.4800657</v>
      </c>
      <c r="K88" s="185">
        <f t="shared" si="15"/>
        <v>30.988</v>
      </c>
      <c r="L88" s="87">
        <f t="shared" si="15"/>
        <v>18.4920657</v>
      </c>
      <c r="M88" s="60"/>
    </row>
    <row r="89" spans="1:13" s="6" customFormat="1" ht="102">
      <c r="A89" s="13" t="s">
        <v>211</v>
      </c>
      <c r="B89" s="187" t="s">
        <v>143</v>
      </c>
      <c r="C89" s="354"/>
      <c r="D89" s="16">
        <f>E89+F89</f>
        <v>167.63603283999998</v>
      </c>
      <c r="E89" s="7">
        <v>0</v>
      </c>
      <c r="F89" s="17">
        <f>73.39+I89</f>
        <v>167.63603283999998</v>
      </c>
      <c r="G89" s="16">
        <f>H89+I89</f>
        <v>94.24603284</v>
      </c>
      <c r="H89" s="71">
        <v>0</v>
      </c>
      <c r="I89" s="15">
        <v>94.24603284</v>
      </c>
      <c r="J89" s="69">
        <f>K89+L89</f>
        <v>18.4920657</v>
      </c>
      <c r="K89" s="71">
        <v>0</v>
      </c>
      <c r="L89" s="70">
        <v>18.4920657</v>
      </c>
      <c r="M89" s="34" t="s">
        <v>333</v>
      </c>
    </row>
    <row r="90" spans="1:13" s="6" customFormat="1" ht="143.25" customHeight="1">
      <c r="A90" s="13" t="s">
        <v>240</v>
      </c>
      <c r="B90" s="187" t="s">
        <v>142</v>
      </c>
      <c r="C90" s="354"/>
      <c r="D90" s="16">
        <f>E90+F90</f>
        <v>245.88846</v>
      </c>
      <c r="E90" s="15">
        <v>245.88846</v>
      </c>
      <c r="F90" s="30">
        <v>0</v>
      </c>
      <c r="G90" s="16">
        <f>H90+I90</f>
        <v>60.373485</v>
      </c>
      <c r="H90" s="15">
        <f>30.202165+30.17132</f>
        <v>60.373485</v>
      </c>
      <c r="I90" s="30">
        <v>0</v>
      </c>
      <c r="J90" s="334">
        <f>K90</f>
        <v>30.988</v>
      </c>
      <c r="K90" s="335">
        <v>30.988</v>
      </c>
      <c r="L90" s="30">
        <v>0</v>
      </c>
      <c r="M90" s="34" t="s">
        <v>339</v>
      </c>
    </row>
    <row r="91" spans="1:13" s="6" customFormat="1" ht="12.75">
      <c r="A91" s="144" t="s">
        <v>306</v>
      </c>
      <c r="B91" s="188" t="s">
        <v>141</v>
      </c>
      <c r="C91" s="354"/>
      <c r="D91" s="18"/>
      <c r="E91" s="20"/>
      <c r="F91" s="21"/>
      <c r="G91" s="18"/>
      <c r="H91" s="22"/>
      <c r="I91" s="21"/>
      <c r="J91" s="8"/>
      <c r="K91" s="7"/>
      <c r="L91" s="30"/>
      <c r="M91" s="61"/>
    </row>
    <row r="92" spans="1:13" s="6" customFormat="1" ht="66" customHeight="1">
      <c r="A92" s="144"/>
      <c r="B92" s="187" t="s">
        <v>140</v>
      </c>
      <c r="C92" s="354"/>
      <c r="D92" s="18">
        <f>F92+E92</f>
        <v>507.007</v>
      </c>
      <c r="E92" s="15">
        <f>120.2+69.545+269.154+48.108</f>
        <v>507.007</v>
      </c>
      <c r="F92" s="78">
        <v>0</v>
      </c>
      <c r="G92" s="19">
        <v>0</v>
      </c>
      <c r="H92" s="20">
        <v>0</v>
      </c>
      <c r="I92" s="21">
        <v>0</v>
      </c>
      <c r="J92" s="8">
        <v>0</v>
      </c>
      <c r="K92" s="7">
        <v>0</v>
      </c>
      <c r="L92" s="30">
        <v>0</v>
      </c>
      <c r="M92" s="61"/>
    </row>
    <row r="93" spans="1:13" s="6" customFormat="1" ht="12.75">
      <c r="A93" s="31" t="s">
        <v>212</v>
      </c>
      <c r="B93" s="294" t="s">
        <v>151</v>
      </c>
      <c r="C93" s="354"/>
      <c r="D93" s="27" t="s">
        <v>122</v>
      </c>
      <c r="E93" s="28" t="s">
        <v>122</v>
      </c>
      <c r="F93" s="29" t="s">
        <v>122</v>
      </c>
      <c r="G93" s="27" t="s">
        <v>122</v>
      </c>
      <c r="H93" s="28" t="s">
        <v>122</v>
      </c>
      <c r="I93" s="29" t="s">
        <v>122</v>
      </c>
      <c r="J93" s="48" t="s">
        <v>122</v>
      </c>
      <c r="K93" s="28" t="s">
        <v>122</v>
      </c>
      <c r="L93" s="49" t="s">
        <v>122</v>
      </c>
      <c r="M93" s="61"/>
    </row>
    <row r="94" spans="1:13" s="6" customFormat="1" ht="15.75" customHeight="1">
      <c r="A94" s="31" t="s">
        <v>213</v>
      </c>
      <c r="B94" s="294" t="s">
        <v>159</v>
      </c>
      <c r="C94" s="354"/>
      <c r="D94" s="27"/>
      <c r="E94" s="162"/>
      <c r="F94" s="29"/>
      <c r="G94" s="27"/>
      <c r="H94" s="28"/>
      <c r="I94" s="29"/>
      <c r="J94" s="189"/>
      <c r="K94" s="28"/>
      <c r="L94" s="190"/>
      <c r="M94" s="369" t="s">
        <v>329</v>
      </c>
    </row>
    <row r="95" spans="1:13" s="6" customFormat="1" ht="51.75" customHeight="1" thickBot="1">
      <c r="A95" s="191" t="s">
        <v>310</v>
      </c>
      <c r="B95" s="192" t="s">
        <v>153</v>
      </c>
      <c r="C95" s="367"/>
      <c r="D95" s="193"/>
      <c r="E95" s="194"/>
      <c r="F95" s="195"/>
      <c r="G95" s="193"/>
      <c r="H95" s="9"/>
      <c r="I95" s="195"/>
      <c r="J95" s="196"/>
      <c r="K95" s="9"/>
      <c r="L95" s="197"/>
      <c r="M95" s="371"/>
    </row>
    <row r="96" spans="1:13" ht="16.5" customHeight="1" thickBot="1">
      <c r="A96" s="361" t="s">
        <v>15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3"/>
    </row>
    <row r="97" spans="1:13" s="3" customFormat="1" ht="13.5" customHeight="1" thickBot="1">
      <c r="A97" s="173"/>
      <c r="B97" s="98" t="s">
        <v>0</v>
      </c>
      <c r="C97" s="99"/>
      <c r="D97" s="57" t="s">
        <v>122</v>
      </c>
      <c r="E97" s="58" t="s">
        <v>122</v>
      </c>
      <c r="F97" s="59" t="s">
        <v>122</v>
      </c>
      <c r="G97" s="198" t="s">
        <v>122</v>
      </c>
      <c r="H97" s="199" t="s">
        <v>122</v>
      </c>
      <c r="I97" s="200" t="s">
        <v>122</v>
      </c>
      <c r="J97" s="201" t="s">
        <v>122</v>
      </c>
      <c r="K97" s="202" t="s">
        <v>122</v>
      </c>
      <c r="L97" s="200" t="s">
        <v>122</v>
      </c>
      <c r="M97" s="63"/>
    </row>
    <row r="98" spans="1:13" ht="48" customHeight="1">
      <c r="A98" s="130" t="s">
        <v>214</v>
      </c>
      <c r="B98" s="131" t="s">
        <v>84</v>
      </c>
      <c r="C98" s="353" t="s">
        <v>174</v>
      </c>
      <c r="D98" s="113"/>
      <c r="E98" s="203"/>
      <c r="F98" s="204"/>
      <c r="G98" s="181"/>
      <c r="H98" s="68"/>
      <c r="I98" s="205"/>
      <c r="J98" s="181"/>
      <c r="K98" s="68"/>
      <c r="L98" s="205"/>
      <c r="M98" s="356" t="s">
        <v>241</v>
      </c>
    </row>
    <row r="99" spans="1:13" ht="54.75" customHeight="1">
      <c r="A99" s="31" t="s">
        <v>215</v>
      </c>
      <c r="B99" s="32" t="s">
        <v>85</v>
      </c>
      <c r="C99" s="354"/>
      <c r="D99" s="83"/>
      <c r="E99" s="25"/>
      <c r="F99" s="26"/>
      <c r="G99" s="31"/>
      <c r="H99" s="139"/>
      <c r="I99" s="138"/>
      <c r="J99" s="84"/>
      <c r="K99" s="45"/>
      <c r="L99" s="90"/>
      <c r="M99" s="357"/>
    </row>
    <row r="100" spans="1:13" ht="61.5" customHeight="1" thickBot="1">
      <c r="A100" s="31" t="s">
        <v>216</v>
      </c>
      <c r="B100" s="32" t="s">
        <v>86</v>
      </c>
      <c r="C100" s="93" t="s">
        <v>175</v>
      </c>
      <c r="D100" s="206"/>
      <c r="E100" s="207"/>
      <c r="F100" s="204"/>
      <c r="G100" s="66"/>
      <c r="H100" s="67"/>
      <c r="I100" s="205"/>
      <c r="J100" s="181"/>
      <c r="K100" s="68"/>
      <c r="L100" s="205"/>
      <c r="M100" s="368"/>
    </row>
    <row r="101" spans="1:13" ht="16.5" customHeight="1" thickBot="1">
      <c r="A101" s="361" t="s">
        <v>22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</row>
    <row r="102" spans="1:13" s="3" customFormat="1" ht="13.5" thickBot="1">
      <c r="A102" s="208"/>
      <c r="B102" s="209" t="s">
        <v>0</v>
      </c>
      <c r="C102" s="210"/>
      <c r="D102" s="211" t="s">
        <v>122</v>
      </c>
      <c r="E102" s="212" t="s">
        <v>122</v>
      </c>
      <c r="F102" s="213" t="s">
        <v>122</v>
      </c>
      <c r="G102" s="214" t="s">
        <v>122</v>
      </c>
      <c r="H102" s="215" t="s">
        <v>122</v>
      </c>
      <c r="I102" s="216" t="s">
        <v>122</v>
      </c>
      <c r="J102" s="217" t="s">
        <v>122</v>
      </c>
      <c r="K102" s="215" t="s">
        <v>122</v>
      </c>
      <c r="L102" s="218" t="s">
        <v>122</v>
      </c>
      <c r="M102" s="63"/>
    </row>
    <row r="103" spans="1:13" ht="12.75" customHeight="1">
      <c r="A103" s="219" t="s">
        <v>217</v>
      </c>
      <c r="B103" s="220" t="s">
        <v>87</v>
      </c>
      <c r="C103" s="372" t="s">
        <v>176</v>
      </c>
      <c r="D103" s="219"/>
      <c r="E103" s="221"/>
      <c r="F103" s="222"/>
      <c r="G103" s="223"/>
      <c r="H103" s="224"/>
      <c r="I103" s="225"/>
      <c r="J103" s="226"/>
      <c r="K103" s="227"/>
      <c r="L103" s="228"/>
      <c r="M103" s="374"/>
    </row>
    <row r="104" spans="1:13" ht="12.75">
      <c r="A104" s="229" t="s">
        <v>218</v>
      </c>
      <c r="B104" s="230" t="s">
        <v>88</v>
      </c>
      <c r="C104" s="373"/>
      <c r="D104" s="231"/>
      <c r="E104" s="232"/>
      <c r="F104" s="233"/>
      <c r="G104" s="234"/>
      <c r="H104" s="235"/>
      <c r="I104" s="236"/>
      <c r="J104" s="237"/>
      <c r="K104" s="238"/>
      <c r="L104" s="239"/>
      <c r="M104" s="375"/>
    </row>
    <row r="105" spans="1:13" ht="12.75">
      <c r="A105" s="229" t="s">
        <v>219</v>
      </c>
      <c r="B105" s="230" t="s">
        <v>89</v>
      </c>
      <c r="C105" s="373"/>
      <c r="D105" s="231"/>
      <c r="E105" s="232"/>
      <c r="F105" s="233"/>
      <c r="G105" s="240"/>
      <c r="H105" s="238"/>
      <c r="I105" s="241"/>
      <c r="J105" s="237"/>
      <c r="K105" s="238"/>
      <c r="L105" s="239"/>
      <c r="M105" s="375"/>
    </row>
    <row r="106" spans="1:13" ht="12.75">
      <c r="A106" s="229" t="s">
        <v>220</v>
      </c>
      <c r="B106" s="230" t="s">
        <v>178</v>
      </c>
      <c r="C106" s="373"/>
      <c r="D106" s="231"/>
      <c r="E106" s="232"/>
      <c r="F106" s="233"/>
      <c r="G106" s="240"/>
      <c r="H106" s="238"/>
      <c r="I106" s="241"/>
      <c r="J106" s="237"/>
      <c r="K106" s="238"/>
      <c r="L106" s="239"/>
      <c r="M106" s="375"/>
    </row>
    <row r="107" spans="1:13" ht="12.75">
      <c r="A107" s="229" t="s">
        <v>221</v>
      </c>
      <c r="B107" s="230" t="s">
        <v>90</v>
      </c>
      <c r="C107" s="373"/>
      <c r="D107" s="231"/>
      <c r="E107" s="232"/>
      <c r="F107" s="233"/>
      <c r="G107" s="240"/>
      <c r="H107" s="238"/>
      <c r="I107" s="241"/>
      <c r="J107" s="237"/>
      <c r="K107" s="238"/>
      <c r="L107" s="239"/>
      <c r="M107" s="375"/>
    </row>
    <row r="108" spans="1:13" ht="13.5" thickBot="1">
      <c r="A108" s="229" t="s">
        <v>222</v>
      </c>
      <c r="B108" s="230" t="s">
        <v>91</v>
      </c>
      <c r="C108" s="373"/>
      <c r="D108" s="231"/>
      <c r="E108" s="232"/>
      <c r="F108" s="233"/>
      <c r="G108" s="240"/>
      <c r="H108" s="238"/>
      <c r="I108" s="241"/>
      <c r="J108" s="237"/>
      <c r="K108" s="238"/>
      <c r="L108" s="239"/>
      <c r="M108" s="376"/>
    </row>
    <row r="109" spans="1:13" ht="16.5" customHeight="1" thickBot="1">
      <c r="A109" s="361" t="s">
        <v>16</v>
      </c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3"/>
    </row>
    <row r="110" spans="1:13" ht="13.5" thickBot="1">
      <c r="A110" s="173"/>
      <c r="B110" s="98" t="s">
        <v>0</v>
      </c>
      <c r="C110" s="99"/>
      <c r="D110" s="57"/>
      <c r="E110" s="58"/>
      <c r="F110" s="59"/>
      <c r="G110" s="57"/>
      <c r="H110" s="58"/>
      <c r="I110" s="59"/>
      <c r="J110" s="242"/>
      <c r="K110" s="243"/>
      <c r="L110" s="244"/>
      <c r="M110" s="180"/>
    </row>
    <row r="111" spans="1:13" ht="15.75" customHeight="1">
      <c r="A111" s="130" t="s">
        <v>223</v>
      </c>
      <c r="B111" s="131" t="s">
        <v>92</v>
      </c>
      <c r="C111" s="353" t="s">
        <v>180</v>
      </c>
      <c r="D111" s="46"/>
      <c r="E111" s="47"/>
      <c r="F111" s="161"/>
      <c r="G111" s="46"/>
      <c r="H111" s="47"/>
      <c r="I111" s="161"/>
      <c r="J111" s="115"/>
      <c r="K111" s="245"/>
      <c r="L111" s="246"/>
      <c r="M111" s="360" t="s">
        <v>254</v>
      </c>
    </row>
    <row r="112" spans="1:13" ht="38.25">
      <c r="A112" s="144" t="s">
        <v>253</v>
      </c>
      <c r="B112" s="247" t="s">
        <v>25</v>
      </c>
      <c r="C112" s="354"/>
      <c r="D112" s="16"/>
      <c r="E112" s="15"/>
      <c r="F112" s="17"/>
      <c r="G112" s="8"/>
      <c r="H112" s="7"/>
      <c r="I112" s="30"/>
      <c r="J112" s="248"/>
      <c r="K112" s="71"/>
      <c r="L112" s="249"/>
      <c r="M112" s="357"/>
    </row>
    <row r="113" spans="1:13" ht="25.5">
      <c r="A113" s="13" t="s">
        <v>224</v>
      </c>
      <c r="B113" s="34" t="s">
        <v>266</v>
      </c>
      <c r="C113" s="354"/>
      <c r="D113" s="16"/>
      <c r="E113" s="15"/>
      <c r="F113" s="17"/>
      <c r="G113" s="16"/>
      <c r="H113" s="15"/>
      <c r="I113" s="17"/>
      <c r="J113" s="250"/>
      <c r="K113" s="251"/>
      <c r="L113" s="252"/>
      <c r="M113" s="357"/>
    </row>
    <row r="114" spans="1:13" ht="38.25">
      <c r="A114" s="13" t="s">
        <v>225</v>
      </c>
      <c r="B114" s="34" t="s">
        <v>27</v>
      </c>
      <c r="C114" s="354"/>
      <c r="D114" s="69"/>
      <c r="E114" s="251"/>
      <c r="F114" s="70"/>
      <c r="G114" s="8"/>
      <c r="H114" s="7"/>
      <c r="I114" s="30"/>
      <c r="J114" s="248"/>
      <c r="K114" s="71"/>
      <c r="L114" s="249"/>
      <c r="M114" s="357"/>
    </row>
    <row r="115" spans="1:13" ht="25.5">
      <c r="A115" s="13" t="s">
        <v>255</v>
      </c>
      <c r="B115" s="34" t="s">
        <v>28</v>
      </c>
      <c r="C115" s="354"/>
      <c r="D115" s="16"/>
      <c r="E115" s="15"/>
      <c r="F115" s="17"/>
      <c r="G115" s="8"/>
      <c r="H115" s="7"/>
      <c r="I115" s="30"/>
      <c r="J115" s="76"/>
      <c r="K115" s="7"/>
      <c r="L115" s="77"/>
      <c r="M115" s="358"/>
    </row>
    <row r="116" spans="1:13" ht="12.75">
      <c r="A116" s="31" t="s">
        <v>226</v>
      </c>
      <c r="B116" s="32" t="s">
        <v>93</v>
      </c>
      <c r="C116" s="354"/>
      <c r="D116" s="46"/>
      <c r="E116" s="47"/>
      <c r="F116" s="161"/>
      <c r="G116" s="46"/>
      <c r="H116" s="47"/>
      <c r="I116" s="161"/>
      <c r="J116" s="253"/>
      <c r="K116" s="254"/>
      <c r="L116" s="255"/>
      <c r="M116" s="360" t="s">
        <v>267</v>
      </c>
    </row>
    <row r="117" spans="1:13" ht="38.25">
      <c r="A117" s="13" t="s">
        <v>256</v>
      </c>
      <c r="B117" s="34" t="s">
        <v>30</v>
      </c>
      <c r="C117" s="354"/>
      <c r="D117" s="13"/>
      <c r="E117" s="10"/>
      <c r="F117" s="42"/>
      <c r="G117" s="13"/>
      <c r="H117" s="10"/>
      <c r="I117" s="42"/>
      <c r="J117" s="76"/>
      <c r="K117" s="7"/>
      <c r="L117" s="77"/>
      <c r="M117" s="357"/>
    </row>
    <row r="118" spans="1:13" ht="25.5">
      <c r="A118" s="13" t="s">
        <v>257</v>
      </c>
      <c r="B118" s="34" t="s">
        <v>31</v>
      </c>
      <c r="C118" s="354"/>
      <c r="D118" s="13"/>
      <c r="E118" s="10"/>
      <c r="F118" s="42"/>
      <c r="G118" s="13"/>
      <c r="H118" s="10"/>
      <c r="I118" s="42"/>
      <c r="J118" s="76"/>
      <c r="K118" s="7"/>
      <c r="L118" s="77"/>
      <c r="M118" s="357"/>
    </row>
    <row r="119" spans="1:13" ht="25.5">
      <c r="A119" s="13" t="s">
        <v>258</v>
      </c>
      <c r="B119" s="34" t="s">
        <v>32</v>
      </c>
      <c r="C119" s="354"/>
      <c r="D119" s="13"/>
      <c r="E119" s="10"/>
      <c r="F119" s="42"/>
      <c r="G119" s="13"/>
      <c r="H119" s="10"/>
      <c r="I119" s="42"/>
      <c r="J119" s="256"/>
      <c r="K119" s="257"/>
      <c r="L119" s="258"/>
      <c r="M119" s="357"/>
    </row>
    <row r="120" spans="1:13" ht="38.25">
      <c r="A120" s="13" t="s">
        <v>259</v>
      </c>
      <c r="B120" s="34" t="s">
        <v>33</v>
      </c>
      <c r="C120" s="354"/>
      <c r="D120" s="13"/>
      <c r="E120" s="10"/>
      <c r="F120" s="42"/>
      <c r="G120" s="13"/>
      <c r="H120" s="10"/>
      <c r="I120" s="42"/>
      <c r="J120" s="76"/>
      <c r="K120" s="7"/>
      <c r="L120" s="77"/>
      <c r="M120" s="357"/>
    </row>
    <row r="121" spans="1:13" ht="25.5">
      <c r="A121" s="13" t="s">
        <v>260</v>
      </c>
      <c r="B121" s="34" t="s">
        <v>56</v>
      </c>
      <c r="C121" s="355"/>
      <c r="D121" s="13"/>
      <c r="E121" s="10"/>
      <c r="F121" s="42"/>
      <c r="G121" s="13"/>
      <c r="H121" s="10"/>
      <c r="I121" s="42"/>
      <c r="J121" s="76"/>
      <c r="K121" s="7"/>
      <c r="L121" s="77"/>
      <c r="M121" s="358"/>
    </row>
    <row r="122" spans="1:13" ht="76.5">
      <c r="A122" s="13" t="s">
        <v>261</v>
      </c>
      <c r="B122" s="34" t="s">
        <v>139</v>
      </c>
      <c r="C122" s="359" t="s">
        <v>180</v>
      </c>
      <c r="D122" s="16"/>
      <c r="E122" s="7"/>
      <c r="F122" s="17"/>
      <c r="G122" s="259"/>
      <c r="H122" s="7"/>
      <c r="I122" s="260"/>
      <c r="J122" s="76"/>
      <c r="K122" s="7"/>
      <c r="L122" s="77"/>
      <c r="M122" s="357" t="s">
        <v>267</v>
      </c>
    </row>
    <row r="123" spans="1:13" ht="28.5" customHeight="1">
      <c r="A123" s="13" t="s">
        <v>262</v>
      </c>
      <c r="B123" s="34" t="s">
        <v>34</v>
      </c>
      <c r="C123" s="354"/>
      <c r="D123" s="13"/>
      <c r="E123" s="10"/>
      <c r="F123" s="42"/>
      <c r="G123" s="13"/>
      <c r="H123" s="10"/>
      <c r="I123" s="42"/>
      <c r="J123" s="76"/>
      <c r="K123" s="7"/>
      <c r="L123" s="77"/>
      <c r="M123" s="357"/>
    </row>
    <row r="124" spans="1:13" ht="12.75">
      <c r="A124" s="116" t="s">
        <v>263</v>
      </c>
      <c r="B124" s="34" t="s">
        <v>55</v>
      </c>
      <c r="C124" s="354"/>
      <c r="D124" s="13"/>
      <c r="E124" s="10"/>
      <c r="F124" s="42"/>
      <c r="G124" s="13"/>
      <c r="H124" s="10"/>
      <c r="I124" s="42"/>
      <c r="J124" s="76"/>
      <c r="K124" s="7"/>
      <c r="L124" s="77"/>
      <c r="M124" s="358"/>
    </row>
    <row r="125" spans="1:13" ht="12.75">
      <c r="A125" s="31" t="s">
        <v>227</v>
      </c>
      <c r="B125" s="32" t="s">
        <v>177</v>
      </c>
      <c r="C125" s="354"/>
      <c r="D125" s="31"/>
      <c r="E125" s="139"/>
      <c r="F125" s="138"/>
      <c r="G125" s="31"/>
      <c r="H125" s="139"/>
      <c r="I125" s="138"/>
      <c r="J125" s="73"/>
      <c r="K125" s="28"/>
      <c r="L125" s="74"/>
      <c r="M125" s="364" t="s">
        <v>267</v>
      </c>
    </row>
    <row r="126" spans="1:13" ht="38.25">
      <c r="A126" s="13" t="s">
        <v>264</v>
      </c>
      <c r="B126" s="34" t="s">
        <v>57</v>
      </c>
      <c r="C126" s="354"/>
      <c r="D126" s="13"/>
      <c r="E126" s="10"/>
      <c r="F126" s="42"/>
      <c r="G126" s="13"/>
      <c r="H126" s="10"/>
      <c r="I126" s="42"/>
      <c r="J126" s="261"/>
      <c r="K126" s="262"/>
      <c r="L126" s="263"/>
      <c r="M126" s="365"/>
    </row>
    <row r="127" spans="1:13" ht="25.5">
      <c r="A127" s="13" t="s">
        <v>265</v>
      </c>
      <c r="B127" s="264" t="s">
        <v>36</v>
      </c>
      <c r="C127" s="354"/>
      <c r="D127" s="13"/>
      <c r="E127" s="10"/>
      <c r="F127" s="42"/>
      <c r="G127" s="13"/>
      <c r="H127" s="10"/>
      <c r="I127" s="42"/>
      <c r="J127" s="14"/>
      <c r="K127" s="11"/>
      <c r="L127" s="105"/>
      <c r="M127" s="365"/>
    </row>
    <row r="128" spans="1:13" ht="26.25" thickBot="1">
      <c r="A128" s="50" t="s">
        <v>228</v>
      </c>
      <c r="B128" s="51" t="s">
        <v>155</v>
      </c>
      <c r="C128" s="367"/>
      <c r="D128" s="50"/>
      <c r="E128" s="52"/>
      <c r="F128" s="53"/>
      <c r="G128" s="50"/>
      <c r="H128" s="52"/>
      <c r="I128" s="53"/>
      <c r="J128" s="54"/>
      <c r="K128" s="55"/>
      <c r="L128" s="56"/>
      <c r="M128" s="377"/>
    </row>
    <row r="129" spans="1:13" s="1" customFormat="1" ht="16.5" customHeight="1" thickBot="1">
      <c r="A129" s="361" t="s">
        <v>21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3"/>
    </row>
    <row r="130" spans="1:13" s="4" customFormat="1" ht="13.5" thickBot="1">
      <c r="A130" s="265"/>
      <c r="B130" s="266" t="s">
        <v>0</v>
      </c>
      <c r="C130" s="158"/>
      <c r="D130" s="57" t="s">
        <v>122</v>
      </c>
      <c r="E130" s="58" t="s">
        <v>122</v>
      </c>
      <c r="F130" s="59" t="s">
        <v>122</v>
      </c>
      <c r="G130" s="57" t="s">
        <v>122</v>
      </c>
      <c r="H130" s="58" t="s">
        <v>122</v>
      </c>
      <c r="I130" s="59" t="s">
        <v>122</v>
      </c>
      <c r="J130" s="267" t="s">
        <v>122</v>
      </c>
      <c r="K130" s="58" t="s">
        <v>122</v>
      </c>
      <c r="L130" s="268" t="s">
        <v>122</v>
      </c>
      <c r="M130" s="63"/>
    </row>
    <row r="131" spans="1:13" s="5" customFormat="1" ht="12.75" customHeight="1">
      <c r="A131" s="31" t="s">
        <v>229</v>
      </c>
      <c r="B131" s="32" t="s">
        <v>119</v>
      </c>
      <c r="C131" s="353" t="s">
        <v>181</v>
      </c>
      <c r="D131" s="66"/>
      <c r="E131" s="67"/>
      <c r="F131" s="205"/>
      <c r="G131" s="66"/>
      <c r="H131" s="67"/>
      <c r="I131" s="205"/>
      <c r="J131" s="181"/>
      <c r="K131" s="67"/>
      <c r="L131" s="269"/>
      <c r="M131" s="60"/>
    </row>
    <row r="132" spans="1:13" s="1" customFormat="1" ht="25.5" customHeight="1">
      <c r="A132" s="130" t="s">
        <v>230</v>
      </c>
      <c r="B132" s="270" t="s">
        <v>94</v>
      </c>
      <c r="C132" s="354"/>
      <c r="D132" s="206"/>
      <c r="E132" s="207"/>
      <c r="F132" s="204"/>
      <c r="G132" s="206"/>
      <c r="H132" s="207"/>
      <c r="I132" s="204"/>
      <c r="J132" s="113"/>
      <c r="K132" s="207"/>
      <c r="L132" s="271"/>
      <c r="M132" s="369" t="s">
        <v>184</v>
      </c>
    </row>
    <row r="133" spans="1:13" s="1" customFormat="1" ht="38.25">
      <c r="A133" s="13" t="s">
        <v>291</v>
      </c>
      <c r="B133" s="34" t="s">
        <v>49</v>
      </c>
      <c r="C133" s="354"/>
      <c r="D133" s="272"/>
      <c r="E133" s="273"/>
      <c r="F133" s="274"/>
      <c r="G133" s="272"/>
      <c r="H133" s="273"/>
      <c r="I133" s="274"/>
      <c r="J133" s="275"/>
      <c r="K133" s="273"/>
      <c r="L133" s="276"/>
      <c r="M133" s="378"/>
    </row>
    <row r="134" spans="1:13" s="1" customFormat="1" ht="12.75">
      <c r="A134" s="31" t="s">
        <v>231</v>
      </c>
      <c r="B134" s="32" t="s">
        <v>95</v>
      </c>
      <c r="C134" s="354"/>
      <c r="D134" s="23"/>
      <c r="E134" s="24"/>
      <c r="F134" s="26"/>
      <c r="G134" s="23"/>
      <c r="H134" s="24"/>
      <c r="I134" s="26"/>
      <c r="J134" s="83"/>
      <c r="K134" s="24"/>
      <c r="L134" s="277"/>
      <c r="M134" s="369" t="s">
        <v>186</v>
      </c>
    </row>
    <row r="135" spans="1:13" s="1" customFormat="1" ht="12.75">
      <c r="A135" s="13" t="s">
        <v>292</v>
      </c>
      <c r="B135" s="34" t="s">
        <v>50</v>
      </c>
      <c r="C135" s="354"/>
      <c r="D135" s="35"/>
      <c r="E135" s="36"/>
      <c r="F135" s="37"/>
      <c r="G135" s="14"/>
      <c r="H135" s="11"/>
      <c r="I135" s="105"/>
      <c r="J135" s="118"/>
      <c r="K135" s="11"/>
      <c r="L135" s="86"/>
      <c r="M135" s="370"/>
    </row>
    <row r="136" spans="1:13" s="1" customFormat="1" ht="38.25">
      <c r="A136" s="13" t="s">
        <v>293</v>
      </c>
      <c r="B136" s="34" t="s">
        <v>51</v>
      </c>
      <c r="C136" s="354"/>
      <c r="D136" s="35"/>
      <c r="E136" s="36"/>
      <c r="F136" s="37"/>
      <c r="G136" s="35"/>
      <c r="H136" s="36"/>
      <c r="I136" s="37"/>
      <c r="J136" s="117"/>
      <c r="K136" s="36"/>
      <c r="L136" s="278"/>
      <c r="M136" s="370"/>
    </row>
    <row r="137" spans="1:13" s="1" customFormat="1" ht="63.75">
      <c r="A137" s="13" t="s">
        <v>294</v>
      </c>
      <c r="B137" s="34" t="s">
        <v>295</v>
      </c>
      <c r="C137" s="355"/>
      <c r="D137" s="35"/>
      <c r="E137" s="36"/>
      <c r="F137" s="37"/>
      <c r="G137" s="35"/>
      <c r="H137" s="36"/>
      <c r="I137" s="37"/>
      <c r="J137" s="117"/>
      <c r="K137" s="36"/>
      <c r="L137" s="278"/>
      <c r="M137" s="378"/>
    </row>
    <row r="138" spans="1:13" s="2" customFormat="1" ht="12.75" customHeight="1">
      <c r="A138" s="31" t="s">
        <v>232</v>
      </c>
      <c r="B138" s="32" t="s">
        <v>96</v>
      </c>
      <c r="C138" s="359" t="s">
        <v>167</v>
      </c>
      <c r="D138" s="23"/>
      <c r="E138" s="24"/>
      <c r="F138" s="26"/>
      <c r="G138" s="23"/>
      <c r="H138" s="24"/>
      <c r="I138" s="26"/>
      <c r="J138" s="84"/>
      <c r="K138" s="44"/>
      <c r="L138" s="279"/>
      <c r="M138" s="360" t="s">
        <v>332</v>
      </c>
    </row>
    <row r="139" spans="1:13" s="2" customFormat="1" ht="51">
      <c r="A139" s="280" t="s">
        <v>269</v>
      </c>
      <c r="B139" s="281" t="s">
        <v>112</v>
      </c>
      <c r="C139" s="354"/>
      <c r="D139" s="282"/>
      <c r="E139" s="283"/>
      <c r="F139" s="284"/>
      <c r="G139" s="282"/>
      <c r="H139" s="283"/>
      <c r="I139" s="284"/>
      <c r="J139" s="118"/>
      <c r="K139" s="11"/>
      <c r="L139" s="86"/>
      <c r="M139" s="357"/>
    </row>
    <row r="140" spans="1:13" s="2" customFormat="1" ht="51">
      <c r="A140" s="285" t="s">
        <v>270</v>
      </c>
      <c r="B140" s="281" t="s">
        <v>113</v>
      </c>
      <c r="C140" s="354"/>
      <c r="D140" s="282"/>
      <c r="E140" s="283"/>
      <c r="F140" s="284"/>
      <c r="G140" s="282"/>
      <c r="H140" s="283"/>
      <c r="I140" s="284"/>
      <c r="J140" s="118"/>
      <c r="K140" s="11"/>
      <c r="L140" s="86"/>
      <c r="M140" s="357"/>
    </row>
    <row r="141" spans="1:13" s="2" customFormat="1" ht="63.75">
      <c r="A141" s="285" t="s">
        <v>271</v>
      </c>
      <c r="B141" s="186" t="s">
        <v>114</v>
      </c>
      <c r="C141" s="354"/>
      <c r="D141" s="282"/>
      <c r="E141" s="36"/>
      <c r="F141" s="120"/>
      <c r="G141" s="282"/>
      <c r="H141" s="283"/>
      <c r="I141" s="284"/>
      <c r="J141" s="118"/>
      <c r="K141" s="11"/>
      <c r="L141" s="86"/>
      <c r="M141" s="357"/>
    </row>
    <row r="142" spans="1:13" s="2" customFormat="1" ht="12.75">
      <c r="A142" s="285" t="s">
        <v>272</v>
      </c>
      <c r="B142" s="186" t="s">
        <v>115</v>
      </c>
      <c r="C142" s="355"/>
      <c r="D142" s="35"/>
      <c r="E142" s="36"/>
      <c r="F142" s="107"/>
      <c r="G142" s="282"/>
      <c r="H142" s="283"/>
      <c r="I142" s="284"/>
      <c r="J142" s="118"/>
      <c r="K142" s="11"/>
      <c r="L142" s="86"/>
      <c r="M142" s="358"/>
    </row>
    <row r="143" spans="1:13" ht="27.75" customHeight="1">
      <c r="A143" s="31" t="s">
        <v>233</v>
      </c>
      <c r="B143" s="286" t="s">
        <v>97</v>
      </c>
      <c r="C143" s="359" t="s">
        <v>182</v>
      </c>
      <c r="D143" s="287"/>
      <c r="E143" s="162"/>
      <c r="F143" s="166"/>
      <c r="G143" s="27"/>
      <c r="H143" s="162"/>
      <c r="I143" s="29"/>
      <c r="J143" s="27"/>
      <c r="K143" s="162"/>
      <c r="L143" s="29"/>
      <c r="M143" s="314"/>
    </row>
    <row r="144" spans="1:13" ht="206.25" customHeight="1">
      <c r="A144" s="13" t="s">
        <v>283</v>
      </c>
      <c r="B144" s="186" t="s">
        <v>298</v>
      </c>
      <c r="C144" s="354"/>
      <c r="D144" s="287"/>
      <c r="E144" s="162"/>
      <c r="F144" s="166"/>
      <c r="G144" s="27"/>
      <c r="H144" s="162"/>
      <c r="I144" s="29"/>
      <c r="J144" s="27"/>
      <c r="K144" s="162"/>
      <c r="L144" s="29"/>
      <c r="M144" s="288" t="s">
        <v>299</v>
      </c>
    </row>
    <row r="145" spans="1:13" ht="156" customHeight="1" thickBot="1">
      <c r="A145" s="315" t="s">
        <v>296</v>
      </c>
      <c r="B145" s="316" t="s">
        <v>297</v>
      </c>
      <c r="C145" s="354"/>
      <c r="D145" s="317"/>
      <c r="E145" s="318"/>
      <c r="F145" s="319"/>
      <c r="G145" s="146"/>
      <c r="H145" s="318"/>
      <c r="I145" s="310"/>
      <c r="J145" s="146"/>
      <c r="K145" s="318"/>
      <c r="L145" s="310"/>
      <c r="M145" s="92" t="s">
        <v>300</v>
      </c>
    </row>
    <row r="146" spans="1:13" ht="16.5" customHeight="1" thickBot="1">
      <c r="A146" s="361" t="s">
        <v>17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3"/>
    </row>
    <row r="147" spans="1:13" s="3" customFormat="1" ht="13.5" thickBot="1">
      <c r="A147" s="179"/>
      <c r="B147" s="125" t="s">
        <v>0</v>
      </c>
      <c r="C147" s="126"/>
      <c r="D147" s="57" t="s">
        <v>122</v>
      </c>
      <c r="E147" s="57" t="s">
        <v>122</v>
      </c>
      <c r="F147" s="57" t="s">
        <v>122</v>
      </c>
      <c r="G147" s="57" t="s">
        <v>122</v>
      </c>
      <c r="H147" s="57" t="s">
        <v>122</v>
      </c>
      <c r="I147" s="57" t="s">
        <v>122</v>
      </c>
      <c r="J147" s="57" t="s">
        <v>122</v>
      </c>
      <c r="K147" s="57" t="s">
        <v>122</v>
      </c>
      <c r="L147" s="57" t="s">
        <v>122</v>
      </c>
      <c r="M147" s="63"/>
    </row>
    <row r="148" spans="1:13" ht="12.75" customHeight="1">
      <c r="A148" s="130" t="s">
        <v>234</v>
      </c>
      <c r="B148" s="131" t="s">
        <v>98</v>
      </c>
      <c r="C148" s="353" t="s">
        <v>174</v>
      </c>
      <c r="D148" s="113" t="s">
        <v>122</v>
      </c>
      <c r="E148" s="103" t="s">
        <v>122</v>
      </c>
      <c r="F148" s="114" t="s">
        <v>122</v>
      </c>
      <c r="G148" s="113" t="s">
        <v>122</v>
      </c>
      <c r="H148" s="103" t="s">
        <v>122</v>
      </c>
      <c r="I148" s="114" t="s">
        <v>122</v>
      </c>
      <c r="J148" s="113" t="s">
        <v>122</v>
      </c>
      <c r="K148" s="103" t="s">
        <v>122</v>
      </c>
      <c r="L148" s="114" t="s">
        <v>122</v>
      </c>
      <c r="M148" s="60"/>
    </row>
    <row r="149" spans="1:13" ht="25.5">
      <c r="A149" s="13" t="s">
        <v>284</v>
      </c>
      <c r="B149" s="289" t="s">
        <v>60</v>
      </c>
      <c r="C149" s="354"/>
      <c r="D149" s="113"/>
      <c r="E149" s="207"/>
      <c r="F149" s="114"/>
      <c r="G149" s="113"/>
      <c r="H149" s="207"/>
      <c r="I149" s="114"/>
      <c r="J149" s="113"/>
      <c r="K149" s="207"/>
      <c r="L149" s="114"/>
      <c r="M149" s="61"/>
    </row>
    <row r="150" spans="1:13" ht="25.5">
      <c r="A150" s="13" t="s">
        <v>285</v>
      </c>
      <c r="B150" s="290" t="s">
        <v>61</v>
      </c>
      <c r="C150" s="355"/>
      <c r="D150" s="113"/>
      <c r="E150" s="207"/>
      <c r="F150" s="114"/>
      <c r="G150" s="113"/>
      <c r="H150" s="207"/>
      <c r="I150" s="114"/>
      <c r="J150" s="113"/>
      <c r="K150" s="207"/>
      <c r="L150" s="114"/>
      <c r="M150" s="61"/>
    </row>
    <row r="151" spans="1:13" ht="12.75" customHeight="1">
      <c r="A151" s="31" t="s">
        <v>235</v>
      </c>
      <c r="B151" s="32" t="s">
        <v>99</v>
      </c>
      <c r="C151" s="359" t="s">
        <v>183</v>
      </c>
      <c r="D151" s="84" t="s">
        <v>122</v>
      </c>
      <c r="E151" s="44" t="s">
        <v>122</v>
      </c>
      <c r="F151" s="124" t="s">
        <v>122</v>
      </c>
      <c r="G151" s="84" t="s">
        <v>122</v>
      </c>
      <c r="H151" s="44" t="s">
        <v>122</v>
      </c>
      <c r="I151" s="124" t="s">
        <v>122</v>
      </c>
      <c r="J151" s="84" t="s">
        <v>122</v>
      </c>
      <c r="K151" s="44" t="s">
        <v>122</v>
      </c>
      <c r="L151" s="124" t="s">
        <v>122</v>
      </c>
      <c r="M151" s="61"/>
    </row>
    <row r="152" spans="1:13" ht="25.5">
      <c r="A152" s="13" t="s">
        <v>286</v>
      </c>
      <c r="B152" s="291" t="s">
        <v>135</v>
      </c>
      <c r="C152" s="354"/>
      <c r="D152" s="84"/>
      <c r="E152" s="44"/>
      <c r="F152" s="89"/>
      <c r="G152" s="84"/>
      <c r="H152" s="44"/>
      <c r="I152" s="89"/>
      <c r="J152" s="84"/>
      <c r="K152" s="44"/>
      <c r="L152" s="89"/>
      <c r="M152" s="61"/>
    </row>
    <row r="153" spans="1:13" ht="25.5">
      <c r="A153" s="13" t="s">
        <v>287</v>
      </c>
      <c r="B153" s="291" t="s">
        <v>136</v>
      </c>
      <c r="C153" s="354"/>
      <c r="D153" s="84"/>
      <c r="E153" s="44"/>
      <c r="F153" s="89"/>
      <c r="G153" s="84"/>
      <c r="H153" s="44"/>
      <c r="I153" s="89"/>
      <c r="J153" s="84"/>
      <c r="K153" s="44"/>
      <c r="L153" s="89"/>
      <c r="M153" s="61"/>
    </row>
    <row r="154" spans="1:13" ht="40.5" customHeight="1">
      <c r="A154" s="13" t="s">
        <v>288</v>
      </c>
      <c r="B154" s="291" t="s">
        <v>134</v>
      </c>
      <c r="C154" s="354"/>
      <c r="D154" s="84"/>
      <c r="E154" s="44"/>
      <c r="F154" s="89"/>
      <c r="G154" s="84"/>
      <c r="H154" s="44"/>
      <c r="I154" s="89"/>
      <c r="J154" s="84"/>
      <c r="K154" s="44"/>
      <c r="L154" s="89"/>
      <c r="M154" s="61"/>
    </row>
    <row r="155" spans="1:13" ht="27" customHeight="1">
      <c r="A155" s="13" t="s">
        <v>289</v>
      </c>
      <c r="B155" s="291" t="s">
        <v>137</v>
      </c>
      <c r="C155" s="355"/>
      <c r="D155" s="84"/>
      <c r="E155" s="44"/>
      <c r="F155" s="89"/>
      <c r="G155" s="84"/>
      <c r="H155" s="44"/>
      <c r="I155" s="89"/>
      <c r="J155" s="84"/>
      <c r="K155" s="44"/>
      <c r="L155" s="89"/>
      <c r="M155" s="61"/>
    </row>
    <row r="156" spans="1:13" ht="22.5" customHeight="1">
      <c r="A156" s="130" t="s">
        <v>236</v>
      </c>
      <c r="B156" s="32" t="s">
        <v>138</v>
      </c>
      <c r="C156" s="359" t="s">
        <v>174</v>
      </c>
      <c r="D156" s="83"/>
      <c r="E156" s="24"/>
      <c r="F156" s="85"/>
      <c r="G156" s="83"/>
      <c r="H156" s="24"/>
      <c r="I156" s="85"/>
      <c r="J156" s="83"/>
      <c r="K156" s="24"/>
      <c r="L156" s="85"/>
      <c r="M156" s="360" t="s">
        <v>161</v>
      </c>
    </row>
    <row r="157" spans="1:13" ht="83.25" customHeight="1">
      <c r="A157" s="13" t="s">
        <v>290</v>
      </c>
      <c r="B157" s="34" t="s">
        <v>54</v>
      </c>
      <c r="C157" s="354"/>
      <c r="D157" s="83"/>
      <c r="E157" s="24"/>
      <c r="F157" s="85"/>
      <c r="G157" s="83"/>
      <c r="H157" s="24"/>
      <c r="I157" s="85"/>
      <c r="J157" s="83"/>
      <c r="K157" s="24"/>
      <c r="L157" s="85"/>
      <c r="M157" s="358"/>
    </row>
    <row r="158" spans="1:13" ht="23.25" customHeight="1" thickBot="1">
      <c r="A158" s="320" t="s">
        <v>237</v>
      </c>
      <c r="B158" s="321" t="s">
        <v>100</v>
      </c>
      <c r="C158" s="367"/>
      <c r="D158" s="322" t="s">
        <v>122</v>
      </c>
      <c r="E158" s="323" t="s">
        <v>122</v>
      </c>
      <c r="F158" s="324" t="s">
        <v>122</v>
      </c>
      <c r="G158" s="322" t="s">
        <v>122</v>
      </c>
      <c r="H158" s="323" t="s">
        <v>122</v>
      </c>
      <c r="I158" s="324" t="s">
        <v>122</v>
      </c>
      <c r="J158" s="322" t="s">
        <v>122</v>
      </c>
      <c r="K158" s="323" t="s">
        <v>122</v>
      </c>
      <c r="L158" s="324" t="s">
        <v>122</v>
      </c>
      <c r="M158" s="62"/>
    </row>
    <row r="159" ht="55.5" customHeight="1"/>
  </sheetData>
  <sheetProtection/>
  <mergeCells count="68">
    <mergeCell ref="C143:C145"/>
    <mergeCell ref="A146:M146"/>
    <mergeCell ref="C148:C150"/>
    <mergeCell ref="C151:C155"/>
    <mergeCell ref="C156:C158"/>
    <mergeCell ref="M156:M157"/>
    <mergeCell ref="A129:M129"/>
    <mergeCell ref="C131:C137"/>
    <mergeCell ref="M132:M133"/>
    <mergeCell ref="M134:M137"/>
    <mergeCell ref="C138:C142"/>
    <mergeCell ref="M138:M142"/>
    <mergeCell ref="A109:M109"/>
    <mergeCell ref="C111:C121"/>
    <mergeCell ref="M111:M115"/>
    <mergeCell ref="M116:M121"/>
    <mergeCell ref="C122:C128"/>
    <mergeCell ref="M122:M124"/>
    <mergeCell ref="M125:M128"/>
    <mergeCell ref="A96:M96"/>
    <mergeCell ref="C98:C99"/>
    <mergeCell ref="M98:M100"/>
    <mergeCell ref="A101:M101"/>
    <mergeCell ref="C103:C108"/>
    <mergeCell ref="M103:M108"/>
    <mergeCell ref="C70:C74"/>
    <mergeCell ref="A75:M75"/>
    <mergeCell ref="C81:C85"/>
    <mergeCell ref="M83:M85"/>
    <mergeCell ref="A86:M86"/>
    <mergeCell ref="C88:C95"/>
    <mergeCell ref="M94:M95"/>
    <mergeCell ref="C52:C58"/>
    <mergeCell ref="M52:M53"/>
    <mergeCell ref="M57:M58"/>
    <mergeCell ref="C59:C67"/>
    <mergeCell ref="M59:M67"/>
    <mergeCell ref="A68:M68"/>
    <mergeCell ref="C38:C40"/>
    <mergeCell ref="M38:M39"/>
    <mergeCell ref="A41:M41"/>
    <mergeCell ref="C43:C51"/>
    <mergeCell ref="M46:M47"/>
    <mergeCell ref="M48:M51"/>
    <mergeCell ref="C16:C17"/>
    <mergeCell ref="M16:M17"/>
    <mergeCell ref="C18:C22"/>
    <mergeCell ref="C24:C25"/>
    <mergeCell ref="A26:M26"/>
    <mergeCell ref="C28:C37"/>
    <mergeCell ref="M29:M31"/>
    <mergeCell ref="M36:M37"/>
    <mergeCell ref="D7:F7"/>
    <mergeCell ref="G7:I7"/>
    <mergeCell ref="J7:L7"/>
    <mergeCell ref="A10:M10"/>
    <mergeCell ref="C12:C15"/>
    <mergeCell ref="M12:M15"/>
    <mergeCell ref="A1:M1"/>
    <mergeCell ref="A2:M2"/>
    <mergeCell ref="A3:M3"/>
    <mergeCell ref="A4:M4"/>
    <mergeCell ref="A6:A8"/>
    <mergeCell ref="B6:B8"/>
    <mergeCell ref="C6:C8"/>
    <mergeCell ref="D6:I6"/>
    <mergeCell ref="J6:L6"/>
    <mergeCell ref="M6:M8"/>
  </mergeCells>
  <printOptions/>
  <pageMargins left="0.1968503937007874" right="0.1968503937007874" top="0.35433070866141736" bottom="0.31496062992125984" header="0.15748031496062992" footer="0.15748031496062992"/>
  <pageSetup fitToHeight="0" fitToWidth="1" horizontalDpi="600" verticalDpi="600" orientation="landscape" paperSize="9" scale="73" r:id="rId1"/>
  <headerFooter alignWithMargins="0">
    <oddHeader>&amp;R&amp;P</oddHeader>
  </headerFooter>
  <rowBreaks count="9" manualBreakCount="9">
    <brk id="23" max="12" man="1"/>
    <brk id="37" max="12" man="1"/>
    <brk id="51" max="12" man="1"/>
    <brk id="67" max="12" man="1"/>
    <brk id="79" max="12" man="1"/>
    <brk id="95" max="12" man="1"/>
    <brk id="121" max="12" man="1"/>
    <brk id="142" max="12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8"/>
  <sheetViews>
    <sheetView view="pageBreakPreview" zoomScaleSheetLayoutView="100" zoomScalePageLayoutView="0" workbookViewId="0" topLeftCell="A64">
      <selection activeCell="J71" sqref="J71:L72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00390625" style="0" customWidth="1"/>
    <col min="4" max="4" width="10.75390625" style="0" customWidth="1"/>
    <col min="5" max="6" width="7.75390625" style="0" customWidth="1"/>
    <col min="7" max="7" width="8.25390625" style="0" customWidth="1"/>
    <col min="8" max="8" width="7.75390625" style="0" customWidth="1"/>
    <col min="9" max="9" width="6.75390625" style="0" customWidth="1"/>
    <col min="10" max="12" width="7.875" style="0" customWidth="1"/>
    <col min="13" max="13" width="43.625" style="0" customWidth="1"/>
  </cols>
  <sheetData>
    <row r="1" spans="1:13" ht="12.75">
      <c r="A1" s="345" t="s">
        <v>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6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2.75">
      <c r="A3" s="346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4" t="s">
        <v>83</v>
      </c>
    </row>
    <row r="6" spans="1:13" ht="39" customHeight="1" thickBot="1">
      <c r="A6" s="347"/>
      <c r="B6" s="348" t="s">
        <v>118</v>
      </c>
      <c r="C6" s="348" t="s">
        <v>162</v>
      </c>
      <c r="D6" s="348" t="s">
        <v>154</v>
      </c>
      <c r="E6" s="348"/>
      <c r="F6" s="348"/>
      <c r="G6" s="348"/>
      <c r="H6" s="348"/>
      <c r="I6" s="348"/>
      <c r="J6" s="348" t="s">
        <v>238</v>
      </c>
      <c r="K6" s="348"/>
      <c r="L6" s="348"/>
      <c r="M6" s="348" t="s">
        <v>156</v>
      </c>
    </row>
    <row r="7" spans="1:13" ht="28.5" customHeight="1" thickBot="1">
      <c r="A7" s="347"/>
      <c r="B7" s="348"/>
      <c r="C7" s="348"/>
      <c r="D7" s="349" t="s">
        <v>131</v>
      </c>
      <c r="E7" s="349"/>
      <c r="F7" s="349"/>
      <c r="G7" s="349" t="s">
        <v>120</v>
      </c>
      <c r="H7" s="349"/>
      <c r="I7" s="349"/>
      <c r="J7" s="348" t="s">
        <v>335</v>
      </c>
      <c r="K7" s="348"/>
      <c r="L7" s="348"/>
      <c r="M7" s="348"/>
    </row>
    <row r="8" spans="1:13" ht="13.5" thickBot="1">
      <c r="A8" s="347"/>
      <c r="B8" s="348"/>
      <c r="C8" s="348"/>
      <c r="D8" s="328" t="s">
        <v>0</v>
      </c>
      <c r="E8" s="328" t="s">
        <v>18</v>
      </c>
      <c r="F8" s="328" t="s">
        <v>19</v>
      </c>
      <c r="G8" s="328" t="s">
        <v>0</v>
      </c>
      <c r="H8" s="328" t="s">
        <v>18</v>
      </c>
      <c r="I8" s="328" t="s">
        <v>19</v>
      </c>
      <c r="J8" s="328" t="s">
        <v>0</v>
      </c>
      <c r="K8" s="328" t="s">
        <v>18</v>
      </c>
      <c r="L8" s="328" t="s">
        <v>19</v>
      </c>
      <c r="M8" s="348"/>
    </row>
    <row r="9" spans="1:13" ht="12.75" customHeight="1" thickBot="1">
      <c r="A9" s="328"/>
      <c r="B9" s="329" t="s">
        <v>132</v>
      </c>
      <c r="C9" s="329"/>
      <c r="D9" s="330">
        <f>D11+D27+D69+D76+D87</f>
        <v>1189.35666391</v>
      </c>
      <c r="E9" s="330">
        <f aca="true" t="shared" si="0" ref="E9:L9">E11+E27+E69+E76+E87</f>
        <v>955.4185933699999</v>
      </c>
      <c r="F9" s="330">
        <f t="shared" si="0"/>
        <v>176.45807054</v>
      </c>
      <c r="G9" s="330">
        <f t="shared" si="0"/>
        <v>204.14726414</v>
      </c>
      <c r="H9" s="330">
        <f t="shared" si="0"/>
        <v>97.12608637</v>
      </c>
      <c r="I9" s="330">
        <f t="shared" si="0"/>
        <v>97.46117776999999</v>
      </c>
      <c r="J9" s="330">
        <f t="shared" si="0"/>
        <v>79.7472657</v>
      </c>
      <c r="K9" s="330">
        <f t="shared" si="0"/>
        <v>50.772999999999996</v>
      </c>
      <c r="L9" s="330">
        <f t="shared" si="0"/>
        <v>23.8746657</v>
      </c>
      <c r="M9" s="63"/>
    </row>
    <row r="10" spans="1:13" ht="16.5" customHeight="1" thickBot="1">
      <c r="A10" s="350" t="s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2"/>
    </row>
    <row r="11" spans="1:13" s="3" customFormat="1" ht="13.5" thickBot="1">
      <c r="A11" s="97"/>
      <c r="B11" s="98" t="s">
        <v>0</v>
      </c>
      <c r="C11" s="99"/>
      <c r="D11" s="57">
        <f>D12+D18+D24</f>
        <v>68.0583</v>
      </c>
      <c r="E11" s="57">
        <f aca="true" t="shared" si="1" ref="E11:L11">E12+E18+E24</f>
        <v>62.299</v>
      </c>
      <c r="F11" s="57">
        <f t="shared" si="1"/>
        <v>5.7593</v>
      </c>
      <c r="G11" s="57">
        <f t="shared" si="1"/>
        <v>30.185499999999998</v>
      </c>
      <c r="H11" s="57">
        <f t="shared" si="1"/>
        <v>28.235999999999997</v>
      </c>
      <c r="I11" s="57">
        <f t="shared" si="1"/>
        <v>1.9495000000000002</v>
      </c>
      <c r="J11" s="57">
        <f t="shared" si="1"/>
        <v>20.785</v>
      </c>
      <c r="K11" s="57">
        <f t="shared" si="1"/>
        <v>16.067999999999998</v>
      </c>
      <c r="L11" s="57">
        <f t="shared" si="1"/>
        <v>4.7170000000000005</v>
      </c>
      <c r="M11" s="63"/>
    </row>
    <row r="12" spans="1:13" s="6" customFormat="1" ht="15.75" customHeight="1">
      <c r="A12" s="100" t="s">
        <v>2</v>
      </c>
      <c r="B12" s="101" t="s">
        <v>157</v>
      </c>
      <c r="C12" s="353" t="s">
        <v>163</v>
      </c>
      <c r="D12" s="102">
        <f>SUM(D13:D15)</f>
        <v>60.7343</v>
      </c>
      <c r="E12" s="103">
        <f aca="true" t="shared" si="2" ref="E12:L12">SUM(E13:E15)</f>
        <v>55.429</v>
      </c>
      <c r="F12" s="104">
        <f t="shared" si="2"/>
        <v>5.3053</v>
      </c>
      <c r="G12" s="102">
        <f t="shared" si="2"/>
        <v>29.431499999999996</v>
      </c>
      <c r="H12" s="103">
        <f t="shared" si="2"/>
        <v>27.516</v>
      </c>
      <c r="I12" s="104">
        <f t="shared" si="2"/>
        <v>1.9155000000000002</v>
      </c>
      <c r="J12" s="102">
        <f t="shared" si="2"/>
        <v>19.4</v>
      </c>
      <c r="K12" s="103">
        <f t="shared" si="2"/>
        <v>14.7</v>
      </c>
      <c r="L12" s="104">
        <f t="shared" si="2"/>
        <v>4.7</v>
      </c>
      <c r="M12" s="356" t="s">
        <v>340</v>
      </c>
    </row>
    <row r="13" spans="1:13" s="6" customFormat="1" ht="25.5">
      <c r="A13" s="13" t="s">
        <v>23</v>
      </c>
      <c r="B13" s="34" t="s">
        <v>44</v>
      </c>
      <c r="C13" s="354"/>
      <c r="D13" s="35">
        <f>E13+F13</f>
        <v>39.789</v>
      </c>
      <c r="E13" s="36">
        <f>11.876+13.703+14.21</f>
        <v>39.789</v>
      </c>
      <c r="F13" s="105">
        <v>0</v>
      </c>
      <c r="G13" s="35">
        <f>H13+I13</f>
        <v>11.876</v>
      </c>
      <c r="H13" s="36">
        <v>11.876</v>
      </c>
      <c r="I13" s="106">
        <v>0</v>
      </c>
      <c r="J13" s="35">
        <v>4.7</v>
      </c>
      <c r="K13" s="36">
        <v>4.7</v>
      </c>
      <c r="L13" s="106">
        <v>0</v>
      </c>
      <c r="M13" s="357"/>
    </row>
    <row r="14" spans="1:13" s="6" customFormat="1" ht="25.5">
      <c r="A14" s="13" t="s">
        <v>24</v>
      </c>
      <c r="B14" s="34" t="s">
        <v>45</v>
      </c>
      <c r="C14" s="354"/>
      <c r="D14" s="35">
        <f>E14+F14</f>
        <v>19.4</v>
      </c>
      <c r="E14" s="36">
        <v>15.64</v>
      </c>
      <c r="F14" s="37">
        <f>1.36+1.2+1.2</f>
        <v>3.76</v>
      </c>
      <c r="G14" s="35">
        <f>H14+I14</f>
        <v>17</v>
      </c>
      <c r="H14" s="36">
        <v>15.64</v>
      </c>
      <c r="I14" s="107">
        <v>1.36</v>
      </c>
      <c r="J14" s="14">
        <f>K14+L14</f>
        <v>14.3</v>
      </c>
      <c r="K14" s="11">
        <v>10</v>
      </c>
      <c r="L14" s="106">
        <v>4.3</v>
      </c>
      <c r="M14" s="357"/>
    </row>
    <row r="15" spans="1:13" s="6" customFormat="1" ht="12.75">
      <c r="A15" s="13" t="s">
        <v>26</v>
      </c>
      <c r="B15" s="34" t="s">
        <v>46</v>
      </c>
      <c r="C15" s="355"/>
      <c r="D15" s="35">
        <f>E15+F15</f>
        <v>1.5453000000000001</v>
      </c>
      <c r="E15" s="11">
        <v>0</v>
      </c>
      <c r="F15" s="37">
        <f>0.5555+0.505+0.4848</f>
        <v>1.5453000000000001</v>
      </c>
      <c r="G15" s="35">
        <f>H15+I15</f>
        <v>0.5555</v>
      </c>
      <c r="H15" s="11">
        <v>0</v>
      </c>
      <c r="I15" s="107">
        <v>0.5555</v>
      </c>
      <c r="J15" s="35">
        <v>0.4</v>
      </c>
      <c r="K15" s="11">
        <v>0</v>
      </c>
      <c r="L15" s="107">
        <v>0.4</v>
      </c>
      <c r="M15" s="358"/>
    </row>
    <row r="16" spans="1:13" s="6" customFormat="1" ht="31.5" customHeight="1">
      <c r="A16" s="31" t="s">
        <v>3</v>
      </c>
      <c r="B16" s="32" t="s">
        <v>101</v>
      </c>
      <c r="C16" s="359" t="s">
        <v>164</v>
      </c>
      <c r="D16" s="108"/>
      <c r="E16" s="109"/>
      <c r="F16" s="110"/>
      <c r="G16" s="111"/>
      <c r="H16" s="109"/>
      <c r="I16" s="112"/>
      <c r="J16" s="23"/>
      <c r="K16" s="24"/>
      <c r="L16" s="25"/>
      <c r="M16" s="360" t="s">
        <v>277</v>
      </c>
    </row>
    <row r="17" spans="1:13" s="6" customFormat="1" ht="60.75" customHeight="1">
      <c r="A17" s="13" t="s">
        <v>29</v>
      </c>
      <c r="B17" s="34" t="s">
        <v>43</v>
      </c>
      <c r="C17" s="354"/>
      <c r="D17" s="35"/>
      <c r="E17" s="36"/>
      <c r="F17" s="37"/>
      <c r="G17" s="38"/>
      <c r="H17" s="36"/>
      <c r="I17" s="107"/>
      <c r="J17" s="14"/>
      <c r="K17" s="11"/>
      <c r="L17" s="106"/>
      <c r="M17" s="358"/>
    </row>
    <row r="18" spans="1:13" s="1" customFormat="1" ht="12.75" customHeight="1">
      <c r="A18" s="31" t="s">
        <v>4</v>
      </c>
      <c r="B18" s="32" t="s">
        <v>102</v>
      </c>
      <c r="C18" s="359" t="s">
        <v>165</v>
      </c>
      <c r="D18" s="113">
        <f aca="true" t="shared" si="3" ref="D18:I18">D19+D22</f>
        <v>4.174</v>
      </c>
      <c r="E18" s="24">
        <f t="shared" si="3"/>
        <v>3.97</v>
      </c>
      <c r="F18" s="114">
        <f t="shared" si="3"/>
        <v>0.20400000000000001</v>
      </c>
      <c r="G18" s="113">
        <f t="shared" si="3"/>
        <v>0.754</v>
      </c>
      <c r="H18" s="24">
        <f t="shared" si="3"/>
        <v>0.72</v>
      </c>
      <c r="I18" s="292">
        <f t="shared" si="3"/>
        <v>0.034</v>
      </c>
      <c r="J18" s="115">
        <f>J19+J21+J22</f>
        <v>1.385</v>
      </c>
      <c r="K18" s="115">
        <f>K19+K21+K22</f>
        <v>1.368</v>
      </c>
      <c r="L18" s="115">
        <f>L19+L21+L22</f>
        <v>0.017</v>
      </c>
      <c r="M18" s="61"/>
    </row>
    <row r="19" spans="1:13" s="6" customFormat="1" ht="71.25" customHeight="1">
      <c r="A19" s="13" t="s">
        <v>35</v>
      </c>
      <c r="B19" s="34" t="s">
        <v>103</v>
      </c>
      <c r="C19" s="354"/>
      <c r="D19" s="307">
        <v>0.07</v>
      </c>
      <c r="E19" s="119">
        <v>0.07</v>
      </c>
      <c r="F19" s="106">
        <v>0</v>
      </c>
      <c r="G19" s="307">
        <v>0.07</v>
      </c>
      <c r="H19" s="119">
        <v>0.07</v>
      </c>
      <c r="I19" s="106">
        <v>0</v>
      </c>
      <c r="J19" s="14">
        <v>0</v>
      </c>
      <c r="K19" s="11">
        <v>0</v>
      </c>
      <c r="L19" s="106">
        <v>0</v>
      </c>
      <c r="M19" s="80" t="s">
        <v>312</v>
      </c>
    </row>
    <row r="20" spans="1:13" s="6" customFormat="1" ht="25.5">
      <c r="A20" s="13" t="s">
        <v>39</v>
      </c>
      <c r="B20" s="34" t="s">
        <v>47</v>
      </c>
      <c r="C20" s="354"/>
      <c r="D20" s="35"/>
      <c r="E20" s="36"/>
      <c r="F20" s="37"/>
      <c r="G20" s="38"/>
      <c r="H20" s="36"/>
      <c r="I20" s="107"/>
      <c r="J20" s="35"/>
      <c r="K20" s="36"/>
      <c r="L20" s="106"/>
      <c r="M20" s="61"/>
    </row>
    <row r="21" spans="1:13" s="6" customFormat="1" ht="79.5" customHeight="1">
      <c r="A21" s="13" t="s">
        <v>148</v>
      </c>
      <c r="B21" s="34" t="s">
        <v>150</v>
      </c>
      <c r="C21" s="354"/>
      <c r="D21" s="35"/>
      <c r="E21" s="36"/>
      <c r="F21" s="37"/>
      <c r="G21" s="38">
        <v>0</v>
      </c>
      <c r="H21" s="36">
        <v>0</v>
      </c>
      <c r="I21" s="106">
        <v>0</v>
      </c>
      <c r="J21" s="331">
        <f>K21</f>
        <v>1.04</v>
      </c>
      <c r="K21" s="119">
        <v>1.04</v>
      </c>
      <c r="L21" s="106">
        <v>0</v>
      </c>
      <c r="M21" s="64" t="s">
        <v>336</v>
      </c>
    </row>
    <row r="22" spans="1:13" s="6" customFormat="1" ht="248.25" customHeight="1">
      <c r="A22" s="13" t="s">
        <v>48</v>
      </c>
      <c r="B22" s="34" t="s">
        <v>52</v>
      </c>
      <c r="C22" s="355"/>
      <c r="D22" s="35">
        <v>4.104</v>
      </c>
      <c r="E22" s="36">
        <v>3.9000000000000004</v>
      </c>
      <c r="F22" s="37">
        <v>0.20400000000000001</v>
      </c>
      <c r="G22" s="332">
        <v>0.684</v>
      </c>
      <c r="H22" s="283">
        <v>0.65</v>
      </c>
      <c r="I22" s="333">
        <v>0.034</v>
      </c>
      <c r="J22" s="334">
        <v>0.345</v>
      </c>
      <c r="K22" s="335">
        <v>0.328</v>
      </c>
      <c r="L22" s="340">
        <v>0.017</v>
      </c>
      <c r="M22" s="338" t="s">
        <v>341</v>
      </c>
    </row>
    <row r="23" spans="1:13" s="6" customFormat="1" ht="92.25" customHeight="1">
      <c r="A23" s="31" t="s">
        <v>5</v>
      </c>
      <c r="B23" s="32" t="s">
        <v>62</v>
      </c>
      <c r="C23" s="79" t="s">
        <v>166</v>
      </c>
      <c r="D23" s="121"/>
      <c r="E23" s="122"/>
      <c r="F23" s="123"/>
      <c r="G23" s="124"/>
      <c r="H23" s="44"/>
      <c r="I23" s="45"/>
      <c r="J23" s="84"/>
      <c r="K23" s="45"/>
      <c r="L23" s="45"/>
      <c r="M23" s="64" t="s">
        <v>278</v>
      </c>
    </row>
    <row r="24" spans="1:13" s="6" customFormat="1" ht="68.25" customHeight="1">
      <c r="A24" s="31" t="s">
        <v>6</v>
      </c>
      <c r="B24" s="32" t="s">
        <v>160</v>
      </c>
      <c r="C24" s="359" t="s">
        <v>167</v>
      </c>
      <c r="D24" s="83">
        <f>D25</f>
        <v>3.15</v>
      </c>
      <c r="E24" s="24">
        <f aca="true" t="shared" si="4" ref="E24:L24">E25</f>
        <v>2.9</v>
      </c>
      <c r="F24" s="33">
        <f t="shared" si="4"/>
        <v>0.25</v>
      </c>
      <c r="G24" s="84">
        <f t="shared" si="4"/>
        <v>0</v>
      </c>
      <c r="H24" s="44">
        <f t="shared" si="4"/>
        <v>0</v>
      </c>
      <c r="I24" s="124">
        <f t="shared" si="4"/>
        <v>0</v>
      </c>
      <c r="J24" s="84">
        <f t="shared" si="4"/>
        <v>0</v>
      </c>
      <c r="K24" s="44">
        <f t="shared" si="4"/>
        <v>0</v>
      </c>
      <c r="L24" s="124">
        <f t="shared" si="4"/>
        <v>0</v>
      </c>
      <c r="M24" s="64" t="s">
        <v>325</v>
      </c>
    </row>
    <row r="25" spans="1:13" s="6" customFormat="1" ht="29.25" customHeight="1" thickBot="1">
      <c r="A25" s="13" t="s">
        <v>40</v>
      </c>
      <c r="B25" s="34" t="s">
        <v>323</v>
      </c>
      <c r="C25" s="354"/>
      <c r="D25" s="16">
        <v>3.15</v>
      </c>
      <c r="E25" s="15">
        <v>2.9</v>
      </c>
      <c r="F25" s="17">
        <v>0.25</v>
      </c>
      <c r="G25" s="81">
        <v>0</v>
      </c>
      <c r="H25" s="7">
        <v>0</v>
      </c>
      <c r="I25" s="82">
        <v>0</v>
      </c>
      <c r="J25" s="8">
        <v>0</v>
      </c>
      <c r="K25" s="7">
        <v>0</v>
      </c>
      <c r="L25" s="82">
        <v>0</v>
      </c>
      <c r="M25" s="64" t="s">
        <v>324</v>
      </c>
    </row>
    <row r="26" spans="1:13" ht="16.5" customHeight="1" thickBot="1">
      <c r="A26" s="361" t="s">
        <v>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</row>
    <row r="27" spans="1:13" s="91" customFormat="1" ht="13.5" thickBot="1">
      <c r="A27" s="96"/>
      <c r="B27" s="125" t="s">
        <v>0</v>
      </c>
      <c r="C27" s="126"/>
      <c r="D27" s="127">
        <f>D28+D38</f>
        <v>64.63</v>
      </c>
      <c r="E27" s="127">
        <f aca="true" t="shared" si="5" ref="E27:L27">E28+E38</f>
        <v>5.93</v>
      </c>
      <c r="F27" s="127">
        <f t="shared" si="5"/>
        <v>1.22</v>
      </c>
      <c r="G27" s="127">
        <f t="shared" si="5"/>
        <v>16.060000000000002</v>
      </c>
      <c r="H27" s="127">
        <f t="shared" si="5"/>
        <v>5.3</v>
      </c>
      <c r="I27" s="127">
        <f t="shared" si="5"/>
        <v>1.2</v>
      </c>
      <c r="J27" s="127">
        <f>J28+J38</f>
        <v>6.199999999999999</v>
      </c>
      <c r="K27" s="128">
        <f t="shared" si="5"/>
        <v>0.5</v>
      </c>
      <c r="L27" s="127">
        <f t="shared" si="5"/>
        <v>0.6</v>
      </c>
      <c r="M27" s="129"/>
    </row>
    <row r="28" spans="1:13" s="6" customFormat="1" ht="21" customHeight="1">
      <c r="A28" s="130" t="s">
        <v>8</v>
      </c>
      <c r="B28" s="131" t="s">
        <v>63</v>
      </c>
      <c r="C28" s="353" t="s">
        <v>166</v>
      </c>
      <c r="D28" s="72">
        <f>D29+D32</f>
        <v>59.7</v>
      </c>
      <c r="E28" s="75">
        <f aca="true" t="shared" si="6" ref="E28:L28">E29+E32</f>
        <v>5</v>
      </c>
      <c r="F28" s="87">
        <f t="shared" si="6"/>
        <v>1.2</v>
      </c>
      <c r="G28" s="72">
        <f t="shared" si="6"/>
        <v>15.100000000000001</v>
      </c>
      <c r="H28" s="75">
        <f t="shared" si="6"/>
        <v>5</v>
      </c>
      <c r="I28" s="87">
        <f t="shared" si="6"/>
        <v>1.2</v>
      </c>
      <c r="J28" s="72">
        <f t="shared" si="6"/>
        <v>6.199999999999999</v>
      </c>
      <c r="K28" s="185">
        <f t="shared" si="6"/>
        <v>0.5</v>
      </c>
      <c r="L28" s="308">
        <f t="shared" si="6"/>
        <v>0.6</v>
      </c>
      <c r="M28" s="311"/>
    </row>
    <row r="29" spans="1:13" s="6" customFormat="1" ht="47.25" customHeight="1">
      <c r="A29" s="13" t="s">
        <v>42</v>
      </c>
      <c r="B29" s="142" t="s">
        <v>37</v>
      </c>
      <c r="C29" s="354"/>
      <c r="D29" s="132">
        <f aca="true" t="shared" si="7" ref="D29:L29">D30+D31</f>
        <v>6.2</v>
      </c>
      <c r="E29" s="15">
        <f t="shared" si="7"/>
        <v>5</v>
      </c>
      <c r="F29" s="41">
        <f t="shared" si="7"/>
        <v>1.2</v>
      </c>
      <c r="G29" s="132">
        <f t="shared" si="7"/>
        <v>6.2</v>
      </c>
      <c r="H29" s="15">
        <f t="shared" si="7"/>
        <v>5</v>
      </c>
      <c r="I29" s="41">
        <f t="shared" si="7"/>
        <v>1.2</v>
      </c>
      <c r="J29" s="132">
        <f t="shared" si="7"/>
        <v>1.1</v>
      </c>
      <c r="K29" s="15">
        <f t="shared" si="7"/>
        <v>0.5</v>
      </c>
      <c r="L29" s="306">
        <f t="shared" si="7"/>
        <v>0.6</v>
      </c>
      <c r="M29" s="364" t="s">
        <v>314</v>
      </c>
    </row>
    <row r="30" spans="1:13" s="6" customFormat="1" ht="32.25" customHeight="1">
      <c r="A30" s="13" t="s">
        <v>116</v>
      </c>
      <c r="B30" s="142" t="s">
        <v>128</v>
      </c>
      <c r="C30" s="354"/>
      <c r="D30" s="132">
        <v>5</v>
      </c>
      <c r="E30" s="39">
        <v>5</v>
      </c>
      <c r="F30" s="42">
        <v>0</v>
      </c>
      <c r="G30" s="132">
        <v>5</v>
      </c>
      <c r="H30" s="39">
        <v>5</v>
      </c>
      <c r="I30" s="42">
        <v>0</v>
      </c>
      <c r="J30" s="143">
        <v>0.5</v>
      </c>
      <c r="K30" s="40">
        <v>0.5</v>
      </c>
      <c r="L30" s="42">
        <v>0</v>
      </c>
      <c r="M30" s="365"/>
    </row>
    <row r="31" spans="1:13" s="6" customFormat="1" ht="21.75" customHeight="1">
      <c r="A31" s="13" t="s">
        <v>117</v>
      </c>
      <c r="B31" s="142" t="s">
        <v>129</v>
      </c>
      <c r="C31" s="354"/>
      <c r="D31" s="143">
        <v>1.2</v>
      </c>
      <c r="E31" s="40">
        <v>0</v>
      </c>
      <c r="F31" s="42">
        <v>1.2</v>
      </c>
      <c r="G31" s="143">
        <v>1.2</v>
      </c>
      <c r="H31" s="40">
        <v>0</v>
      </c>
      <c r="I31" s="42">
        <v>1.2</v>
      </c>
      <c r="J31" s="143">
        <v>0.6</v>
      </c>
      <c r="K31" s="40">
        <v>0</v>
      </c>
      <c r="L31" s="42">
        <v>0.6</v>
      </c>
      <c r="M31" s="366"/>
    </row>
    <row r="32" spans="1:13" s="6" customFormat="1" ht="89.25" customHeight="1">
      <c r="A32" s="13" t="s">
        <v>110</v>
      </c>
      <c r="B32" s="34" t="s">
        <v>38</v>
      </c>
      <c r="C32" s="354"/>
      <c r="D32" s="13">
        <v>53.5</v>
      </c>
      <c r="E32" s="10">
        <v>0</v>
      </c>
      <c r="F32" s="42">
        <v>0</v>
      </c>
      <c r="G32" s="13">
        <v>8.9</v>
      </c>
      <c r="H32" s="10">
        <v>0</v>
      </c>
      <c r="I32" s="42">
        <v>0</v>
      </c>
      <c r="J32" s="132">
        <v>5.1</v>
      </c>
      <c r="K32" s="40">
        <v>0</v>
      </c>
      <c r="L32" s="42">
        <v>0</v>
      </c>
      <c r="M32" s="312" t="s">
        <v>313</v>
      </c>
    </row>
    <row r="33" spans="1:13" s="6" customFormat="1" ht="78" customHeight="1">
      <c r="A33" s="31" t="s">
        <v>9</v>
      </c>
      <c r="B33" s="32" t="s">
        <v>64</v>
      </c>
      <c r="C33" s="354"/>
      <c r="D33" s="133"/>
      <c r="E33" s="134"/>
      <c r="F33" s="135"/>
      <c r="G33" s="133"/>
      <c r="H33" s="134"/>
      <c r="I33" s="135"/>
      <c r="J33" s="136"/>
      <c r="K33" s="137"/>
      <c r="L33" s="138"/>
      <c r="M33" s="312" t="s">
        <v>331</v>
      </c>
    </row>
    <row r="34" spans="1:13" s="6" customFormat="1" ht="56.25" customHeight="1">
      <c r="A34" s="31" t="s">
        <v>11</v>
      </c>
      <c r="B34" s="32" t="s">
        <v>65</v>
      </c>
      <c r="C34" s="354"/>
      <c r="D34" s="31"/>
      <c r="E34" s="139"/>
      <c r="F34" s="138"/>
      <c r="G34" s="31"/>
      <c r="H34" s="139"/>
      <c r="I34" s="138"/>
      <c r="J34" s="140"/>
      <c r="K34" s="137"/>
      <c r="L34" s="138"/>
      <c r="M34" s="312" t="s">
        <v>274</v>
      </c>
    </row>
    <row r="35" spans="1:13" s="6" customFormat="1" ht="84.75" customHeight="1">
      <c r="A35" s="31" t="s">
        <v>187</v>
      </c>
      <c r="B35" s="32" t="s">
        <v>66</v>
      </c>
      <c r="C35" s="354"/>
      <c r="D35" s="31"/>
      <c r="E35" s="139"/>
      <c r="F35" s="138"/>
      <c r="G35" s="31"/>
      <c r="H35" s="139"/>
      <c r="I35" s="138"/>
      <c r="J35" s="136"/>
      <c r="K35" s="137"/>
      <c r="L35" s="138"/>
      <c r="M35" s="312" t="s">
        <v>311</v>
      </c>
    </row>
    <row r="36" spans="1:13" s="6" customFormat="1" ht="33.75" customHeight="1">
      <c r="A36" s="133" t="s">
        <v>188</v>
      </c>
      <c r="B36" s="145" t="s">
        <v>67</v>
      </c>
      <c r="C36" s="354"/>
      <c r="D36" s="133"/>
      <c r="E36" s="134"/>
      <c r="F36" s="135"/>
      <c r="G36" s="146"/>
      <c r="H36" s="134"/>
      <c r="I36" s="135"/>
      <c r="J36" s="147"/>
      <c r="K36" s="148"/>
      <c r="L36" s="135"/>
      <c r="M36" s="360" t="s">
        <v>268</v>
      </c>
    </row>
    <row r="37" spans="1:13" s="6" customFormat="1" ht="42" customHeight="1">
      <c r="A37" s="13" t="s">
        <v>301</v>
      </c>
      <c r="B37" s="142" t="s">
        <v>41</v>
      </c>
      <c r="C37" s="355"/>
      <c r="D37" s="13"/>
      <c r="E37" s="10"/>
      <c r="F37" s="42"/>
      <c r="G37" s="13"/>
      <c r="H37" s="10"/>
      <c r="I37" s="42"/>
      <c r="J37" s="143"/>
      <c r="K37" s="40"/>
      <c r="L37" s="42"/>
      <c r="M37" s="358"/>
    </row>
    <row r="38" spans="1:13" s="6" customFormat="1" ht="50.25" customHeight="1">
      <c r="A38" s="133" t="s">
        <v>189</v>
      </c>
      <c r="B38" s="145" t="s">
        <v>68</v>
      </c>
      <c r="C38" s="359" t="s">
        <v>166</v>
      </c>
      <c r="D38" s="27">
        <f>D39</f>
        <v>4.93</v>
      </c>
      <c r="E38" s="162">
        <f aca="true" t="shared" si="8" ref="E38:L38">E39</f>
        <v>0.93</v>
      </c>
      <c r="F38" s="190">
        <f t="shared" si="8"/>
        <v>0.02</v>
      </c>
      <c r="G38" s="163">
        <f t="shared" si="8"/>
        <v>0.96</v>
      </c>
      <c r="H38" s="166">
        <f t="shared" si="8"/>
        <v>0.3</v>
      </c>
      <c r="I38" s="49">
        <f t="shared" si="8"/>
        <v>0</v>
      </c>
      <c r="J38" s="164">
        <f t="shared" si="8"/>
        <v>0</v>
      </c>
      <c r="K38" s="28">
        <f t="shared" si="8"/>
        <v>0</v>
      </c>
      <c r="L38" s="49">
        <f t="shared" si="8"/>
        <v>0</v>
      </c>
      <c r="M38" s="360" t="s">
        <v>315</v>
      </c>
    </row>
    <row r="39" spans="1:13" s="6" customFormat="1" ht="82.5" customHeight="1">
      <c r="A39" s="144" t="s">
        <v>190</v>
      </c>
      <c r="B39" s="34" t="s">
        <v>53</v>
      </c>
      <c r="C39" s="354"/>
      <c r="D39" s="69">
        <v>4.93</v>
      </c>
      <c r="E39" s="251">
        <v>0.93</v>
      </c>
      <c r="F39" s="149">
        <v>0.02</v>
      </c>
      <c r="G39" s="69">
        <v>0.96</v>
      </c>
      <c r="H39" s="251">
        <v>0.3</v>
      </c>
      <c r="I39" s="149">
        <v>0</v>
      </c>
      <c r="J39" s="150">
        <v>0</v>
      </c>
      <c r="K39" s="151">
        <v>0</v>
      </c>
      <c r="L39" s="149">
        <v>0</v>
      </c>
      <c r="M39" s="358"/>
    </row>
    <row r="40" spans="1:13" s="6" customFormat="1" ht="12.75">
      <c r="A40" s="31" t="s">
        <v>191</v>
      </c>
      <c r="B40" s="32" t="s">
        <v>69</v>
      </c>
      <c r="C40" s="355"/>
      <c r="D40" s="152" t="s">
        <v>122</v>
      </c>
      <c r="E40" s="153" t="s">
        <v>122</v>
      </c>
      <c r="F40" s="154" t="s">
        <v>122</v>
      </c>
      <c r="G40" s="152" t="s">
        <v>122</v>
      </c>
      <c r="H40" s="153" t="s">
        <v>122</v>
      </c>
      <c r="I40" s="154" t="s">
        <v>122</v>
      </c>
      <c r="J40" s="155" t="s">
        <v>122</v>
      </c>
      <c r="K40" s="156" t="s">
        <v>122</v>
      </c>
      <c r="L40" s="154" t="s">
        <v>122</v>
      </c>
      <c r="M40" s="314"/>
    </row>
    <row r="41" spans="1:13" ht="16.5" customHeight="1" thickBot="1">
      <c r="A41" s="350" t="s">
        <v>10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 s="1" customFormat="1" ht="13.5" thickBot="1">
      <c r="A42" s="157"/>
      <c r="B42" s="158" t="s">
        <v>0</v>
      </c>
      <c r="C42" s="159"/>
      <c r="D42" s="160" t="s">
        <v>122</v>
      </c>
      <c r="E42" s="296" t="s">
        <v>122</v>
      </c>
      <c r="F42" s="297" t="s">
        <v>122</v>
      </c>
      <c r="G42" s="298" t="s">
        <v>122</v>
      </c>
      <c r="H42" s="296" t="s">
        <v>122</v>
      </c>
      <c r="I42" s="299" t="s">
        <v>122</v>
      </c>
      <c r="J42" s="300" t="s">
        <v>122</v>
      </c>
      <c r="K42" s="299" t="s">
        <v>122</v>
      </c>
      <c r="L42" s="297" t="s">
        <v>122</v>
      </c>
      <c r="M42" s="63"/>
    </row>
    <row r="43" spans="1:13" s="6" customFormat="1" ht="15.75" customHeight="1">
      <c r="A43" s="100" t="s">
        <v>192</v>
      </c>
      <c r="B43" s="101" t="s">
        <v>70</v>
      </c>
      <c r="C43" s="353" t="s">
        <v>168</v>
      </c>
      <c r="D43" s="325"/>
      <c r="E43" s="75"/>
      <c r="F43" s="308"/>
      <c r="G43" s="295"/>
      <c r="H43" s="75"/>
      <c r="I43" s="326"/>
      <c r="J43" s="325"/>
      <c r="K43" s="75"/>
      <c r="L43" s="327"/>
      <c r="M43" s="180"/>
    </row>
    <row r="44" spans="1:13" s="6" customFormat="1" ht="79.5" customHeight="1">
      <c r="A44" s="13" t="s">
        <v>307</v>
      </c>
      <c r="B44" s="142" t="s">
        <v>104</v>
      </c>
      <c r="C44" s="354"/>
      <c r="D44" s="16"/>
      <c r="E44" s="15"/>
      <c r="F44" s="17"/>
      <c r="G44" s="81"/>
      <c r="H44" s="7"/>
      <c r="I44" s="82"/>
      <c r="J44" s="8"/>
      <c r="K44" s="7"/>
      <c r="L44" s="30"/>
      <c r="M44" s="80" t="s">
        <v>319</v>
      </c>
    </row>
    <row r="45" spans="1:13" s="6" customFormat="1" ht="120.75" customHeight="1">
      <c r="A45" s="31" t="s">
        <v>193</v>
      </c>
      <c r="B45" s="32" t="s">
        <v>71</v>
      </c>
      <c r="C45" s="354"/>
      <c r="D45" s="27"/>
      <c r="E45" s="162"/>
      <c r="F45" s="29"/>
      <c r="G45" s="163"/>
      <c r="H45" s="162"/>
      <c r="I45" s="166"/>
      <c r="J45" s="48"/>
      <c r="K45" s="28"/>
      <c r="L45" s="49"/>
      <c r="M45" s="80" t="s">
        <v>317</v>
      </c>
    </row>
    <row r="46" spans="1:13" s="6" customFormat="1" ht="16.5" customHeight="1">
      <c r="A46" s="31" t="s">
        <v>194</v>
      </c>
      <c r="B46" s="32" t="s">
        <v>72</v>
      </c>
      <c r="C46" s="354"/>
      <c r="D46" s="27"/>
      <c r="E46" s="28"/>
      <c r="F46" s="29"/>
      <c r="G46" s="164"/>
      <c r="H46" s="28"/>
      <c r="I46" s="165"/>
      <c r="J46" s="48"/>
      <c r="K46" s="28"/>
      <c r="L46" s="49"/>
      <c r="M46" s="360" t="s">
        <v>316</v>
      </c>
    </row>
    <row r="47" spans="1:13" s="6" customFormat="1" ht="106.5" customHeight="1">
      <c r="A47" s="13" t="s">
        <v>279</v>
      </c>
      <c r="B47" s="34" t="s">
        <v>123</v>
      </c>
      <c r="C47" s="354"/>
      <c r="D47" s="16"/>
      <c r="E47" s="7"/>
      <c r="F47" s="17"/>
      <c r="G47" s="81"/>
      <c r="H47" s="7"/>
      <c r="I47" s="82"/>
      <c r="J47" s="8"/>
      <c r="K47" s="7"/>
      <c r="L47" s="30"/>
      <c r="M47" s="358"/>
    </row>
    <row r="48" spans="1:13" s="6" customFormat="1" ht="18.75" customHeight="1">
      <c r="A48" s="31" t="s">
        <v>195</v>
      </c>
      <c r="B48" s="32" t="s">
        <v>73</v>
      </c>
      <c r="C48" s="354"/>
      <c r="D48" s="27"/>
      <c r="E48" s="162"/>
      <c r="F48" s="29"/>
      <c r="G48" s="164"/>
      <c r="H48" s="28"/>
      <c r="I48" s="165"/>
      <c r="J48" s="48"/>
      <c r="K48" s="28"/>
      <c r="L48" s="49"/>
      <c r="M48" s="360" t="s">
        <v>320</v>
      </c>
    </row>
    <row r="49" spans="1:13" s="6" customFormat="1" ht="21.75" customHeight="1">
      <c r="A49" s="13" t="s">
        <v>302</v>
      </c>
      <c r="B49" s="34" t="s">
        <v>105</v>
      </c>
      <c r="C49" s="354"/>
      <c r="D49" s="16"/>
      <c r="E49" s="15"/>
      <c r="F49" s="17"/>
      <c r="G49" s="12"/>
      <c r="H49" s="10"/>
      <c r="I49" s="40"/>
      <c r="J49" s="13"/>
      <c r="K49" s="10"/>
      <c r="L49" s="42"/>
      <c r="M49" s="357"/>
    </row>
    <row r="50" spans="1:13" s="6" customFormat="1" ht="67.5" customHeight="1">
      <c r="A50" s="13" t="s">
        <v>308</v>
      </c>
      <c r="B50" s="34" t="s">
        <v>106</v>
      </c>
      <c r="C50" s="354"/>
      <c r="D50" s="16"/>
      <c r="E50" s="15"/>
      <c r="F50" s="17"/>
      <c r="G50" s="12"/>
      <c r="H50" s="10"/>
      <c r="I50" s="40"/>
      <c r="J50" s="13"/>
      <c r="K50" s="10"/>
      <c r="L50" s="42"/>
      <c r="M50" s="357"/>
    </row>
    <row r="51" spans="1:13" s="6" customFormat="1" ht="29.25" customHeight="1">
      <c r="A51" s="13" t="s">
        <v>280</v>
      </c>
      <c r="B51" s="34" t="s">
        <v>107</v>
      </c>
      <c r="C51" s="355"/>
      <c r="D51" s="16"/>
      <c r="E51" s="7"/>
      <c r="F51" s="17"/>
      <c r="G51" s="12"/>
      <c r="H51" s="10"/>
      <c r="I51" s="40"/>
      <c r="J51" s="13"/>
      <c r="K51" s="10"/>
      <c r="L51" s="42"/>
      <c r="M51" s="358"/>
    </row>
    <row r="52" spans="1:13" s="6" customFormat="1" ht="18" customHeight="1">
      <c r="A52" s="31" t="s">
        <v>196</v>
      </c>
      <c r="B52" s="32" t="s">
        <v>74</v>
      </c>
      <c r="C52" s="359" t="s">
        <v>168</v>
      </c>
      <c r="D52" s="31"/>
      <c r="E52" s="139"/>
      <c r="F52" s="138"/>
      <c r="G52" s="164"/>
      <c r="H52" s="28"/>
      <c r="I52" s="165"/>
      <c r="J52" s="48"/>
      <c r="K52" s="28"/>
      <c r="L52" s="49"/>
      <c r="M52" s="360" t="s">
        <v>321</v>
      </c>
    </row>
    <row r="53" spans="1:13" s="6" customFormat="1" ht="23.25" customHeight="1">
      <c r="A53" s="13" t="s">
        <v>281</v>
      </c>
      <c r="B53" s="34" t="s">
        <v>108</v>
      </c>
      <c r="C53" s="354"/>
      <c r="D53" s="13"/>
      <c r="E53" s="10"/>
      <c r="F53" s="42"/>
      <c r="G53" s="81"/>
      <c r="H53" s="7"/>
      <c r="I53" s="82"/>
      <c r="J53" s="8"/>
      <c r="K53" s="7"/>
      <c r="L53" s="30"/>
      <c r="M53" s="358"/>
    </row>
    <row r="54" spans="1:13" s="6" customFormat="1" ht="25.5">
      <c r="A54" s="31" t="s">
        <v>197</v>
      </c>
      <c r="B54" s="32" t="s">
        <v>179</v>
      </c>
      <c r="C54" s="354"/>
      <c r="D54" s="27"/>
      <c r="E54" s="139"/>
      <c r="F54" s="29"/>
      <c r="G54" s="163"/>
      <c r="H54" s="28"/>
      <c r="I54" s="166"/>
      <c r="J54" s="27"/>
      <c r="K54" s="28"/>
      <c r="L54" s="29"/>
      <c r="M54" s="61"/>
    </row>
    <row r="55" spans="1:13" s="6" customFormat="1" ht="115.5" customHeight="1">
      <c r="A55" s="13" t="s">
        <v>275</v>
      </c>
      <c r="B55" s="34" t="s">
        <v>109</v>
      </c>
      <c r="C55" s="354"/>
      <c r="D55" s="16"/>
      <c r="E55" s="15"/>
      <c r="F55" s="17"/>
      <c r="G55" s="41"/>
      <c r="H55" s="82"/>
      <c r="I55" s="39"/>
      <c r="J55" s="16"/>
      <c r="K55" s="7"/>
      <c r="L55" s="17"/>
      <c r="M55" s="80" t="s">
        <v>322</v>
      </c>
    </row>
    <row r="56" spans="1:13" s="6" customFormat="1" ht="121.5" customHeight="1">
      <c r="A56" s="13" t="s">
        <v>309</v>
      </c>
      <c r="B56" s="34" t="s">
        <v>133</v>
      </c>
      <c r="C56" s="354"/>
      <c r="D56" s="8"/>
      <c r="E56" s="7"/>
      <c r="F56" s="30"/>
      <c r="G56" s="41"/>
      <c r="H56" s="82"/>
      <c r="I56" s="82"/>
      <c r="J56" s="8"/>
      <c r="K56" s="7"/>
      <c r="L56" s="30"/>
      <c r="M56" s="80" t="s">
        <v>318</v>
      </c>
    </row>
    <row r="57" spans="1:13" s="6" customFormat="1" ht="20.25" customHeight="1">
      <c r="A57" s="31" t="s">
        <v>198</v>
      </c>
      <c r="B57" s="32" t="s">
        <v>75</v>
      </c>
      <c r="C57" s="354"/>
      <c r="D57" s="31"/>
      <c r="E57" s="139"/>
      <c r="F57" s="138"/>
      <c r="G57" s="141"/>
      <c r="H57" s="139"/>
      <c r="I57" s="137"/>
      <c r="J57" s="31"/>
      <c r="K57" s="139"/>
      <c r="L57" s="138"/>
      <c r="M57" s="360" t="s">
        <v>252</v>
      </c>
    </row>
    <row r="58" spans="1:13" s="6" customFormat="1" ht="57.75" customHeight="1">
      <c r="A58" s="13" t="s">
        <v>282</v>
      </c>
      <c r="B58" s="142" t="s">
        <v>124</v>
      </c>
      <c r="C58" s="355"/>
      <c r="D58" s="13"/>
      <c r="E58" s="10"/>
      <c r="F58" s="42"/>
      <c r="G58" s="12"/>
      <c r="H58" s="10"/>
      <c r="I58" s="40"/>
      <c r="J58" s="13"/>
      <c r="K58" s="10"/>
      <c r="L58" s="42"/>
      <c r="M58" s="358"/>
    </row>
    <row r="59" spans="1:13" s="6" customFormat="1" ht="16.5" customHeight="1">
      <c r="A59" s="31" t="s">
        <v>199</v>
      </c>
      <c r="B59" s="32" t="s">
        <v>76</v>
      </c>
      <c r="C59" s="359" t="s">
        <v>169</v>
      </c>
      <c r="D59" s="23"/>
      <c r="E59" s="24"/>
      <c r="F59" s="26"/>
      <c r="G59" s="33"/>
      <c r="H59" s="24"/>
      <c r="I59" s="25"/>
      <c r="J59" s="43"/>
      <c r="K59" s="44"/>
      <c r="L59" s="90"/>
      <c r="M59" s="360" t="s">
        <v>250</v>
      </c>
    </row>
    <row r="60" spans="1:13" s="6" customFormat="1" ht="26.25" customHeight="1">
      <c r="A60" s="13" t="s">
        <v>242</v>
      </c>
      <c r="B60" s="34" t="s">
        <v>111</v>
      </c>
      <c r="C60" s="354"/>
      <c r="D60" s="35"/>
      <c r="E60" s="36"/>
      <c r="F60" s="37"/>
      <c r="G60" s="38"/>
      <c r="H60" s="36"/>
      <c r="I60" s="107"/>
      <c r="J60" s="14"/>
      <c r="K60" s="11"/>
      <c r="L60" s="105"/>
      <c r="M60" s="357"/>
    </row>
    <row r="61" spans="1:13" s="6" customFormat="1" ht="40.5" customHeight="1">
      <c r="A61" s="13" t="s">
        <v>243</v>
      </c>
      <c r="B61" s="34" t="s">
        <v>144</v>
      </c>
      <c r="C61" s="354"/>
      <c r="D61" s="35"/>
      <c r="E61" s="36"/>
      <c r="F61" s="37"/>
      <c r="G61" s="167"/>
      <c r="H61" s="11"/>
      <c r="I61" s="107"/>
      <c r="J61" s="14"/>
      <c r="K61" s="11"/>
      <c r="L61" s="105"/>
      <c r="M61" s="357"/>
    </row>
    <row r="62" spans="1:13" s="6" customFormat="1" ht="52.5" customHeight="1">
      <c r="A62" s="13" t="s">
        <v>244</v>
      </c>
      <c r="B62" s="34" t="s">
        <v>145</v>
      </c>
      <c r="C62" s="354"/>
      <c r="D62" s="35"/>
      <c r="E62" s="36"/>
      <c r="F62" s="37"/>
      <c r="G62" s="167"/>
      <c r="H62" s="11"/>
      <c r="I62" s="107"/>
      <c r="J62" s="14"/>
      <c r="K62" s="11"/>
      <c r="L62" s="105"/>
      <c r="M62" s="357"/>
    </row>
    <row r="63" spans="1:13" s="6" customFormat="1" ht="27" customHeight="1">
      <c r="A63" s="13" t="s">
        <v>245</v>
      </c>
      <c r="B63" s="34" t="s">
        <v>146</v>
      </c>
      <c r="C63" s="354"/>
      <c r="D63" s="35"/>
      <c r="E63" s="36"/>
      <c r="F63" s="37"/>
      <c r="G63" s="167"/>
      <c r="H63" s="11"/>
      <c r="I63" s="107"/>
      <c r="J63" s="14"/>
      <c r="K63" s="11"/>
      <c r="L63" s="105"/>
      <c r="M63" s="357"/>
    </row>
    <row r="64" spans="1:13" s="6" customFormat="1" ht="54" customHeight="1">
      <c r="A64" s="13" t="s">
        <v>246</v>
      </c>
      <c r="B64" s="34" t="s">
        <v>251</v>
      </c>
      <c r="C64" s="354"/>
      <c r="D64" s="35"/>
      <c r="E64" s="36"/>
      <c r="F64" s="37"/>
      <c r="G64" s="167"/>
      <c r="H64" s="11"/>
      <c r="I64" s="107"/>
      <c r="J64" s="14"/>
      <c r="K64" s="11"/>
      <c r="L64" s="105"/>
      <c r="M64" s="357"/>
    </row>
    <row r="65" spans="1:13" s="6" customFormat="1" ht="26.25" customHeight="1">
      <c r="A65" s="13" t="s">
        <v>247</v>
      </c>
      <c r="B65" s="34" t="s">
        <v>147</v>
      </c>
      <c r="C65" s="354"/>
      <c r="D65" s="35"/>
      <c r="E65" s="36"/>
      <c r="F65" s="37"/>
      <c r="G65" s="38"/>
      <c r="H65" s="36"/>
      <c r="I65" s="107"/>
      <c r="J65" s="14"/>
      <c r="K65" s="11"/>
      <c r="L65" s="105"/>
      <c r="M65" s="357"/>
    </row>
    <row r="66" spans="1:13" s="6" customFormat="1" ht="26.25" customHeight="1">
      <c r="A66" s="13" t="s">
        <v>248</v>
      </c>
      <c r="B66" s="34" t="s">
        <v>149</v>
      </c>
      <c r="C66" s="354"/>
      <c r="D66" s="35"/>
      <c r="E66" s="11"/>
      <c r="F66" s="37"/>
      <c r="G66" s="38"/>
      <c r="H66" s="11"/>
      <c r="I66" s="107"/>
      <c r="J66" s="14"/>
      <c r="K66" s="11"/>
      <c r="L66" s="105"/>
      <c r="M66" s="357"/>
    </row>
    <row r="67" spans="1:13" s="6" customFormat="1" ht="28.5" customHeight="1" thickBot="1">
      <c r="A67" s="50" t="s">
        <v>249</v>
      </c>
      <c r="B67" s="168" t="s">
        <v>276</v>
      </c>
      <c r="C67" s="367"/>
      <c r="D67" s="169"/>
      <c r="E67" s="55"/>
      <c r="F67" s="170"/>
      <c r="G67" s="171"/>
      <c r="H67" s="55"/>
      <c r="I67" s="172"/>
      <c r="J67" s="54"/>
      <c r="K67" s="55"/>
      <c r="L67" s="56"/>
      <c r="M67" s="368"/>
    </row>
    <row r="68" spans="1:13" ht="16.5" customHeight="1" thickBot="1">
      <c r="A68" s="361" t="s">
        <v>12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</row>
    <row r="69" spans="1:13" s="6" customFormat="1" ht="15.75" customHeight="1" thickBot="1">
      <c r="A69" s="173"/>
      <c r="B69" s="98" t="s">
        <v>0</v>
      </c>
      <c r="C69" s="99"/>
      <c r="D69" s="160">
        <f>D71+D73</f>
        <v>73.13687107</v>
      </c>
      <c r="E69" s="160">
        <f aca="true" t="shared" si="9" ref="E69:L69">E71+E73</f>
        <v>71.67413337</v>
      </c>
      <c r="F69" s="160">
        <f t="shared" si="9"/>
        <v>1.4627377</v>
      </c>
      <c r="G69" s="160">
        <f t="shared" si="9"/>
        <v>3.2822462999999997</v>
      </c>
      <c r="H69" s="160">
        <f t="shared" si="9"/>
        <v>3.21660137</v>
      </c>
      <c r="I69" s="160">
        <f t="shared" si="9"/>
        <v>0.06564493</v>
      </c>
      <c r="J69" s="339">
        <f t="shared" si="9"/>
        <v>3.2822</v>
      </c>
      <c r="K69" s="339">
        <f t="shared" si="9"/>
        <v>3.217</v>
      </c>
      <c r="L69" s="174">
        <f t="shared" si="9"/>
        <v>0.0656</v>
      </c>
      <c r="M69" s="88"/>
    </row>
    <row r="70" spans="1:13" s="6" customFormat="1" ht="166.5" customHeight="1">
      <c r="A70" s="130" t="s">
        <v>200</v>
      </c>
      <c r="B70" s="131" t="s">
        <v>77</v>
      </c>
      <c r="C70" s="353" t="s">
        <v>170</v>
      </c>
      <c r="D70" s="46"/>
      <c r="E70" s="47"/>
      <c r="F70" s="161"/>
      <c r="G70" s="46"/>
      <c r="H70" s="47"/>
      <c r="I70" s="161"/>
      <c r="J70" s="175"/>
      <c r="K70" s="176"/>
      <c r="L70" s="177"/>
      <c r="M70" s="178" t="s">
        <v>273</v>
      </c>
    </row>
    <row r="71" spans="1:13" s="6" customFormat="1" ht="12.75">
      <c r="A71" s="31" t="s">
        <v>201</v>
      </c>
      <c r="B71" s="32" t="s">
        <v>185</v>
      </c>
      <c r="C71" s="354"/>
      <c r="D71" s="140">
        <f>D72</f>
        <v>3.2822462999999997</v>
      </c>
      <c r="E71" s="162">
        <f aca="true" t="shared" si="10" ref="E71:L71">E72</f>
        <v>3.21660137</v>
      </c>
      <c r="F71" s="163">
        <f t="shared" si="10"/>
        <v>0.06564493</v>
      </c>
      <c r="G71" s="140">
        <f t="shared" si="10"/>
        <v>3.2822462999999997</v>
      </c>
      <c r="H71" s="162">
        <f t="shared" si="10"/>
        <v>3.21660137</v>
      </c>
      <c r="I71" s="163">
        <f t="shared" si="10"/>
        <v>0.06564493</v>
      </c>
      <c r="J71" s="342">
        <f t="shared" si="10"/>
        <v>3.2822</v>
      </c>
      <c r="K71" s="257">
        <v>3.217</v>
      </c>
      <c r="L71" s="341">
        <f t="shared" si="10"/>
        <v>0.0656</v>
      </c>
      <c r="M71" s="61"/>
    </row>
    <row r="72" spans="1:13" s="6" customFormat="1" ht="88.5" customHeight="1">
      <c r="A72" s="13" t="s">
        <v>202</v>
      </c>
      <c r="B72" s="34" t="s">
        <v>58</v>
      </c>
      <c r="C72" s="354"/>
      <c r="D72" s="36">
        <f>SUM(E72:F72)</f>
        <v>3.2822462999999997</v>
      </c>
      <c r="E72" s="36">
        <v>3.21660137</v>
      </c>
      <c r="F72" s="37">
        <v>0.06564493</v>
      </c>
      <c r="G72" s="38">
        <f>SUM(H72:I72)</f>
        <v>3.2822462999999997</v>
      </c>
      <c r="H72" s="36">
        <v>3.21660137</v>
      </c>
      <c r="I72" s="37">
        <v>0.06564493</v>
      </c>
      <c r="J72" s="343">
        <f>K72+L72</f>
        <v>3.2822</v>
      </c>
      <c r="K72" s="257">
        <v>3.2166</v>
      </c>
      <c r="L72" s="257">
        <v>0.0656</v>
      </c>
      <c r="M72" s="64" t="s">
        <v>338</v>
      </c>
    </row>
    <row r="73" spans="1:13" s="6" customFormat="1" ht="25.5">
      <c r="A73" s="31" t="s">
        <v>203</v>
      </c>
      <c r="B73" s="32" t="s">
        <v>78</v>
      </c>
      <c r="C73" s="354"/>
      <c r="D73" s="140">
        <f>D74</f>
        <v>69.85462477</v>
      </c>
      <c r="E73" s="162">
        <f aca="true" t="shared" si="11" ref="E73:L73">E74</f>
        <v>68.457532</v>
      </c>
      <c r="F73" s="163">
        <f t="shared" si="11"/>
        <v>1.39709277</v>
      </c>
      <c r="G73" s="73">
        <f t="shared" si="11"/>
        <v>0</v>
      </c>
      <c r="H73" s="28">
        <f t="shared" si="11"/>
        <v>0</v>
      </c>
      <c r="I73" s="164">
        <f t="shared" si="11"/>
        <v>0</v>
      </c>
      <c r="J73" s="73">
        <f t="shared" si="11"/>
        <v>0</v>
      </c>
      <c r="K73" s="28">
        <f t="shared" si="11"/>
        <v>0</v>
      </c>
      <c r="L73" s="164">
        <f t="shared" si="11"/>
        <v>0</v>
      </c>
      <c r="M73" s="64"/>
    </row>
    <row r="74" spans="1:13" s="6" customFormat="1" ht="81" customHeight="1" thickBot="1">
      <c r="A74" s="50" t="s">
        <v>239</v>
      </c>
      <c r="B74" s="34" t="s">
        <v>59</v>
      </c>
      <c r="C74" s="367"/>
      <c r="D74" s="36">
        <f>SUM(E74:F74)</f>
        <v>69.85462477</v>
      </c>
      <c r="E74" s="36">
        <v>68.457532</v>
      </c>
      <c r="F74" s="170">
        <v>1.39709277</v>
      </c>
      <c r="G74" s="81">
        <f>SUM(H74:I74)</f>
        <v>0</v>
      </c>
      <c r="H74" s="7">
        <v>0</v>
      </c>
      <c r="I74" s="293">
        <v>0</v>
      </c>
      <c r="J74" s="81">
        <f>SUM(K74:L74)</f>
        <v>0</v>
      </c>
      <c r="K74" s="7">
        <v>0</v>
      </c>
      <c r="L74" s="7">
        <v>0</v>
      </c>
      <c r="M74" s="64" t="s">
        <v>327</v>
      </c>
    </row>
    <row r="75" spans="1:13" ht="16.5" customHeight="1" thickBot="1">
      <c r="A75" s="361" t="s">
        <v>13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</row>
    <row r="76" spans="1:13" s="6" customFormat="1" ht="13.5" thickBot="1">
      <c r="A76" s="179"/>
      <c r="B76" s="125" t="s">
        <v>0</v>
      </c>
      <c r="C76" s="126"/>
      <c r="D76" s="127">
        <f>D82</f>
        <v>63</v>
      </c>
      <c r="E76" s="127">
        <f aca="true" t="shared" si="12" ref="E76:L76">E82</f>
        <v>62.620000000000005</v>
      </c>
      <c r="F76" s="127">
        <f t="shared" si="12"/>
        <v>0.38</v>
      </c>
      <c r="G76" s="128">
        <f t="shared" si="12"/>
        <v>0</v>
      </c>
      <c r="H76" s="128">
        <f t="shared" si="12"/>
        <v>0</v>
      </c>
      <c r="I76" s="128">
        <f t="shared" si="12"/>
        <v>0</v>
      </c>
      <c r="J76" s="128">
        <f t="shared" si="12"/>
        <v>0</v>
      </c>
      <c r="K76" s="128">
        <f t="shared" si="12"/>
        <v>0</v>
      </c>
      <c r="L76" s="128">
        <f t="shared" si="12"/>
        <v>0</v>
      </c>
      <c r="M76" s="180"/>
    </row>
    <row r="77" spans="1:13" s="6" customFormat="1" ht="41.25" customHeight="1">
      <c r="A77" s="130" t="s">
        <v>204</v>
      </c>
      <c r="B77" s="131" t="s">
        <v>79</v>
      </c>
      <c r="C77" s="95" t="s">
        <v>171</v>
      </c>
      <c r="D77" s="27" t="s">
        <v>122</v>
      </c>
      <c r="E77" s="162" t="s">
        <v>122</v>
      </c>
      <c r="F77" s="49" t="s">
        <v>122</v>
      </c>
      <c r="G77" s="27" t="s">
        <v>122</v>
      </c>
      <c r="H77" s="162" t="s">
        <v>122</v>
      </c>
      <c r="I77" s="49" t="s">
        <v>122</v>
      </c>
      <c r="J77" s="83" t="s">
        <v>122</v>
      </c>
      <c r="K77" s="25" t="s">
        <v>122</v>
      </c>
      <c r="L77" s="90" t="s">
        <v>122</v>
      </c>
      <c r="M77" s="61"/>
    </row>
    <row r="78" spans="1:13" s="6" customFormat="1" ht="93" customHeight="1">
      <c r="A78" s="31" t="s">
        <v>205</v>
      </c>
      <c r="B78" s="309" t="s">
        <v>130</v>
      </c>
      <c r="C78" s="93" t="s">
        <v>172</v>
      </c>
      <c r="D78" s="27" t="s">
        <v>122</v>
      </c>
      <c r="E78" s="162" t="s">
        <v>122</v>
      </c>
      <c r="F78" s="49" t="s">
        <v>122</v>
      </c>
      <c r="G78" s="27" t="s">
        <v>122</v>
      </c>
      <c r="H78" s="162" t="s">
        <v>122</v>
      </c>
      <c r="I78" s="49" t="s">
        <v>122</v>
      </c>
      <c r="J78" s="83" t="s">
        <v>122</v>
      </c>
      <c r="K78" s="25" t="s">
        <v>122</v>
      </c>
      <c r="L78" s="90" t="s">
        <v>122</v>
      </c>
      <c r="M78" s="61"/>
    </row>
    <row r="79" spans="1:13" s="6" customFormat="1" ht="81.75" customHeight="1">
      <c r="A79" s="31" t="s">
        <v>206</v>
      </c>
      <c r="B79" s="32" t="s">
        <v>80</v>
      </c>
      <c r="C79" s="65" t="s">
        <v>170</v>
      </c>
      <c r="D79" s="301" t="s">
        <v>122</v>
      </c>
      <c r="E79" s="182" t="s">
        <v>122</v>
      </c>
      <c r="F79" s="302" t="s">
        <v>122</v>
      </c>
      <c r="G79" s="301" t="s">
        <v>122</v>
      </c>
      <c r="H79" s="182" t="s">
        <v>122</v>
      </c>
      <c r="I79" s="302" t="s">
        <v>122</v>
      </c>
      <c r="J79" s="303" t="s">
        <v>122</v>
      </c>
      <c r="K79" s="304" t="s">
        <v>122</v>
      </c>
      <c r="L79" s="305" t="s">
        <v>122</v>
      </c>
      <c r="M79" s="34" t="s">
        <v>326</v>
      </c>
    </row>
    <row r="80" spans="1:13" s="6" customFormat="1" ht="117" customHeight="1">
      <c r="A80" s="31" t="s">
        <v>207</v>
      </c>
      <c r="B80" s="32" t="s">
        <v>81</v>
      </c>
      <c r="C80" s="313" t="s">
        <v>170</v>
      </c>
      <c r="D80" s="23" t="s">
        <v>122</v>
      </c>
      <c r="E80" s="24" t="s">
        <v>122</v>
      </c>
      <c r="F80" s="26" t="s">
        <v>122</v>
      </c>
      <c r="G80" s="23" t="s">
        <v>122</v>
      </c>
      <c r="H80" s="24" t="s">
        <v>122</v>
      </c>
      <c r="I80" s="26" t="s">
        <v>122</v>
      </c>
      <c r="J80" s="84" t="s">
        <v>122</v>
      </c>
      <c r="K80" s="45" t="s">
        <v>122</v>
      </c>
      <c r="L80" s="90" t="s">
        <v>122</v>
      </c>
      <c r="M80" s="34" t="s">
        <v>328</v>
      </c>
    </row>
    <row r="81" spans="1:13" s="6" customFormat="1" ht="15.75" customHeight="1">
      <c r="A81" s="31" t="s">
        <v>208</v>
      </c>
      <c r="B81" s="32" t="s">
        <v>82</v>
      </c>
      <c r="C81" s="359" t="s">
        <v>171</v>
      </c>
      <c r="D81" s="27" t="s">
        <v>122</v>
      </c>
      <c r="E81" s="162" t="s">
        <v>122</v>
      </c>
      <c r="F81" s="49" t="s">
        <v>122</v>
      </c>
      <c r="G81" s="27" t="s">
        <v>122</v>
      </c>
      <c r="H81" s="162" t="s">
        <v>122</v>
      </c>
      <c r="I81" s="49" t="s">
        <v>122</v>
      </c>
      <c r="J81" s="83" t="s">
        <v>122</v>
      </c>
      <c r="K81" s="25" t="s">
        <v>122</v>
      </c>
      <c r="L81" s="90" t="s">
        <v>122</v>
      </c>
      <c r="M81" s="61"/>
    </row>
    <row r="82" spans="1:13" s="6" customFormat="1" ht="12.75">
      <c r="A82" s="31" t="s">
        <v>209</v>
      </c>
      <c r="B82" s="32" t="s">
        <v>121</v>
      </c>
      <c r="C82" s="354"/>
      <c r="D82" s="140">
        <f>D83+D84+D85</f>
        <v>63</v>
      </c>
      <c r="E82" s="162">
        <f aca="true" t="shared" si="13" ref="E82:L82">E83+E84+E85</f>
        <v>62.620000000000005</v>
      </c>
      <c r="F82" s="163">
        <f t="shared" si="13"/>
        <v>0.38</v>
      </c>
      <c r="G82" s="73">
        <f t="shared" si="13"/>
        <v>0</v>
      </c>
      <c r="H82" s="28">
        <f t="shared" si="13"/>
        <v>0</v>
      </c>
      <c r="I82" s="164">
        <f t="shared" si="13"/>
        <v>0</v>
      </c>
      <c r="J82" s="73">
        <f t="shared" si="13"/>
        <v>0</v>
      </c>
      <c r="K82" s="28">
        <f t="shared" si="13"/>
        <v>0</v>
      </c>
      <c r="L82" s="164">
        <f t="shared" si="13"/>
        <v>0</v>
      </c>
      <c r="M82" s="61"/>
    </row>
    <row r="83" spans="1:13" s="6" customFormat="1" ht="27" customHeight="1">
      <c r="A83" s="13" t="s">
        <v>303</v>
      </c>
      <c r="B83" s="34" t="s">
        <v>125</v>
      </c>
      <c r="C83" s="354"/>
      <c r="D83" s="16">
        <v>19</v>
      </c>
      <c r="E83" s="15">
        <v>18.62</v>
      </c>
      <c r="F83" s="17">
        <v>0.38</v>
      </c>
      <c r="G83" s="14">
        <v>0</v>
      </c>
      <c r="H83" s="11">
        <v>0</v>
      </c>
      <c r="I83" s="30">
        <v>0</v>
      </c>
      <c r="J83" s="118">
        <v>0</v>
      </c>
      <c r="K83" s="106">
        <v>0</v>
      </c>
      <c r="L83" s="105">
        <v>0</v>
      </c>
      <c r="M83" s="369" t="s">
        <v>330</v>
      </c>
    </row>
    <row r="84" spans="1:13" s="6" customFormat="1" ht="42.75" customHeight="1">
      <c r="A84" s="13" t="s">
        <v>304</v>
      </c>
      <c r="B84" s="34" t="s">
        <v>126</v>
      </c>
      <c r="C84" s="354"/>
      <c r="D84" s="16">
        <v>4</v>
      </c>
      <c r="E84" s="15">
        <v>4</v>
      </c>
      <c r="F84" s="30">
        <v>0</v>
      </c>
      <c r="G84" s="14">
        <v>0</v>
      </c>
      <c r="H84" s="11">
        <v>0</v>
      </c>
      <c r="I84" s="30">
        <v>0</v>
      </c>
      <c r="J84" s="118">
        <v>0</v>
      </c>
      <c r="K84" s="106">
        <v>0</v>
      </c>
      <c r="L84" s="105">
        <v>0</v>
      </c>
      <c r="M84" s="370"/>
    </row>
    <row r="85" spans="1:13" s="6" customFormat="1" ht="34.5" customHeight="1" thickBot="1">
      <c r="A85" s="50" t="s">
        <v>305</v>
      </c>
      <c r="B85" s="168" t="s">
        <v>127</v>
      </c>
      <c r="C85" s="367"/>
      <c r="D85" s="193">
        <v>40</v>
      </c>
      <c r="E85" s="194">
        <v>40</v>
      </c>
      <c r="F85" s="293">
        <v>0</v>
      </c>
      <c r="G85" s="14">
        <v>0</v>
      </c>
      <c r="H85" s="11">
        <v>0</v>
      </c>
      <c r="I85" s="30">
        <v>0</v>
      </c>
      <c r="J85" s="118">
        <v>0</v>
      </c>
      <c r="K85" s="106">
        <v>0</v>
      </c>
      <c r="L85" s="105">
        <v>0</v>
      </c>
      <c r="M85" s="371"/>
    </row>
    <row r="86" spans="1:13" s="1" customFormat="1" ht="16.5" customHeight="1" thickBot="1">
      <c r="A86" s="361" t="s">
        <v>14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3"/>
    </row>
    <row r="87" spans="1:13" s="6" customFormat="1" ht="13.5" thickBot="1">
      <c r="A87" s="173"/>
      <c r="B87" s="183" t="s">
        <v>0</v>
      </c>
      <c r="C87" s="158"/>
      <c r="D87" s="160">
        <f>D88</f>
        <v>920.53149284</v>
      </c>
      <c r="E87" s="160">
        <f aca="true" t="shared" si="14" ref="E87:L87">E88</f>
        <v>752.89546</v>
      </c>
      <c r="F87" s="160">
        <f t="shared" si="14"/>
        <v>167.63603283999998</v>
      </c>
      <c r="G87" s="160">
        <f t="shared" si="14"/>
        <v>154.61951784000001</v>
      </c>
      <c r="H87" s="160">
        <f t="shared" si="14"/>
        <v>60.373485</v>
      </c>
      <c r="I87" s="160">
        <f t="shared" si="14"/>
        <v>94.24603284</v>
      </c>
      <c r="J87" s="160">
        <f t="shared" si="14"/>
        <v>49.4800657</v>
      </c>
      <c r="K87" s="174">
        <f t="shared" si="14"/>
        <v>30.988</v>
      </c>
      <c r="L87" s="160">
        <f t="shared" si="14"/>
        <v>18.4920657</v>
      </c>
      <c r="M87" s="63"/>
    </row>
    <row r="88" spans="1:13" s="6" customFormat="1" ht="12.75" customHeight="1">
      <c r="A88" s="130" t="s">
        <v>210</v>
      </c>
      <c r="B88" s="184" t="s">
        <v>152</v>
      </c>
      <c r="C88" s="353" t="s">
        <v>173</v>
      </c>
      <c r="D88" s="72">
        <f>D89+D90+D92</f>
        <v>920.53149284</v>
      </c>
      <c r="E88" s="75">
        <f aca="true" t="shared" si="15" ref="E88:L88">E89+E90+E92</f>
        <v>752.89546</v>
      </c>
      <c r="F88" s="87">
        <f t="shared" si="15"/>
        <v>167.63603283999998</v>
      </c>
      <c r="G88" s="72">
        <f>G89+G90+G92</f>
        <v>154.61951784000001</v>
      </c>
      <c r="H88" s="75">
        <f t="shared" si="15"/>
        <v>60.373485</v>
      </c>
      <c r="I88" s="87">
        <f t="shared" si="15"/>
        <v>94.24603284</v>
      </c>
      <c r="J88" s="72">
        <f t="shared" si="15"/>
        <v>49.4800657</v>
      </c>
      <c r="K88" s="185">
        <f t="shared" si="15"/>
        <v>30.988</v>
      </c>
      <c r="L88" s="87">
        <f t="shared" si="15"/>
        <v>18.4920657</v>
      </c>
      <c r="M88" s="60"/>
    </row>
    <row r="89" spans="1:13" s="6" customFormat="1" ht="102">
      <c r="A89" s="13" t="s">
        <v>211</v>
      </c>
      <c r="B89" s="187" t="s">
        <v>143</v>
      </c>
      <c r="C89" s="354"/>
      <c r="D89" s="16">
        <f>E89+F89</f>
        <v>167.63603283999998</v>
      </c>
      <c r="E89" s="7">
        <v>0</v>
      </c>
      <c r="F89" s="17">
        <f>73.39+I89</f>
        <v>167.63603283999998</v>
      </c>
      <c r="G89" s="16">
        <f>H89+I89</f>
        <v>94.24603284</v>
      </c>
      <c r="H89" s="71">
        <v>0</v>
      </c>
      <c r="I89" s="15">
        <v>94.24603284</v>
      </c>
      <c r="J89" s="69">
        <f>K89+L89</f>
        <v>18.4920657</v>
      </c>
      <c r="K89" s="71">
        <v>0</v>
      </c>
      <c r="L89" s="70">
        <v>18.4920657</v>
      </c>
      <c r="M89" s="34" t="s">
        <v>333</v>
      </c>
    </row>
    <row r="90" spans="1:13" s="6" customFormat="1" ht="143.25" customHeight="1">
      <c r="A90" s="13" t="s">
        <v>240</v>
      </c>
      <c r="B90" s="187" t="s">
        <v>142</v>
      </c>
      <c r="C90" s="354"/>
      <c r="D90" s="16">
        <f>E90+F90</f>
        <v>245.88846</v>
      </c>
      <c r="E90" s="15">
        <v>245.88846</v>
      </c>
      <c r="F90" s="30">
        <v>0</v>
      </c>
      <c r="G90" s="16">
        <f>H90+I90</f>
        <v>60.373485</v>
      </c>
      <c r="H90" s="15">
        <f>30.202165+30.17132</f>
        <v>60.373485</v>
      </c>
      <c r="I90" s="30">
        <v>0</v>
      </c>
      <c r="J90" s="334">
        <f>K90</f>
        <v>30.988</v>
      </c>
      <c r="K90" s="335">
        <v>30.988</v>
      </c>
      <c r="L90" s="30">
        <v>0</v>
      </c>
      <c r="M90" s="34" t="s">
        <v>339</v>
      </c>
    </row>
    <row r="91" spans="1:13" s="6" customFormat="1" ht="12.75">
      <c r="A91" s="144" t="s">
        <v>306</v>
      </c>
      <c r="B91" s="188" t="s">
        <v>141</v>
      </c>
      <c r="C91" s="354"/>
      <c r="D91" s="18"/>
      <c r="E91" s="20"/>
      <c r="F91" s="21"/>
      <c r="G91" s="18"/>
      <c r="H91" s="22"/>
      <c r="I91" s="21"/>
      <c r="J91" s="8"/>
      <c r="K91" s="7"/>
      <c r="L91" s="30"/>
      <c r="M91" s="61"/>
    </row>
    <row r="92" spans="1:13" s="6" customFormat="1" ht="66" customHeight="1">
      <c r="A92" s="144"/>
      <c r="B92" s="187" t="s">
        <v>140</v>
      </c>
      <c r="C92" s="354"/>
      <c r="D92" s="18">
        <f>F92+E92</f>
        <v>507.007</v>
      </c>
      <c r="E92" s="15">
        <f>120.2+69.545+269.154+48.108</f>
        <v>507.007</v>
      </c>
      <c r="F92" s="78">
        <v>0</v>
      </c>
      <c r="G92" s="19">
        <v>0</v>
      </c>
      <c r="H92" s="20">
        <v>0</v>
      </c>
      <c r="I92" s="21">
        <v>0</v>
      </c>
      <c r="J92" s="8">
        <v>0</v>
      </c>
      <c r="K92" s="7">
        <v>0</v>
      </c>
      <c r="L92" s="30">
        <v>0</v>
      </c>
      <c r="M92" s="61"/>
    </row>
    <row r="93" spans="1:13" s="6" customFormat="1" ht="12.75">
      <c r="A93" s="31" t="s">
        <v>212</v>
      </c>
      <c r="B93" s="294" t="s">
        <v>151</v>
      </c>
      <c r="C93" s="354"/>
      <c r="D93" s="27" t="s">
        <v>122</v>
      </c>
      <c r="E93" s="28" t="s">
        <v>122</v>
      </c>
      <c r="F93" s="29" t="s">
        <v>122</v>
      </c>
      <c r="G93" s="27" t="s">
        <v>122</v>
      </c>
      <c r="H93" s="28" t="s">
        <v>122</v>
      </c>
      <c r="I93" s="29" t="s">
        <v>122</v>
      </c>
      <c r="J93" s="48" t="s">
        <v>122</v>
      </c>
      <c r="K93" s="28" t="s">
        <v>122</v>
      </c>
      <c r="L93" s="49" t="s">
        <v>122</v>
      </c>
      <c r="M93" s="61"/>
    </row>
    <row r="94" spans="1:13" s="6" customFormat="1" ht="15.75" customHeight="1">
      <c r="A94" s="31" t="s">
        <v>213</v>
      </c>
      <c r="B94" s="294" t="s">
        <v>159</v>
      </c>
      <c r="C94" s="354"/>
      <c r="D94" s="27"/>
      <c r="E94" s="162"/>
      <c r="F94" s="29"/>
      <c r="G94" s="27"/>
      <c r="H94" s="28"/>
      <c r="I94" s="29"/>
      <c r="J94" s="189"/>
      <c r="K94" s="28"/>
      <c r="L94" s="190"/>
      <c r="M94" s="369" t="s">
        <v>329</v>
      </c>
    </row>
    <row r="95" spans="1:13" s="6" customFormat="1" ht="51.75" customHeight="1" thickBot="1">
      <c r="A95" s="191" t="s">
        <v>310</v>
      </c>
      <c r="B95" s="192" t="s">
        <v>153</v>
      </c>
      <c r="C95" s="367"/>
      <c r="D95" s="193"/>
      <c r="E95" s="194"/>
      <c r="F95" s="195"/>
      <c r="G95" s="193"/>
      <c r="H95" s="9"/>
      <c r="I95" s="195"/>
      <c r="J95" s="196"/>
      <c r="K95" s="9"/>
      <c r="L95" s="197"/>
      <c r="M95" s="371"/>
    </row>
    <row r="96" spans="1:13" ht="16.5" customHeight="1" thickBot="1">
      <c r="A96" s="361" t="s">
        <v>15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3"/>
    </row>
    <row r="97" spans="1:13" s="3" customFormat="1" ht="13.5" customHeight="1" thickBot="1">
      <c r="A97" s="173"/>
      <c r="B97" s="98" t="s">
        <v>0</v>
      </c>
      <c r="C97" s="99"/>
      <c r="D97" s="57" t="s">
        <v>122</v>
      </c>
      <c r="E97" s="58" t="s">
        <v>122</v>
      </c>
      <c r="F97" s="59" t="s">
        <v>122</v>
      </c>
      <c r="G97" s="198" t="s">
        <v>122</v>
      </c>
      <c r="H97" s="199" t="s">
        <v>122</v>
      </c>
      <c r="I97" s="200" t="s">
        <v>122</v>
      </c>
      <c r="J97" s="201" t="s">
        <v>122</v>
      </c>
      <c r="K97" s="202" t="s">
        <v>122</v>
      </c>
      <c r="L97" s="200" t="s">
        <v>122</v>
      </c>
      <c r="M97" s="63"/>
    </row>
    <row r="98" spans="1:13" ht="48" customHeight="1">
      <c r="A98" s="130" t="s">
        <v>214</v>
      </c>
      <c r="B98" s="131" t="s">
        <v>84</v>
      </c>
      <c r="C98" s="353" t="s">
        <v>174</v>
      </c>
      <c r="D98" s="113"/>
      <c r="E98" s="203"/>
      <c r="F98" s="204"/>
      <c r="G98" s="181"/>
      <c r="H98" s="68"/>
      <c r="I98" s="205"/>
      <c r="J98" s="181"/>
      <c r="K98" s="68"/>
      <c r="L98" s="205"/>
      <c r="M98" s="356" t="s">
        <v>241</v>
      </c>
    </row>
    <row r="99" spans="1:13" ht="54.75" customHeight="1">
      <c r="A99" s="31" t="s">
        <v>215</v>
      </c>
      <c r="B99" s="32" t="s">
        <v>85</v>
      </c>
      <c r="C99" s="354"/>
      <c r="D99" s="83"/>
      <c r="E99" s="25"/>
      <c r="F99" s="26"/>
      <c r="G99" s="31"/>
      <c r="H99" s="139"/>
      <c r="I99" s="138"/>
      <c r="J99" s="84"/>
      <c r="K99" s="45"/>
      <c r="L99" s="90"/>
      <c r="M99" s="357"/>
    </row>
    <row r="100" spans="1:13" ht="61.5" customHeight="1" thickBot="1">
      <c r="A100" s="31" t="s">
        <v>216</v>
      </c>
      <c r="B100" s="32" t="s">
        <v>86</v>
      </c>
      <c r="C100" s="93" t="s">
        <v>175</v>
      </c>
      <c r="D100" s="206"/>
      <c r="E100" s="207"/>
      <c r="F100" s="204"/>
      <c r="G100" s="66"/>
      <c r="H100" s="67"/>
      <c r="I100" s="205"/>
      <c r="J100" s="181"/>
      <c r="K100" s="68"/>
      <c r="L100" s="205"/>
      <c r="M100" s="368"/>
    </row>
    <row r="101" spans="1:13" ht="16.5" customHeight="1" thickBot="1">
      <c r="A101" s="361" t="s">
        <v>22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</row>
    <row r="102" spans="1:13" s="3" customFormat="1" ht="13.5" thickBot="1">
      <c r="A102" s="208"/>
      <c r="B102" s="209" t="s">
        <v>0</v>
      </c>
      <c r="C102" s="210"/>
      <c r="D102" s="211" t="s">
        <v>122</v>
      </c>
      <c r="E102" s="212" t="s">
        <v>122</v>
      </c>
      <c r="F102" s="213" t="s">
        <v>122</v>
      </c>
      <c r="G102" s="214" t="s">
        <v>122</v>
      </c>
      <c r="H102" s="215" t="s">
        <v>122</v>
      </c>
      <c r="I102" s="216" t="s">
        <v>122</v>
      </c>
      <c r="J102" s="217" t="s">
        <v>122</v>
      </c>
      <c r="K102" s="215" t="s">
        <v>122</v>
      </c>
      <c r="L102" s="218" t="s">
        <v>122</v>
      </c>
      <c r="M102" s="63"/>
    </row>
    <row r="103" spans="1:13" ht="12.75" customHeight="1">
      <c r="A103" s="219" t="s">
        <v>217</v>
      </c>
      <c r="B103" s="220" t="s">
        <v>87</v>
      </c>
      <c r="C103" s="372" t="s">
        <v>176</v>
      </c>
      <c r="D103" s="219"/>
      <c r="E103" s="221"/>
      <c r="F103" s="222"/>
      <c r="G103" s="223"/>
      <c r="H103" s="224"/>
      <c r="I103" s="225"/>
      <c r="J103" s="226"/>
      <c r="K103" s="227"/>
      <c r="L103" s="228"/>
      <c r="M103" s="374"/>
    </row>
    <row r="104" spans="1:13" ht="12.75">
      <c r="A104" s="229" t="s">
        <v>218</v>
      </c>
      <c r="B104" s="230" t="s">
        <v>88</v>
      </c>
      <c r="C104" s="373"/>
      <c r="D104" s="231"/>
      <c r="E104" s="232"/>
      <c r="F104" s="233"/>
      <c r="G104" s="234"/>
      <c r="H104" s="235"/>
      <c r="I104" s="236"/>
      <c r="J104" s="237"/>
      <c r="K104" s="238"/>
      <c r="L104" s="239"/>
      <c r="M104" s="375"/>
    </row>
    <row r="105" spans="1:13" ht="12.75">
      <c r="A105" s="229" t="s">
        <v>219</v>
      </c>
      <c r="B105" s="230" t="s">
        <v>89</v>
      </c>
      <c r="C105" s="373"/>
      <c r="D105" s="231"/>
      <c r="E105" s="232"/>
      <c r="F105" s="233"/>
      <c r="G105" s="240"/>
      <c r="H105" s="238"/>
      <c r="I105" s="241"/>
      <c r="J105" s="237"/>
      <c r="K105" s="238"/>
      <c r="L105" s="239"/>
      <c r="M105" s="375"/>
    </row>
    <row r="106" spans="1:13" ht="12.75">
      <c r="A106" s="229" t="s">
        <v>220</v>
      </c>
      <c r="B106" s="230" t="s">
        <v>178</v>
      </c>
      <c r="C106" s="373"/>
      <c r="D106" s="231"/>
      <c r="E106" s="232"/>
      <c r="F106" s="233"/>
      <c r="G106" s="240"/>
      <c r="H106" s="238"/>
      <c r="I106" s="241"/>
      <c r="J106" s="237"/>
      <c r="K106" s="238"/>
      <c r="L106" s="239"/>
      <c r="M106" s="375"/>
    </row>
    <row r="107" spans="1:13" ht="12.75">
      <c r="A107" s="229" t="s">
        <v>221</v>
      </c>
      <c r="B107" s="230" t="s">
        <v>90</v>
      </c>
      <c r="C107" s="373"/>
      <c r="D107" s="231"/>
      <c r="E107" s="232"/>
      <c r="F107" s="233"/>
      <c r="G107" s="240"/>
      <c r="H107" s="238"/>
      <c r="I107" s="241"/>
      <c r="J107" s="237"/>
      <c r="K107" s="238"/>
      <c r="L107" s="239"/>
      <c r="M107" s="375"/>
    </row>
    <row r="108" spans="1:13" ht="13.5" thickBot="1">
      <c r="A108" s="229" t="s">
        <v>222</v>
      </c>
      <c r="B108" s="230" t="s">
        <v>91</v>
      </c>
      <c r="C108" s="373"/>
      <c r="D108" s="231"/>
      <c r="E108" s="232"/>
      <c r="F108" s="233"/>
      <c r="G108" s="240"/>
      <c r="H108" s="238"/>
      <c r="I108" s="241"/>
      <c r="J108" s="237"/>
      <c r="K108" s="238"/>
      <c r="L108" s="239"/>
      <c r="M108" s="376"/>
    </row>
    <row r="109" spans="1:13" ht="16.5" customHeight="1" thickBot="1">
      <c r="A109" s="361" t="s">
        <v>16</v>
      </c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3"/>
    </row>
    <row r="110" spans="1:13" ht="13.5" thickBot="1">
      <c r="A110" s="173"/>
      <c r="B110" s="98" t="s">
        <v>0</v>
      </c>
      <c r="C110" s="99"/>
      <c r="D110" s="57"/>
      <c r="E110" s="58"/>
      <c r="F110" s="59"/>
      <c r="G110" s="57"/>
      <c r="H110" s="58"/>
      <c r="I110" s="59"/>
      <c r="J110" s="242"/>
      <c r="K110" s="243"/>
      <c r="L110" s="244"/>
      <c r="M110" s="180"/>
    </row>
    <row r="111" spans="1:13" ht="15.75" customHeight="1">
      <c r="A111" s="130" t="s">
        <v>223</v>
      </c>
      <c r="B111" s="131" t="s">
        <v>92</v>
      </c>
      <c r="C111" s="353" t="s">
        <v>180</v>
      </c>
      <c r="D111" s="46"/>
      <c r="E111" s="47"/>
      <c r="F111" s="161"/>
      <c r="G111" s="46"/>
      <c r="H111" s="47"/>
      <c r="I111" s="161"/>
      <c r="J111" s="115"/>
      <c r="K111" s="245"/>
      <c r="L111" s="246"/>
      <c r="M111" s="360" t="s">
        <v>254</v>
      </c>
    </row>
    <row r="112" spans="1:13" ht="38.25">
      <c r="A112" s="144" t="s">
        <v>253</v>
      </c>
      <c r="B112" s="247" t="s">
        <v>25</v>
      </c>
      <c r="C112" s="354"/>
      <c r="D112" s="16"/>
      <c r="E112" s="15"/>
      <c r="F112" s="17"/>
      <c r="G112" s="8"/>
      <c r="H112" s="7"/>
      <c r="I112" s="30"/>
      <c r="J112" s="248"/>
      <c r="K112" s="71"/>
      <c r="L112" s="249"/>
      <c r="M112" s="357"/>
    </row>
    <row r="113" spans="1:13" ht="25.5">
      <c r="A113" s="13" t="s">
        <v>224</v>
      </c>
      <c r="B113" s="34" t="s">
        <v>266</v>
      </c>
      <c r="C113" s="354"/>
      <c r="D113" s="16"/>
      <c r="E113" s="15"/>
      <c r="F113" s="17"/>
      <c r="G113" s="16"/>
      <c r="H113" s="15"/>
      <c r="I113" s="17"/>
      <c r="J113" s="250"/>
      <c r="K113" s="251"/>
      <c r="L113" s="252"/>
      <c r="M113" s="357"/>
    </row>
    <row r="114" spans="1:13" ht="38.25">
      <c r="A114" s="13" t="s">
        <v>225</v>
      </c>
      <c r="B114" s="34" t="s">
        <v>27</v>
      </c>
      <c r="C114" s="354"/>
      <c r="D114" s="69"/>
      <c r="E114" s="251"/>
      <c r="F114" s="70"/>
      <c r="G114" s="8"/>
      <c r="H114" s="7"/>
      <c r="I114" s="30"/>
      <c r="J114" s="248"/>
      <c r="K114" s="71"/>
      <c r="L114" s="249"/>
      <c r="M114" s="357"/>
    </row>
    <row r="115" spans="1:13" ht="25.5">
      <c r="A115" s="13" t="s">
        <v>255</v>
      </c>
      <c r="B115" s="34" t="s">
        <v>28</v>
      </c>
      <c r="C115" s="354"/>
      <c r="D115" s="16"/>
      <c r="E115" s="15"/>
      <c r="F115" s="17"/>
      <c r="G115" s="8"/>
      <c r="H115" s="7"/>
      <c r="I115" s="30"/>
      <c r="J115" s="76"/>
      <c r="K115" s="7"/>
      <c r="L115" s="77"/>
      <c r="M115" s="358"/>
    </row>
    <row r="116" spans="1:13" ht="12.75">
      <c r="A116" s="31" t="s">
        <v>226</v>
      </c>
      <c r="B116" s="32" t="s">
        <v>93</v>
      </c>
      <c r="C116" s="354"/>
      <c r="D116" s="46"/>
      <c r="E116" s="47"/>
      <c r="F116" s="161"/>
      <c r="G116" s="46"/>
      <c r="H116" s="47"/>
      <c r="I116" s="161"/>
      <c r="J116" s="253"/>
      <c r="K116" s="254"/>
      <c r="L116" s="255"/>
      <c r="M116" s="360" t="s">
        <v>267</v>
      </c>
    </row>
    <row r="117" spans="1:13" ht="38.25">
      <c r="A117" s="13" t="s">
        <v>256</v>
      </c>
      <c r="B117" s="34" t="s">
        <v>30</v>
      </c>
      <c r="C117" s="354"/>
      <c r="D117" s="13"/>
      <c r="E117" s="10"/>
      <c r="F117" s="42"/>
      <c r="G117" s="13"/>
      <c r="H117" s="10"/>
      <c r="I117" s="42"/>
      <c r="J117" s="76"/>
      <c r="K117" s="7"/>
      <c r="L117" s="77"/>
      <c r="M117" s="357"/>
    </row>
    <row r="118" spans="1:13" ht="25.5">
      <c r="A118" s="13" t="s">
        <v>257</v>
      </c>
      <c r="B118" s="34" t="s">
        <v>31</v>
      </c>
      <c r="C118" s="354"/>
      <c r="D118" s="13"/>
      <c r="E118" s="10"/>
      <c r="F118" s="42"/>
      <c r="G118" s="13"/>
      <c r="H118" s="10"/>
      <c r="I118" s="42"/>
      <c r="J118" s="76"/>
      <c r="K118" s="7"/>
      <c r="L118" s="77"/>
      <c r="M118" s="357"/>
    </row>
    <row r="119" spans="1:13" ht="25.5">
      <c r="A119" s="13" t="s">
        <v>258</v>
      </c>
      <c r="B119" s="34" t="s">
        <v>32</v>
      </c>
      <c r="C119" s="354"/>
      <c r="D119" s="13"/>
      <c r="E119" s="10"/>
      <c r="F119" s="42"/>
      <c r="G119" s="13"/>
      <c r="H119" s="10"/>
      <c r="I119" s="42"/>
      <c r="J119" s="256"/>
      <c r="K119" s="257"/>
      <c r="L119" s="258"/>
      <c r="M119" s="357"/>
    </row>
    <row r="120" spans="1:13" ht="38.25">
      <c r="A120" s="13" t="s">
        <v>259</v>
      </c>
      <c r="B120" s="34" t="s">
        <v>33</v>
      </c>
      <c r="C120" s="354"/>
      <c r="D120" s="13"/>
      <c r="E120" s="10"/>
      <c r="F120" s="42"/>
      <c r="G120" s="13"/>
      <c r="H120" s="10"/>
      <c r="I120" s="42"/>
      <c r="J120" s="76"/>
      <c r="K120" s="7"/>
      <c r="L120" s="77"/>
      <c r="M120" s="357"/>
    </row>
    <row r="121" spans="1:13" ht="25.5">
      <c r="A121" s="13" t="s">
        <v>260</v>
      </c>
      <c r="B121" s="34" t="s">
        <v>56</v>
      </c>
      <c r="C121" s="355"/>
      <c r="D121" s="13"/>
      <c r="E121" s="10"/>
      <c r="F121" s="42"/>
      <c r="G121" s="13"/>
      <c r="H121" s="10"/>
      <c r="I121" s="42"/>
      <c r="J121" s="76"/>
      <c r="K121" s="7"/>
      <c r="L121" s="77"/>
      <c r="M121" s="358"/>
    </row>
    <row r="122" spans="1:13" ht="76.5">
      <c r="A122" s="13" t="s">
        <v>261</v>
      </c>
      <c r="B122" s="34" t="s">
        <v>139</v>
      </c>
      <c r="C122" s="359" t="s">
        <v>180</v>
      </c>
      <c r="D122" s="16"/>
      <c r="E122" s="7"/>
      <c r="F122" s="17"/>
      <c r="G122" s="259"/>
      <c r="H122" s="7"/>
      <c r="I122" s="260"/>
      <c r="J122" s="76"/>
      <c r="K122" s="7"/>
      <c r="L122" s="77"/>
      <c r="M122" s="357" t="s">
        <v>267</v>
      </c>
    </row>
    <row r="123" spans="1:13" ht="28.5" customHeight="1">
      <c r="A123" s="13" t="s">
        <v>262</v>
      </c>
      <c r="B123" s="34" t="s">
        <v>34</v>
      </c>
      <c r="C123" s="354"/>
      <c r="D123" s="13"/>
      <c r="E123" s="10"/>
      <c r="F123" s="42"/>
      <c r="G123" s="13"/>
      <c r="H123" s="10"/>
      <c r="I123" s="42"/>
      <c r="J123" s="76"/>
      <c r="K123" s="7"/>
      <c r="L123" s="77"/>
      <c r="M123" s="357"/>
    </row>
    <row r="124" spans="1:13" ht="12.75">
      <c r="A124" s="116" t="s">
        <v>263</v>
      </c>
      <c r="B124" s="34" t="s">
        <v>55</v>
      </c>
      <c r="C124" s="354"/>
      <c r="D124" s="13"/>
      <c r="E124" s="10"/>
      <c r="F124" s="42"/>
      <c r="G124" s="13"/>
      <c r="H124" s="10"/>
      <c r="I124" s="42"/>
      <c r="J124" s="76"/>
      <c r="K124" s="7"/>
      <c r="L124" s="77"/>
      <c r="M124" s="358"/>
    </row>
    <row r="125" spans="1:13" ht="12.75">
      <c r="A125" s="31" t="s">
        <v>227</v>
      </c>
      <c r="B125" s="32" t="s">
        <v>177</v>
      </c>
      <c r="C125" s="354"/>
      <c r="D125" s="31"/>
      <c r="E125" s="139"/>
      <c r="F125" s="138"/>
      <c r="G125" s="31"/>
      <c r="H125" s="139"/>
      <c r="I125" s="138"/>
      <c r="J125" s="73"/>
      <c r="K125" s="28"/>
      <c r="L125" s="74"/>
      <c r="M125" s="364" t="s">
        <v>267</v>
      </c>
    </row>
    <row r="126" spans="1:13" ht="38.25">
      <c r="A126" s="13" t="s">
        <v>264</v>
      </c>
      <c r="B126" s="34" t="s">
        <v>57</v>
      </c>
      <c r="C126" s="354"/>
      <c r="D126" s="13"/>
      <c r="E126" s="10"/>
      <c r="F126" s="42"/>
      <c r="G126" s="13"/>
      <c r="H126" s="10"/>
      <c r="I126" s="42"/>
      <c r="J126" s="261"/>
      <c r="K126" s="262"/>
      <c r="L126" s="263"/>
      <c r="M126" s="365"/>
    </row>
    <row r="127" spans="1:13" ht="25.5">
      <c r="A127" s="13" t="s">
        <v>265</v>
      </c>
      <c r="B127" s="264" t="s">
        <v>36</v>
      </c>
      <c r="C127" s="354"/>
      <c r="D127" s="13"/>
      <c r="E127" s="10"/>
      <c r="F127" s="42"/>
      <c r="G127" s="13"/>
      <c r="H127" s="10"/>
      <c r="I127" s="42"/>
      <c r="J127" s="14"/>
      <c r="K127" s="11"/>
      <c r="L127" s="105"/>
      <c r="M127" s="365"/>
    </row>
    <row r="128" spans="1:13" ht="26.25" thickBot="1">
      <c r="A128" s="50" t="s">
        <v>228</v>
      </c>
      <c r="B128" s="51" t="s">
        <v>155</v>
      </c>
      <c r="C128" s="367"/>
      <c r="D128" s="50"/>
      <c r="E128" s="52"/>
      <c r="F128" s="53"/>
      <c r="G128" s="50"/>
      <c r="H128" s="52"/>
      <c r="I128" s="53"/>
      <c r="J128" s="54"/>
      <c r="K128" s="55"/>
      <c r="L128" s="56"/>
      <c r="M128" s="377"/>
    </row>
    <row r="129" spans="1:13" s="1" customFormat="1" ht="16.5" customHeight="1" thickBot="1">
      <c r="A129" s="361" t="s">
        <v>21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3"/>
    </row>
    <row r="130" spans="1:13" s="4" customFormat="1" ht="13.5" thickBot="1">
      <c r="A130" s="265"/>
      <c r="B130" s="266" t="s">
        <v>0</v>
      </c>
      <c r="C130" s="158"/>
      <c r="D130" s="57" t="s">
        <v>122</v>
      </c>
      <c r="E130" s="58" t="s">
        <v>122</v>
      </c>
      <c r="F130" s="59" t="s">
        <v>122</v>
      </c>
      <c r="G130" s="57" t="s">
        <v>122</v>
      </c>
      <c r="H130" s="58" t="s">
        <v>122</v>
      </c>
      <c r="I130" s="59" t="s">
        <v>122</v>
      </c>
      <c r="J130" s="267" t="s">
        <v>122</v>
      </c>
      <c r="K130" s="58" t="s">
        <v>122</v>
      </c>
      <c r="L130" s="268" t="s">
        <v>122</v>
      </c>
      <c r="M130" s="63"/>
    </row>
    <row r="131" spans="1:13" s="5" customFormat="1" ht="12.75" customHeight="1">
      <c r="A131" s="31" t="s">
        <v>229</v>
      </c>
      <c r="B131" s="32" t="s">
        <v>119</v>
      </c>
      <c r="C131" s="353" t="s">
        <v>181</v>
      </c>
      <c r="D131" s="66"/>
      <c r="E131" s="67"/>
      <c r="F131" s="205"/>
      <c r="G131" s="66"/>
      <c r="H131" s="67"/>
      <c r="I131" s="205"/>
      <c r="J131" s="181"/>
      <c r="K131" s="67"/>
      <c r="L131" s="269"/>
      <c r="M131" s="60"/>
    </row>
    <row r="132" spans="1:13" s="1" customFormat="1" ht="25.5" customHeight="1">
      <c r="A132" s="130" t="s">
        <v>230</v>
      </c>
      <c r="B132" s="270" t="s">
        <v>94</v>
      </c>
      <c r="C132" s="354"/>
      <c r="D132" s="206"/>
      <c r="E132" s="207"/>
      <c r="F132" s="204"/>
      <c r="G132" s="206"/>
      <c r="H132" s="207"/>
      <c r="I132" s="204"/>
      <c r="J132" s="113"/>
      <c r="K132" s="207"/>
      <c r="L132" s="271"/>
      <c r="M132" s="369" t="s">
        <v>184</v>
      </c>
    </row>
    <row r="133" spans="1:13" s="1" customFormat="1" ht="38.25">
      <c r="A133" s="13" t="s">
        <v>291</v>
      </c>
      <c r="B133" s="34" t="s">
        <v>49</v>
      </c>
      <c r="C133" s="354"/>
      <c r="D133" s="272"/>
      <c r="E133" s="273"/>
      <c r="F133" s="274"/>
      <c r="G133" s="272"/>
      <c r="H133" s="273"/>
      <c r="I133" s="274"/>
      <c r="J133" s="275"/>
      <c r="K133" s="273"/>
      <c r="L133" s="276"/>
      <c r="M133" s="378"/>
    </row>
    <row r="134" spans="1:13" s="1" customFormat="1" ht="12.75">
      <c r="A134" s="31" t="s">
        <v>231</v>
      </c>
      <c r="B134" s="32" t="s">
        <v>95</v>
      </c>
      <c r="C134" s="354"/>
      <c r="D134" s="23"/>
      <c r="E134" s="24"/>
      <c r="F134" s="26"/>
      <c r="G134" s="23"/>
      <c r="H134" s="24"/>
      <c r="I134" s="26"/>
      <c r="J134" s="83"/>
      <c r="K134" s="24"/>
      <c r="L134" s="277"/>
      <c r="M134" s="369" t="s">
        <v>186</v>
      </c>
    </row>
    <row r="135" spans="1:13" s="1" customFormat="1" ht="12.75">
      <c r="A135" s="13" t="s">
        <v>292</v>
      </c>
      <c r="B135" s="34" t="s">
        <v>50</v>
      </c>
      <c r="C135" s="354"/>
      <c r="D135" s="35"/>
      <c r="E135" s="36"/>
      <c r="F135" s="37"/>
      <c r="G135" s="14"/>
      <c r="H135" s="11"/>
      <c r="I135" s="105"/>
      <c r="J135" s="118"/>
      <c r="K135" s="11"/>
      <c r="L135" s="86"/>
      <c r="M135" s="370"/>
    </row>
    <row r="136" spans="1:13" s="1" customFormat="1" ht="38.25">
      <c r="A136" s="13" t="s">
        <v>293</v>
      </c>
      <c r="B136" s="34" t="s">
        <v>51</v>
      </c>
      <c r="C136" s="354"/>
      <c r="D136" s="35"/>
      <c r="E136" s="36"/>
      <c r="F136" s="37"/>
      <c r="G136" s="35"/>
      <c r="H136" s="36"/>
      <c r="I136" s="37"/>
      <c r="J136" s="117"/>
      <c r="K136" s="36"/>
      <c r="L136" s="278"/>
      <c r="M136" s="370"/>
    </row>
    <row r="137" spans="1:13" s="1" customFormat="1" ht="63.75">
      <c r="A137" s="13" t="s">
        <v>294</v>
      </c>
      <c r="B137" s="34" t="s">
        <v>295</v>
      </c>
      <c r="C137" s="355"/>
      <c r="D137" s="35"/>
      <c r="E137" s="36"/>
      <c r="F137" s="37"/>
      <c r="G137" s="35"/>
      <c r="H137" s="36"/>
      <c r="I137" s="37"/>
      <c r="J137" s="117"/>
      <c r="K137" s="36"/>
      <c r="L137" s="278"/>
      <c r="M137" s="378"/>
    </row>
    <row r="138" spans="1:13" s="2" customFormat="1" ht="12.75" customHeight="1">
      <c r="A138" s="31" t="s">
        <v>232</v>
      </c>
      <c r="B138" s="32" t="s">
        <v>96</v>
      </c>
      <c r="C138" s="359" t="s">
        <v>167</v>
      </c>
      <c r="D138" s="23"/>
      <c r="E138" s="24"/>
      <c r="F138" s="26"/>
      <c r="G138" s="23"/>
      <c r="H138" s="24"/>
      <c r="I138" s="26"/>
      <c r="J138" s="84"/>
      <c r="K138" s="44"/>
      <c r="L138" s="279"/>
      <c r="M138" s="360" t="s">
        <v>332</v>
      </c>
    </row>
    <row r="139" spans="1:13" s="2" customFormat="1" ht="51">
      <c r="A139" s="280" t="s">
        <v>269</v>
      </c>
      <c r="B139" s="281" t="s">
        <v>112</v>
      </c>
      <c r="C139" s="354"/>
      <c r="D139" s="282"/>
      <c r="E139" s="283"/>
      <c r="F139" s="284"/>
      <c r="G139" s="282"/>
      <c r="H139" s="283"/>
      <c r="I139" s="284"/>
      <c r="J139" s="118"/>
      <c r="K139" s="11"/>
      <c r="L139" s="86"/>
      <c r="M139" s="357"/>
    </row>
    <row r="140" spans="1:13" s="2" customFormat="1" ht="51">
      <c r="A140" s="285" t="s">
        <v>270</v>
      </c>
      <c r="B140" s="281" t="s">
        <v>113</v>
      </c>
      <c r="C140" s="354"/>
      <c r="D140" s="282"/>
      <c r="E140" s="283"/>
      <c r="F140" s="284"/>
      <c r="G140" s="282"/>
      <c r="H140" s="283"/>
      <c r="I140" s="284"/>
      <c r="J140" s="118"/>
      <c r="K140" s="11"/>
      <c r="L140" s="86"/>
      <c r="M140" s="357"/>
    </row>
    <row r="141" spans="1:13" s="2" customFormat="1" ht="63.75">
      <c r="A141" s="285" t="s">
        <v>271</v>
      </c>
      <c r="B141" s="186" t="s">
        <v>114</v>
      </c>
      <c r="C141" s="354"/>
      <c r="D141" s="282"/>
      <c r="E141" s="36"/>
      <c r="F141" s="120"/>
      <c r="G141" s="282"/>
      <c r="H141" s="283"/>
      <c r="I141" s="284"/>
      <c r="J141" s="118"/>
      <c r="K141" s="11"/>
      <c r="L141" s="86"/>
      <c r="M141" s="357"/>
    </row>
    <row r="142" spans="1:13" s="2" customFormat="1" ht="12.75">
      <c r="A142" s="285" t="s">
        <v>272</v>
      </c>
      <c r="B142" s="186" t="s">
        <v>115</v>
      </c>
      <c r="C142" s="355"/>
      <c r="D142" s="35"/>
      <c r="E142" s="36"/>
      <c r="F142" s="107"/>
      <c r="G142" s="282"/>
      <c r="H142" s="283"/>
      <c r="I142" s="284"/>
      <c r="J142" s="118"/>
      <c r="K142" s="11"/>
      <c r="L142" s="86"/>
      <c r="M142" s="358"/>
    </row>
    <row r="143" spans="1:13" ht="27.75" customHeight="1">
      <c r="A143" s="31" t="s">
        <v>233</v>
      </c>
      <c r="B143" s="286" t="s">
        <v>97</v>
      </c>
      <c r="C143" s="359" t="s">
        <v>182</v>
      </c>
      <c r="D143" s="287"/>
      <c r="E143" s="162"/>
      <c r="F143" s="166"/>
      <c r="G143" s="27"/>
      <c r="H143" s="162"/>
      <c r="I143" s="29"/>
      <c r="J143" s="27"/>
      <c r="K143" s="162"/>
      <c r="L143" s="29"/>
      <c r="M143" s="314"/>
    </row>
    <row r="144" spans="1:13" ht="206.25" customHeight="1">
      <c r="A144" s="13" t="s">
        <v>283</v>
      </c>
      <c r="B144" s="186" t="s">
        <v>298</v>
      </c>
      <c r="C144" s="354"/>
      <c r="D144" s="287"/>
      <c r="E144" s="162"/>
      <c r="F144" s="166"/>
      <c r="G144" s="27"/>
      <c r="H144" s="162"/>
      <c r="I144" s="29"/>
      <c r="J144" s="27"/>
      <c r="K144" s="162"/>
      <c r="L144" s="29"/>
      <c r="M144" s="288" t="s">
        <v>299</v>
      </c>
    </row>
    <row r="145" spans="1:13" ht="156" customHeight="1" thickBot="1">
      <c r="A145" s="315" t="s">
        <v>296</v>
      </c>
      <c r="B145" s="316" t="s">
        <v>297</v>
      </c>
      <c r="C145" s="354"/>
      <c r="D145" s="317"/>
      <c r="E145" s="318"/>
      <c r="F145" s="319"/>
      <c r="G145" s="146"/>
      <c r="H145" s="318"/>
      <c r="I145" s="310"/>
      <c r="J145" s="146"/>
      <c r="K145" s="318"/>
      <c r="L145" s="310"/>
      <c r="M145" s="92" t="s">
        <v>300</v>
      </c>
    </row>
    <row r="146" spans="1:13" ht="16.5" customHeight="1" thickBot="1">
      <c r="A146" s="361" t="s">
        <v>17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3"/>
    </row>
    <row r="147" spans="1:13" s="3" customFormat="1" ht="13.5" thickBot="1">
      <c r="A147" s="179"/>
      <c r="B147" s="125" t="s">
        <v>0</v>
      </c>
      <c r="C147" s="126"/>
      <c r="D147" s="57" t="s">
        <v>122</v>
      </c>
      <c r="E147" s="57" t="s">
        <v>122</v>
      </c>
      <c r="F147" s="57" t="s">
        <v>122</v>
      </c>
      <c r="G147" s="57" t="s">
        <v>122</v>
      </c>
      <c r="H147" s="57" t="s">
        <v>122</v>
      </c>
      <c r="I147" s="57" t="s">
        <v>122</v>
      </c>
      <c r="J147" s="57" t="s">
        <v>122</v>
      </c>
      <c r="K147" s="57" t="s">
        <v>122</v>
      </c>
      <c r="L147" s="57" t="s">
        <v>122</v>
      </c>
      <c r="M147" s="63"/>
    </row>
    <row r="148" spans="1:13" ht="12.75" customHeight="1">
      <c r="A148" s="130" t="s">
        <v>234</v>
      </c>
      <c r="B148" s="131" t="s">
        <v>98</v>
      </c>
      <c r="C148" s="353" t="s">
        <v>174</v>
      </c>
      <c r="D148" s="113" t="s">
        <v>122</v>
      </c>
      <c r="E148" s="103" t="s">
        <v>122</v>
      </c>
      <c r="F148" s="114" t="s">
        <v>122</v>
      </c>
      <c r="G148" s="113" t="s">
        <v>122</v>
      </c>
      <c r="H148" s="103" t="s">
        <v>122</v>
      </c>
      <c r="I148" s="114" t="s">
        <v>122</v>
      </c>
      <c r="J148" s="113" t="s">
        <v>122</v>
      </c>
      <c r="K148" s="103" t="s">
        <v>122</v>
      </c>
      <c r="L148" s="114" t="s">
        <v>122</v>
      </c>
      <c r="M148" s="60"/>
    </row>
    <row r="149" spans="1:13" ht="25.5">
      <c r="A149" s="13" t="s">
        <v>284</v>
      </c>
      <c r="B149" s="289" t="s">
        <v>60</v>
      </c>
      <c r="C149" s="354"/>
      <c r="D149" s="113"/>
      <c r="E149" s="207"/>
      <c r="F149" s="114"/>
      <c r="G149" s="113"/>
      <c r="H149" s="207"/>
      <c r="I149" s="114"/>
      <c r="J149" s="113"/>
      <c r="K149" s="207"/>
      <c r="L149" s="114"/>
      <c r="M149" s="61"/>
    </row>
    <row r="150" spans="1:13" ht="25.5">
      <c r="A150" s="13" t="s">
        <v>285</v>
      </c>
      <c r="B150" s="290" t="s">
        <v>61</v>
      </c>
      <c r="C150" s="355"/>
      <c r="D150" s="113"/>
      <c r="E150" s="207"/>
      <c r="F150" s="114"/>
      <c r="G150" s="113"/>
      <c r="H150" s="207"/>
      <c r="I150" s="114"/>
      <c r="J150" s="113"/>
      <c r="K150" s="207"/>
      <c r="L150" s="114"/>
      <c r="M150" s="61"/>
    </row>
    <row r="151" spans="1:13" ht="12.75" customHeight="1">
      <c r="A151" s="31" t="s">
        <v>235</v>
      </c>
      <c r="B151" s="32" t="s">
        <v>99</v>
      </c>
      <c r="C151" s="359" t="s">
        <v>183</v>
      </c>
      <c r="D151" s="84" t="s">
        <v>122</v>
      </c>
      <c r="E151" s="44" t="s">
        <v>122</v>
      </c>
      <c r="F151" s="124" t="s">
        <v>122</v>
      </c>
      <c r="G151" s="84" t="s">
        <v>122</v>
      </c>
      <c r="H151" s="44" t="s">
        <v>122</v>
      </c>
      <c r="I151" s="124" t="s">
        <v>122</v>
      </c>
      <c r="J151" s="84" t="s">
        <v>122</v>
      </c>
      <c r="K151" s="44" t="s">
        <v>122</v>
      </c>
      <c r="L151" s="124" t="s">
        <v>122</v>
      </c>
      <c r="M151" s="61"/>
    </row>
    <row r="152" spans="1:13" ht="25.5">
      <c r="A152" s="13" t="s">
        <v>286</v>
      </c>
      <c r="B152" s="291" t="s">
        <v>135</v>
      </c>
      <c r="C152" s="354"/>
      <c r="D152" s="84"/>
      <c r="E152" s="44"/>
      <c r="F152" s="89"/>
      <c r="G152" s="84"/>
      <c r="H152" s="44"/>
      <c r="I152" s="89"/>
      <c r="J152" s="84"/>
      <c r="K152" s="44"/>
      <c r="L152" s="89"/>
      <c r="M152" s="61"/>
    </row>
    <row r="153" spans="1:13" ht="25.5">
      <c r="A153" s="13" t="s">
        <v>287</v>
      </c>
      <c r="B153" s="291" t="s">
        <v>136</v>
      </c>
      <c r="C153" s="354"/>
      <c r="D153" s="84"/>
      <c r="E153" s="44"/>
      <c r="F153" s="89"/>
      <c r="G153" s="84"/>
      <c r="H153" s="44"/>
      <c r="I153" s="89"/>
      <c r="J153" s="84"/>
      <c r="K153" s="44"/>
      <c r="L153" s="89"/>
      <c r="M153" s="61"/>
    </row>
    <row r="154" spans="1:13" ht="40.5" customHeight="1">
      <c r="A154" s="13" t="s">
        <v>288</v>
      </c>
      <c r="B154" s="291" t="s">
        <v>134</v>
      </c>
      <c r="C154" s="354"/>
      <c r="D154" s="84"/>
      <c r="E154" s="44"/>
      <c r="F154" s="89"/>
      <c r="G154" s="84"/>
      <c r="H154" s="44"/>
      <c r="I154" s="89"/>
      <c r="J154" s="84"/>
      <c r="K154" s="44"/>
      <c r="L154" s="89"/>
      <c r="M154" s="61"/>
    </row>
    <row r="155" spans="1:13" ht="27" customHeight="1">
      <c r="A155" s="13" t="s">
        <v>289</v>
      </c>
      <c r="B155" s="291" t="s">
        <v>137</v>
      </c>
      <c r="C155" s="355"/>
      <c r="D155" s="84"/>
      <c r="E155" s="44"/>
      <c r="F155" s="89"/>
      <c r="G155" s="84"/>
      <c r="H155" s="44"/>
      <c r="I155" s="89"/>
      <c r="J155" s="84"/>
      <c r="K155" s="44"/>
      <c r="L155" s="89"/>
      <c r="M155" s="61"/>
    </row>
    <row r="156" spans="1:13" ht="22.5" customHeight="1">
      <c r="A156" s="130" t="s">
        <v>236</v>
      </c>
      <c r="B156" s="32" t="s">
        <v>138</v>
      </c>
      <c r="C156" s="359" t="s">
        <v>174</v>
      </c>
      <c r="D156" s="83"/>
      <c r="E156" s="24"/>
      <c r="F156" s="85"/>
      <c r="G156" s="83"/>
      <c r="H156" s="24"/>
      <c r="I156" s="85"/>
      <c r="J156" s="83"/>
      <c r="K156" s="24"/>
      <c r="L156" s="85"/>
      <c r="M156" s="360" t="s">
        <v>161</v>
      </c>
    </row>
    <row r="157" spans="1:13" ht="83.25" customHeight="1">
      <c r="A157" s="13" t="s">
        <v>290</v>
      </c>
      <c r="B157" s="34" t="s">
        <v>54</v>
      </c>
      <c r="C157" s="354"/>
      <c r="D157" s="83"/>
      <c r="E157" s="24"/>
      <c r="F157" s="85"/>
      <c r="G157" s="83"/>
      <c r="H157" s="24"/>
      <c r="I157" s="85"/>
      <c r="J157" s="83"/>
      <c r="K157" s="24"/>
      <c r="L157" s="85"/>
      <c r="M157" s="358"/>
    </row>
    <row r="158" spans="1:13" ht="23.25" customHeight="1" thickBot="1">
      <c r="A158" s="320" t="s">
        <v>237</v>
      </c>
      <c r="B158" s="321" t="s">
        <v>100</v>
      </c>
      <c r="C158" s="367"/>
      <c r="D158" s="322" t="s">
        <v>122</v>
      </c>
      <c r="E158" s="323" t="s">
        <v>122</v>
      </c>
      <c r="F158" s="324" t="s">
        <v>122</v>
      </c>
      <c r="G158" s="322" t="s">
        <v>122</v>
      </c>
      <c r="H158" s="323" t="s">
        <v>122</v>
      </c>
      <c r="I158" s="324" t="s">
        <v>122</v>
      </c>
      <c r="J158" s="322" t="s">
        <v>122</v>
      </c>
      <c r="K158" s="323" t="s">
        <v>122</v>
      </c>
      <c r="L158" s="324" t="s">
        <v>122</v>
      </c>
      <c r="M158" s="62"/>
    </row>
    <row r="159" ht="55.5" customHeight="1"/>
  </sheetData>
  <sheetProtection/>
  <mergeCells count="68">
    <mergeCell ref="C143:C145"/>
    <mergeCell ref="A146:M146"/>
    <mergeCell ref="C148:C150"/>
    <mergeCell ref="C151:C155"/>
    <mergeCell ref="C156:C158"/>
    <mergeCell ref="M156:M157"/>
    <mergeCell ref="A129:M129"/>
    <mergeCell ref="C131:C137"/>
    <mergeCell ref="M132:M133"/>
    <mergeCell ref="M134:M137"/>
    <mergeCell ref="C138:C142"/>
    <mergeCell ref="M138:M142"/>
    <mergeCell ref="A109:M109"/>
    <mergeCell ref="C111:C121"/>
    <mergeCell ref="M111:M115"/>
    <mergeCell ref="M116:M121"/>
    <mergeCell ref="C122:C128"/>
    <mergeCell ref="M122:M124"/>
    <mergeCell ref="M125:M128"/>
    <mergeCell ref="A96:M96"/>
    <mergeCell ref="C98:C99"/>
    <mergeCell ref="M98:M100"/>
    <mergeCell ref="A101:M101"/>
    <mergeCell ref="C103:C108"/>
    <mergeCell ref="M103:M108"/>
    <mergeCell ref="C70:C74"/>
    <mergeCell ref="A75:M75"/>
    <mergeCell ref="C81:C85"/>
    <mergeCell ref="M83:M85"/>
    <mergeCell ref="A86:M86"/>
    <mergeCell ref="C88:C95"/>
    <mergeCell ref="M94:M95"/>
    <mergeCell ref="C52:C58"/>
    <mergeCell ref="M52:M53"/>
    <mergeCell ref="M57:M58"/>
    <mergeCell ref="C59:C67"/>
    <mergeCell ref="M59:M67"/>
    <mergeCell ref="A68:M68"/>
    <mergeCell ref="C38:C40"/>
    <mergeCell ref="M38:M39"/>
    <mergeCell ref="A41:M41"/>
    <mergeCell ref="C43:C51"/>
    <mergeCell ref="M46:M47"/>
    <mergeCell ref="M48:M51"/>
    <mergeCell ref="C16:C17"/>
    <mergeCell ref="M16:M17"/>
    <mergeCell ref="C18:C22"/>
    <mergeCell ref="C24:C25"/>
    <mergeCell ref="A26:M26"/>
    <mergeCell ref="C28:C37"/>
    <mergeCell ref="M29:M31"/>
    <mergeCell ref="M36:M37"/>
    <mergeCell ref="D7:F7"/>
    <mergeCell ref="G7:I7"/>
    <mergeCell ref="J7:L7"/>
    <mergeCell ref="A10:M10"/>
    <mergeCell ref="C12:C15"/>
    <mergeCell ref="M12:M15"/>
    <mergeCell ref="A1:M1"/>
    <mergeCell ref="A2:M2"/>
    <mergeCell ref="A3:M3"/>
    <mergeCell ref="A4:M4"/>
    <mergeCell ref="A6:A8"/>
    <mergeCell ref="B6:B8"/>
    <mergeCell ref="C6:C8"/>
    <mergeCell ref="D6:I6"/>
    <mergeCell ref="J6:L6"/>
    <mergeCell ref="M6:M8"/>
  </mergeCells>
  <printOptions/>
  <pageMargins left="0.1968503937007874" right="0.1968503937007874" top="0.35433070866141736" bottom="0.31496062992125984" header="0.15748031496062992" footer="0.15748031496062992"/>
  <pageSetup fitToHeight="0" fitToWidth="1" horizontalDpi="600" verticalDpi="600" orientation="landscape" paperSize="9" scale="73" r:id="rId1"/>
  <headerFooter alignWithMargins="0">
    <oddHeader>&amp;R&amp;P</oddHeader>
  </headerFooter>
  <rowBreaks count="9" manualBreakCount="9">
    <brk id="23" max="12" man="1"/>
    <brk id="37" max="12" man="1"/>
    <brk id="51" max="12" man="1"/>
    <brk id="67" max="12" man="1"/>
    <brk id="79" max="12" man="1"/>
    <brk id="95" max="12" man="1"/>
    <brk id="121" max="12" man="1"/>
    <brk id="142" max="12" man="1"/>
    <brk id="1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58"/>
  <sheetViews>
    <sheetView tabSelected="1" view="pageBreakPreview" zoomScaleSheetLayoutView="100" zoomScalePageLayoutView="0" workbookViewId="0" topLeftCell="A1">
      <selection activeCell="H70" sqref="H70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00390625" style="0" customWidth="1"/>
    <col min="4" max="4" width="10.75390625" style="0" customWidth="1"/>
    <col min="5" max="6" width="7.75390625" style="0" customWidth="1"/>
    <col min="7" max="7" width="8.25390625" style="0" customWidth="1"/>
    <col min="8" max="8" width="7.75390625" style="0" customWidth="1"/>
    <col min="9" max="9" width="6.75390625" style="0" customWidth="1"/>
    <col min="10" max="12" width="7.875" style="0" customWidth="1"/>
    <col min="13" max="13" width="43.625" style="0" customWidth="1"/>
  </cols>
  <sheetData>
    <row r="1" spans="1:13" ht="12.75">
      <c r="A1" s="345" t="s">
        <v>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6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2.75">
      <c r="A3" s="346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94" t="s">
        <v>83</v>
      </c>
    </row>
    <row r="6" spans="1:13" ht="39" customHeight="1" thickBot="1">
      <c r="A6" s="347"/>
      <c r="B6" s="348" t="s">
        <v>118</v>
      </c>
      <c r="C6" s="348" t="s">
        <v>162</v>
      </c>
      <c r="D6" s="348" t="s">
        <v>154</v>
      </c>
      <c r="E6" s="348"/>
      <c r="F6" s="348"/>
      <c r="G6" s="348"/>
      <c r="H6" s="348"/>
      <c r="I6" s="348"/>
      <c r="J6" s="348" t="s">
        <v>238</v>
      </c>
      <c r="K6" s="348"/>
      <c r="L6" s="348"/>
      <c r="M6" s="348" t="s">
        <v>156</v>
      </c>
    </row>
    <row r="7" spans="1:13" ht="28.5" customHeight="1" thickBot="1">
      <c r="A7" s="347"/>
      <c r="B7" s="348"/>
      <c r="C7" s="348"/>
      <c r="D7" s="349" t="s">
        <v>131</v>
      </c>
      <c r="E7" s="349"/>
      <c r="F7" s="349"/>
      <c r="G7" s="349" t="s">
        <v>120</v>
      </c>
      <c r="H7" s="349"/>
      <c r="I7" s="349"/>
      <c r="J7" s="348" t="s">
        <v>335</v>
      </c>
      <c r="K7" s="348"/>
      <c r="L7" s="348"/>
      <c r="M7" s="348"/>
    </row>
    <row r="8" spans="1:13" ht="13.5" thickBot="1">
      <c r="A8" s="347"/>
      <c r="B8" s="348"/>
      <c r="C8" s="348"/>
      <c r="D8" s="328" t="s">
        <v>0</v>
      </c>
      <c r="E8" s="328" t="s">
        <v>18</v>
      </c>
      <c r="F8" s="328" t="s">
        <v>19</v>
      </c>
      <c r="G8" s="328" t="s">
        <v>0</v>
      </c>
      <c r="H8" s="328" t="s">
        <v>18</v>
      </c>
      <c r="I8" s="328" t="s">
        <v>19</v>
      </c>
      <c r="J8" s="328" t="s">
        <v>0</v>
      </c>
      <c r="K8" s="328" t="s">
        <v>18</v>
      </c>
      <c r="L8" s="328" t="s">
        <v>19</v>
      </c>
      <c r="M8" s="348"/>
    </row>
    <row r="9" spans="1:13" ht="12.75" customHeight="1" thickBot="1">
      <c r="A9" s="328"/>
      <c r="B9" s="329" t="s">
        <v>132</v>
      </c>
      <c r="C9" s="329"/>
      <c r="D9" s="330">
        <f>D11+D27+D69+D76+D87</f>
        <v>1189.35666391</v>
      </c>
      <c r="E9" s="330">
        <f aca="true" t="shared" si="0" ref="E9:L9">E11+E27+E69+E76+E87</f>
        <v>955.4185933699999</v>
      </c>
      <c r="F9" s="330">
        <f t="shared" si="0"/>
        <v>176.45807054</v>
      </c>
      <c r="G9" s="330">
        <f t="shared" si="0"/>
        <v>204.14726414</v>
      </c>
      <c r="H9" s="330">
        <f t="shared" si="0"/>
        <v>97.12608637</v>
      </c>
      <c r="I9" s="330">
        <f t="shared" si="0"/>
        <v>97.46117776999999</v>
      </c>
      <c r="J9" s="330">
        <f t="shared" si="0"/>
        <v>87.5872657</v>
      </c>
      <c r="K9" s="330">
        <f t="shared" si="0"/>
        <v>57.29599999999999</v>
      </c>
      <c r="L9" s="330">
        <f t="shared" si="0"/>
        <v>24.791665700000003</v>
      </c>
      <c r="M9" s="63"/>
    </row>
    <row r="10" spans="1:13" ht="16.5" customHeight="1" thickBot="1">
      <c r="A10" s="350" t="s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2"/>
    </row>
    <row r="11" spans="1:13" s="3" customFormat="1" ht="13.5" thickBot="1">
      <c r="A11" s="97"/>
      <c r="B11" s="98" t="s">
        <v>0</v>
      </c>
      <c r="C11" s="99"/>
      <c r="D11" s="57">
        <f>D12+D18+D24</f>
        <v>68.0583</v>
      </c>
      <c r="E11" s="57">
        <f aca="true" t="shared" si="1" ref="E11:L11">E12+E18+E24</f>
        <v>62.299</v>
      </c>
      <c r="F11" s="57">
        <f t="shared" si="1"/>
        <v>5.7593</v>
      </c>
      <c r="G11" s="57">
        <f t="shared" si="1"/>
        <v>30.185499999999998</v>
      </c>
      <c r="H11" s="57">
        <f t="shared" si="1"/>
        <v>28.235999999999997</v>
      </c>
      <c r="I11" s="57">
        <f t="shared" si="1"/>
        <v>1.9495000000000002</v>
      </c>
      <c r="J11" s="57">
        <f t="shared" si="1"/>
        <v>23.325000000000003</v>
      </c>
      <c r="K11" s="57">
        <f t="shared" si="1"/>
        <v>18.090999999999998</v>
      </c>
      <c r="L11" s="57">
        <f t="shared" si="1"/>
        <v>5.234</v>
      </c>
      <c r="M11" s="63"/>
    </row>
    <row r="12" spans="1:13" s="6" customFormat="1" ht="15.75" customHeight="1">
      <c r="A12" s="100" t="s">
        <v>2</v>
      </c>
      <c r="B12" s="101" t="s">
        <v>157</v>
      </c>
      <c r="C12" s="353" t="s">
        <v>163</v>
      </c>
      <c r="D12" s="102">
        <f>SUM(D13:D15)</f>
        <v>60.7343</v>
      </c>
      <c r="E12" s="103">
        <f aca="true" t="shared" si="2" ref="E12:L12">SUM(E13:E15)</f>
        <v>55.429</v>
      </c>
      <c r="F12" s="104">
        <f t="shared" si="2"/>
        <v>5.3053</v>
      </c>
      <c r="G12" s="102">
        <f t="shared" si="2"/>
        <v>29.431499999999996</v>
      </c>
      <c r="H12" s="103">
        <f t="shared" si="2"/>
        <v>27.516</v>
      </c>
      <c r="I12" s="104">
        <f t="shared" si="2"/>
        <v>1.9155000000000002</v>
      </c>
      <c r="J12" s="102">
        <f t="shared" si="2"/>
        <v>21.6</v>
      </c>
      <c r="K12" s="103">
        <f t="shared" si="2"/>
        <v>16.4</v>
      </c>
      <c r="L12" s="104">
        <f t="shared" si="2"/>
        <v>5.2</v>
      </c>
      <c r="M12" s="356" t="s">
        <v>340</v>
      </c>
    </row>
    <row r="13" spans="1:13" s="6" customFormat="1" ht="25.5">
      <c r="A13" s="13" t="s">
        <v>23</v>
      </c>
      <c r="B13" s="34" t="s">
        <v>44</v>
      </c>
      <c r="C13" s="354"/>
      <c r="D13" s="35">
        <f>E13+F13</f>
        <v>39.789</v>
      </c>
      <c r="E13" s="36">
        <f>11.876+13.703+14.21</f>
        <v>39.789</v>
      </c>
      <c r="F13" s="105">
        <v>0</v>
      </c>
      <c r="G13" s="35">
        <f>H13+I13</f>
        <v>11.876</v>
      </c>
      <c r="H13" s="36">
        <v>11.876</v>
      </c>
      <c r="I13" s="106">
        <v>0</v>
      </c>
      <c r="J13" s="35">
        <v>5.3</v>
      </c>
      <c r="K13" s="36">
        <v>5.3</v>
      </c>
      <c r="L13" s="106">
        <v>0</v>
      </c>
      <c r="M13" s="357"/>
    </row>
    <row r="14" spans="1:13" s="6" customFormat="1" ht="25.5">
      <c r="A14" s="13" t="s">
        <v>24</v>
      </c>
      <c r="B14" s="34" t="s">
        <v>45</v>
      </c>
      <c r="C14" s="354"/>
      <c r="D14" s="35">
        <f>E14+F14</f>
        <v>19.4</v>
      </c>
      <c r="E14" s="36">
        <v>15.64</v>
      </c>
      <c r="F14" s="37">
        <f>1.36+1.2+1.2</f>
        <v>3.76</v>
      </c>
      <c r="G14" s="35">
        <f>H14+I14</f>
        <v>17</v>
      </c>
      <c r="H14" s="36">
        <v>15.64</v>
      </c>
      <c r="I14" s="107">
        <v>1.36</v>
      </c>
      <c r="J14" s="14">
        <f>K14+L14</f>
        <v>15.8</v>
      </c>
      <c r="K14" s="11">
        <v>11.1</v>
      </c>
      <c r="L14" s="106">
        <v>4.7</v>
      </c>
      <c r="M14" s="357"/>
    </row>
    <row r="15" spans="1:13" s="6" customFormat="1" ht="12.75">
      <c r="A15" s="13" t="s">
        <v>26</v>
      </c>
      <c r="B15" s="34" t="s">
        <v>46</v>
      </c>
      <c r="C15" s="355"/>
      <c r="D15" s="35">
        <f>E15+F15</f>
        <v>1.5453000000000001</v>
      </c>
      <c r="E15" s="11">
        <v>0</v>
      </c>
      <c r="F15" s="37">
        <f>0.5555+0.505+0.4848</f>
        <v>1.5453000000000001</v>
      </c>
      <c r="G15" s="35">
        <f>H15+I15</f>
        <v>0.5555</v>
      </c>
      <c r="H15" s="11">
        <v>0</v>
      </c>
      <c r="I15" s="107">
        <v>0.5555</v>
      </c>
      <c r="J15" s="35">
        <v>0.5</v>
      </c>
      <c r="K15" s="11">
        <v>0</v>
      </c>
      <c r="L15" s="107">
        <v>0.5</v>
      </c>
      <c r="M15" s="358"/>
    </row>
    <row r="16" spans="1:13" s="6" customFormat="1" ht="31.5" customHeight="1">
      <c r="A16" s="31" t="s">
        <v>3</v>
      </c>
      <c r="B16" s="32" t="s">
        <v>101</v>
      </c>
      <c r="C16" s="359" t="s">
        <v>164</v>
      </c>
      <c r="D16" s="108"/>
      <c r="E16" s="109"/>
      <c r="F16" s="110"/>
      <c r="G16" s="111"/>
      <c r="H16" s="109"/>
      <c r="I16" s="112"/>
      <c r="J16" s="23"/>
      <c r="K16" s="24"/>
      <c r="L16" s="25"/>
      <c r="M16" s="360" t="s">
        <v>277</v>
      </c>
    </row>
    <row r="17" spans="1:13" s="6" customFormat="1" ht="60.75" customHeight="1">
      <c r="A17" s="13" t="s">
        <v>29</v>
      </c>
      <c r="B17" s="34" t="s">
        <v>43</v>
      </c>
      <c r="C17" s="354"/>
      <c r="D17" s="35"/>
      <c r="E17" s="36"/>
      <c r="F17" s="37"/>
      <c r="G17" s="38"/>
      <c r="H17" s="36"/>
      <c r="I17" s="107"/>
      <c r="J17" s="14"/>
      <c r="K17" s="11"/>
      <c r="L17" s="106"/>
      <c r="M17" s="358"/>
    </row>
    <row r="18" spans="1:13" s="1" customFormat="1" ht="12.75" customHeight="1">
      <c r="A18" s="31" t="s">
        <v>4</v>
      </c>
      <c r="B18" s="32" t="s">
        <v>102</v>
      </c>
      <c r="C18" s="359" t="s">
        <v>165</v>
      </c>
      <c r="D18" s="113">
        <f aca="true" t="shared" si="3" ref="D18:I18">D19+D22</f>
        <v>4.174</v>
      </c>
      <c r="E18" s="24">
        <f t="shared" si="3"/>
        <v>3.97</v>
      </c>
      <c r="F18" s="114">
        <f t="shared" si="3"/>
        <v>0.20400000000000001</v>
      </c>
      <c r="G18" s="113">
        <f t="shared" si="3"/>
        <v>0.754</v>
      </c>
      <c r="H18" s="24">
        <f t="shared" si="3"/>
        <v>0.72</v>
      </c>
      <c r="I18" s="292">
        <f t="shared" si="3"/>
        <v>0.034</v>
      </c>
      <c r="J18" s="115">
        <f>J19+J21+J22</f>
        <v>1.725</v>
      </c>
      <c r="K18" s="115">
        <f>K19+K21+K22</f>
        <v>1.691</v>
      </c>
      <c r="L18" s="115">
        <f>L19+L21+L22</f>
        <v>0.034</v>
      </c>
      <c r="M18" s="61"/>
    </row>
    <row r="19" spans="1:13" s="6" customFormat="1" ht="71.25" customHeight="1">
      <c r="A19" s="13" t="s">
        <v>35</v>
      </c>
      <c r="B19" s="34" t="s">
        <v>103</v>
      </c>
      <c r="C19" s="354"/>
      <c r="D19" s="307">
        <v>0.07</v>
      </c>
      <c r="E19" s="119">
        <v>0.07</v>
      </c>
      <c r="F19" s="106">
        <v>0</v>
      </c>
      <c r="G19" s="307">
        <v>0.07</v>
      </c>
      <c r="H19" s="119">
        <v>0.07</v>
      </c>
      <c r="I19" s="106">
        <v>0</v>
      </c>
      <c r="J19" s="14">
        <v>0</v>
      </c>
      <c r="K19" s="11">
        <v>0</v>
      </c>
      <c r="L19" s="106">
        <v>0</v>
      </c>
      <c r="M19" s="80" t="s">
        <v>312</v>
      </c>
    </row>
    <row r="20" spans="1:13" s="6" customFormat="1" ht="25.5">
      <c r="A20" s="13" t="s">
        <v>39</v>
      </c>
      <c r="B20" s="34" t="s">
        <v>47</v>
      </c>
      <c r="C20" s="354"/>
      <c r="D20" s="35"/>
      <c r="E20" s="36"/>
      <c r="F20" s="37"/>
      <c r="G20" s="38"/>
      <c r="H20" s="36"/>
      <c r="I20" s="107"/>
      <c r="J20" s="35"/>
      <c r="K20" s="36"/>
      <c r="L20" s="106"/>
      <c r="M20" s="61"/>
    </row>
    <row r="21" spans="1:13" s="6" customFormat="1" ht="79.5" customHeight="1">
      <c r="A21" s="13" t="s">
        <v>148</v>
      </c>
      <c r="B21" s="34" t="s">
        <v>150</v>
      </c>
      <c r="C21" s="354"/>
      <c r="D21" s="35"/>
      <c r="E21" s="36"/>
      <c r="F21" s="37"/>
      <c r="G21" s="38">
        <v>0</v>
      </c>
      <c r="H21" s="36">
        <v>0</v>
      </c>
      <c r="I21" s="106">
        <v>0</v>
      </c>
      <c r="J21" s="331">
        <f>K21</f>
        <v>1.04</v>
      </c>
      <c r="K21" s="119">
        <v>1.04</v>
      </c>
      <c r="L21" s="106">
        <v>0</v>
      </c>
      <c r="M21" s="64" t="s">
        <v>336</v>
      </c>
    </row>
    <row r="22" spans="1:13" s="6" customFormat="1" ht="248.25" customHeight="1">
      <c r="A22" s="13" t="s">
        <v>48</v>
      </c>
      <c r="B22" s="34" t="s">
        <v>52</v>
      </c>
      <c r="C22" s="355"/>
      <c r="D22" s="35">
        <v>4.104</v>
      </c>
      <c r="E22" s="36">
        <v>3.9000000000000004</v>
      </c>
      <c r="F22" s="37">
        <v>0.20400000000000001</v>
      </c>
      <c r="G22" s="332">
        <v>0.684</v>
      </c>
      <c r="H22" s="283">
        <v>0.65</v>
      </c>
      <c r="I22" s="333">
        <v>0.034</v>
      </c>
      <c r="J22" s="334">
        <f>K22+L22</f>
        <v>0.685</v>
      </c>
      <c r="K22" s="336">
        <v>0.651</v>
      </c>
      <c r="L22" s="337">
        <v>0.034</v>
      </c>
      <c r="M22" s="338" t="s">
        <v>337</v>
      </c>
    </row>
    <row r="23" spans="1:13" s="6" customFormat="1" ht="92.25" customHeight="1">
      <c r="A23" s="31" t="s">
        <v>5</v>
      </c>
      <c r="B23" s="32" t="s">
        <v>62</v>
      </c>
      <c r="C23" s="79" t="s">
        <v>166</v>
      </c>
      <c r="D23" s="121"/>
      <c r="E23" s="122"/>
      <c r="F23" s="123"/>
      <c r="G23" s="124"/>
      <c r="H23" s="44"/>
      <c r="I23" s="45"/>
      <c r="J23" s="84"/>
      <c r="K23" s="45"/>
      <c r="L23" s="45"/>
      <c r="M23" s="64" t="s">
        <v>278</v>
      </c>
    </row>
    <row r="24" spans="1:13" s="6" customFormat="1" ht="68.25" customHeight="1">
      <c r="A24" s="31" t="s">
        <v>6</v>
      </c>
      <c r="B24" s="32" t="s">
        <v>160</v>
      </c>
      <c r="C24" s="359" t="s">
        <v>167</v>
      </c>
      <c r="D24" s="83">
        <f>D25</f>
        <v>3.15</v>
      </c>
      <c r="E24" s="24">
        <f aca="true" t="shared" si="4" ref="E24:L24">E25</f>
        <v>2.9</v>
      </c>
      <c r="F24" s="33">
        <f t="shared" si="4"/>
        <v>0.25</v>
      </c>
      <c r="G24" s="84">
        <f t="shared" si="4"/>
        <v>0</v>
      </c>
      <c r="H24" s="44">
        <f t="shared" si="4"/>
        <v>0</v>
      </c>
      <c r="I24" s="124">
        <f t="shared" si="4"/>
        <v>0</v>
      </c>
      <c r="J24" s="84">
        <f t="shared" si="4"/>
        <v>0</v>
      </c>
      <c r="K24" s="44">
        <f t="shared" si="4"/>
        <v>0</v>
      </c>
      <c r="L24" s="124">
        <f t="shared" si="4"/>
        <v>0</v>
      </c>
      <c r="M24" s="64" t="s">
        <v>325</v>
      </c>
    </row>
    <row r="25" spans="1:13" s="6" customFormat="1" ht="29.25" customHeight="1" thickBot="1">
      <c r="A25" s="13" t="s">
        <v>40</v>
      </c>
      <c r="B25" s="34" t="s">
        <v>323</v>
      </c>
      <c r="C25" s="354"/>
      <c r="D25" s="16">
        <v>3.15</v>
      </c>
      <c r="E25" s="15">
        <v>2.9</v>
      </c>
      <c r="F25" s="17">
        <v>0.25</v>
      </c>
      <c r="G25" s="81">
        <v>0</v>
      </c>
      <c r="H25" s="7">
        <v>0</v>
      </c>
      <c r="I25" s="82">
        <v>0</v>
      </c>
      <c r="J25" s="8">
        <v>0</v>
      </c>
      <c r="K25" s="7">
        <v>0</v>
      </c>
      <c r="L25" s="82">
        <v>0</v>
      </c>
      <c r="M25" s="64" t="s">
        <v>324</v>
      </c>
    </row>
    <row r="26" spans="1:13" ht="16.5" customHeight="1" thickBot="1">
      <c r="A26" s="361" t="s">
        <v>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</row>
    <row r="27" spans="1:13" s="91" customFormat="1" ht="13.5" thickBot="1">
      <c r="A27" s="96"/>
      <c r="B27" s="125" t="s">
        <v>0</v>
      </c>
      <c r="C27" s="126"/>
      <c r="D27" s="127">
        <f>D28+D38</f>
        <v>64.63</v>
      </c>
      <c r="E27" s="127">
        <f aca="true" t="shared" si="5" ref="E27:L27">E28+E38</f>
        <v>5.93</v>
      </c>
      <c r="F27" s="127">
        <f t="shared" si="5"/>
        <v>1.22</v>
      </c>
      <c r="G27" s="127">
        <f t="shared" si="5"/>
        <v>16.060000000000002</v>
      </c>
      <c r="H27" s="127">
        <f t="shared" si="5"/>
        <v>5.3</v>
      </c>
      <c r="I27" s="127">
        <f t="shared" si="5"/>
        <v>1.2</v>
      </c>
      <c r="J27" s="127">
        <f>J28+J38</f>
        <v>11.5</v>
      </c>
      <c r="K27" s="128">
        <f t="shared" si="5"/>
        <v>5</v>
      </c>
      <c r="L27" s="127">
        <f t="shared" si="5"/>
        <v>1</v>
      </c>
      <c r="M27" s="129"/>
    </row>
    <row r="28" spans="1:13" s="6" customFormat="1" ht="21" customHeight="1">
      <c r="A28" s="130" t="s">
        <v>8</v>
      </c>
      <c r="B28" s="131" t="s">
        <v>63</v>
      </c>
      <c r="C28" s="353" t="s">
        <v>166</v>
      </c>
      <c r="D28" s="72">
        <f>D29+D32</f>
        <v>59.7</v>
      </c>
      <c r="E28" s="75">
        <f aca="true" t="shared" si="6" ref="E28:L28">E29+E32</f>
        <v>5</v>
      </c>
      <c r="F28" s="87">
        <f t="shared" si="6"/>
        <v>1.2</v>
      </c>
      <c r="G28" s="72">
        <f t="shared" si="6"/>
        <v>15.100000000000001</v>
      </c>
      <c r="H28" s="75">
        <f t="shared" si="6"/>
        <v>5</v>
      </c>
      <c r="I28" s="87">
        <f t="shared" si="6"/>
        <v>1.2</v>
      </c>
      <c r="J28" s="72">
        <f t="shared" si="6"/>
        <v>11.5</v>
      </c>
      <c r="K28" s="185">
        <f t="shared" si="6"/>
        <v>5</v>
      </c>
      <c r="L28" s="308">
        <f t="shared" si="6"/>
        <v>1</v>
      </c>
      <c r="M28" s="311"/>
    </row>
    <row r="29" spans="1:13" s="6" customFormat="1" ht="47.25" customHeight="1">
      <c r="A29" s="13" t="s">
        <v>42</v>
      </c>
      <c r="B29" s="142" t="s">
        <v>37</v>
      </c>
      <c r="C29" s="354"/>
      <c r="D29" s="132">
        <f aca="true" t="shared" si="7" ref="D29:I29">D30+D31</f>
        <v>6.2</v>
      </c>
      <c r="E29" s="15">
        <f t="shared" si="7"/>
        <v>5</v>
      </c>
      <c r="F29" s="41">
        <f t="shared" si="7"/>
        <v>1.2</v>
      </c>
      <c r="G29" s="132">
        <f t="shared" si="7"/>
        <v>6.2</v>
      </c>
      <c r="H29" s="15">
        <f t="shared" si="7"/>
        <v>5</v>
      </c>
      <c r="I29" s="41">
        <f t="shared" si="7"/>
        <v>1.2</v>
      </c>
      <c r="J29" s="132">
        <v>6</v>
      </c>
      <c r="K29" s="7">
        <v>5</v>
      </c>
      <c r="L29" s="306">
        <v>1</v>
      </c>
      <c r="M29" s="364" t="s">
        <v>345</v>
      </c>
    </row>
    <row r="30" spans="1:13" s="6" customFormat="1" ht="32.25" customHeight="1">
      <c r="A30" s="13" t="s">
        <v>116</v>
      </c>
      <c r="B30" s="142" t="s">
        <v>128</v>
      </c>
      <c r="C30" s="354"/>
      <c r="D30" s="132">
        <v>5</v>
      </c>
      <c r="E30" s="39">
        <v>5</v>
      </c>
      <c r="F30" s="42">
        <v>0</v>
      </c>
      <c r="G30" s="132">
        <v>5</v>
      </c>
      <c r="H30" s="39">
        <v>5</v>
      </c>
      <c r="I30" s="42">
        <v>0</v>
      </c>
      <c r="J30" s="143">
        <v>5</v>
      </c>
      <c r="K30" s="40">
        <v>5</v>
      </c>
      <c r="L30" s="42">
        <v>0</v>
      </c>
      <c r="M30" s="365"/>
    </row>
    <row r="31" spans="1:13" s="6" customFormat="1" ht="21.75" customHeight="1">
      <c r="A31" s="13" t="s">
        <v>117</v>
      </c>
      <c r="B31" s="142" t="s">
        <v>129</v>
      </c>
      <c r="C31" s="354"/>
      <c r="D31" s="143">
        <v>1.2</v>
      </c>
      <c r="E31" s="40">
        <v>0</v>
      </c>
      <c r="F31" s="42">
        <v>1.2</v>
      </c>
      <c r="G31" s="143">
        <v>1.2</v>
      </c>
      <c r="H31" s="40">
        <v>0</v>
      </c>
      <c r="I31" s="42">
        <v>1.2</v>
      </c>
      <c r="J31" s="143">
        <v>1</v>
      </c>
      <c r="K31" s="40">
        <v>0</v>
      </c>
      <c r="L31" s="42">
        <v>1</v>
      </c>
      <c r="M31" s="366"/>
    </row>
    <row r="32" spans="1:13" s="6" customFormat="1" ht="89.25" customHeight="1">
      <c r="A32" s="13" t="s">
        <v>110</v>
      </c>
      <c r="B32" s="34" t="s">
        <v>38</v>
      </c>
      <c r="C32" s="354"/>
      <c r="D32" s="13">
        <v>53.5</v>
      </c>
      <c r="E32" s="10">
        <v>0</v>
      </c>
      <c r="F32" s="42">
        <v>0</v>
      </c>
      <c r="G32" s="13">
        <v>8.9</v>
      </c>
      <c r="H32" s="10">
        <v>0</v>
      </c>
      <c r="I32" s="42"/>
      <c r="J32" s="132">
        <v>5.5</v>
      </c>
      <c r="K32" s="40">
        <v>0</v>
      </c>
      <c r="L32" s="42">
        <v>0</v>
      </c>
      <c r="M32" s="312" t="s">
        <v>313</v>
      </c>
    </row>
    <row r="33" spans="1:13" s="6" customFormat="1" ht="78" customHeight="1">
      <c r="A33" s="31" t="s">
        <v>9</v>
      </c>
      <c r="B33" s="32" t="s">
        <v>64</v>
      </c>
      <c r="C33" s="354"/>
      <c r="D33" s="133"/>
      <c r="E33" s="134"/>
      <c r="F33" s="135"/>
      <c r="G33" s="133"/>
      <c r="H33" s="134"/>
      <c r="I33" s="135"/>
      <c r="J33" s="136"/>
      <c r="K33" s="137"/>
      <c r="L33" s="138"/>
      <c r="M33" s="312" t="s">
        <v>331</v>
      </c>
    </row>
    <row r="34" spans="1:13" s="6" customFormat="1" ht="56.25" customHeight="1">
      <c r="A34" s="31" t="s">
        <v>11</v>
      </c>
      <c r="B34" s="32" t="s">
        <v>65</v>
      </c>
      <c r="C34" s="354"/>
      <c r="D34" s="31"/>
      <c r="E34" s="139"/>
      <c r="F34" s="138"/>
      <c r="G34" s="31"/>
      <c r="H34" s="139"/>
      <c r="I34" s="138"/>
      <c r="J34" s="140"/>
      <c r="K34" s="137"/>
      <c r="L34" s="138"/>
      <c r="M34" s="312" t="s">
        <v>274</v>
      </c>
    </row>
    <row r="35" spans="1:13" s="6" customFormat="1" ht="84.75" customHeight="1">
      <c r="A35" s="31" t="s">
        <v>187</v>
      </c>
      <c r="B35" s="32" t="s">
        <v>66</v>
      </c>
      <c r="C35" s="354"/>
      <c r="D35" s="31"/>
      <c r="E35" s="139"/>
      <c r="F35" s="138"/>
      <c r="G35" s="31"/>
      <c r="H35" s="139"/>
      <c r="I35" s="138"/>
      <c r="J35" s="136"/>
      <c r="K35" s="137"/>
      <c r="L35" s="138"/>
      <c r="M35" s="312" t="s">
        <v>311</v>
      </c>
    </row>
    <row r="36" spans="1:13" s="6" customFormat="1" ht="33.75" customHeight="1">
      <c r="A36" s="133" t="s">
        <v>188</v>
      </c>
      <c r="B36" s="145" t="s">
        <v>67</v>
      </c>
      <c r="C36" s="354"/>
      <c r="D36" s="133"/>
      <c r="E36" s="134"/>
      <c r="F36" s="135"/>
      <c r="G36" s="146"/>
      <c r="H36" s="134"/>
      <c r="I36" s="135"/>
      <c r="J36" s="147"/>
      <c r="K36" s="148"/>
      <c r="L36" s="135"/>
      <c r="M36" s="360" t="s">
        <v>268</v>
      </c>
    </row>
    <row r="37" spans="1:13" s="6" customFormat="1" ht="42" customHeight="1">
      <c r="A37" s="13" t="s">
        <v>301</v>
      </c>
      <c r="B37" s="142" t="s">
        <v>41</v>
      </c>
      <c r="C37" s="355"/>
      <c r="D37" s="13"/>
      <c r="E37" s="10"/>
      <c r="F37" s="42"/>
      <c r="G37" s="13"/>
      <c r="H37" s="10"/>
      <c r="I37" s="42"/>
      <c r="J37" s="143"/>
      <c r="K37" s="40"/>
      <c r="L37" s="42"/>
      <c r="M37" s="358"/>
    </row>
    <row r="38" spans="1:13" s="6" customFormat="1" ht="50.25" customHeight="1">
      <c r="A38" s="133" t="s">
        <v>189</v>
      </c>
      <c r="B38" s="145" t="s">
        <v>68</v>
      </c>
      <c r="C38" s="359" t="s">
        <v>166</v>
      </c>
      <c r="D38" s="27">
        <f>D39</f>
        <v>4.93</v>
      </c>
      <c r="E38" s="162">
        <f aca="true" t="shared" si="8" ref="E38:L38">E39</f>
        <v>0.93</v>
      </c>
      <c r="F38" s="190">
        <f t="shared" si="8"/>
        <v>0.02</v>
      </c>
      <c r="G38" s="163">
        <f t="shared" si="8"/>
        <v>0.96</v>
      </c>
      <c r="H38" s="166">
        <f t="shared" si="8"/>
        <v>0.3</v>
      </c>
      <c r="I38" s="49">
        <f t="shared" si="8"/>
        <v>0</v>
      </c>
      <c r="J38" s="164">
        <f t="shared" si="8"/>
        <v>0</v>
      </c>
      <c r="K38" s="28">
        <f t="shared" si="8"/>
        <v>0</v>
      </c>
      <c r="L38" s="49">
        <f t="shared" si="8"/>
        <v>0</v>
      </c>
      <c r="M38" s="360" t="s">
        <v>315</v>
      </c>
    </row>
    <row r="39" spans="1:13" s="6" customFormat="1" ht="82.5" customHeight="1">
      <c r="A39" s="144" t="s">
        <v>190</v>
      </c>
      <c r="B39" s="34" t="s">
        <v>53</v>
      </c>
      <c r="C39" s="354"/>
      <c r="D39" s="69">
        <v>4.93</v>
      </c>
      <c r="E39" s="251">
        <v>0.93</v>
      </c>
      <c r="F39" s="149">
        <v>0.02</v>
      </c>
      <c r="G39" s="69">
        <v>0.96</v>
      </c>
      <c r="H39" s="251">
        <v>0.3</v>
      </c>
      <c r="I39" s="149">
        <v>0</v>
      </c>
      <c r="J39" s="150">
        <v>0</v>
      </c>
      <c r="K39" s="151">
        <v>0</v>
      </c>
      <c r="L39" s="149">
        <v>0</v>
      </c>
      <c r="M39" s="358"/>
    </row>
    <row r="40" spans="1:13" s="6" customFormat="1" ht="12.75">
      <c r="A40" s="31" t="s">
        <v>191</v>
      </c>
      <c r="B40" s="32" t="s">
        <v>69</v>
      </c>
      <c r="C40" s="355"/>
      <c r="D40" s="152" t="s">
        <v>122</v>
      </c>
      <c r="E40" s="153" t="s">
        <v>122</v>
      </c>
      <c r="F40" s="154" t="s">
        <v>122</v>
      </c>
      <c r="G40" s="152" t="s">
        <v>122</v>
      </c>
      <c r="H40" s="153" t="s">
        <v>122</v>
      </c>
      <c r="I40" s="154" t="s">
        <v>122</v>
      </c>
      <c r="J40" s="155" t="s">
        <v>122</v>
      </c>
      <c r="K40" s="156" t="s">
        <v>122</v>
      </c>
      <c r="L40" s="154" t="s">
        <v>122</v>
      </c>
      <c r="M40" s="314"/>
    </row>
    <row r="41" spans="1:13" ht="16.5" customHeight="1" thickBot="1">
      <c r="A41" s="350" t="s">
        <v>10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1:13" s="1" customFormat="1" ht="13.5" thickBot="1">
      <c r="A42" s="157"/>
      <c r="B42" s="158" t="s">
        <v>0</v>
      </c>
      <c r="C42" s="159"/>
      <c r="D42" s="160" t="s">
        <v>122</v>
      </c>
      <c r="E42" s="296" t="s">
        <v>122</v>
      </c>
      <c r="F42" s="297" t="s">
        <v>122</v>
      </c>
      <c r="G42" s="298" t="s">
        <v>122</v>
      </c>
      <c r="H42" s="296" t="s">
        <v>122</v>
      </c>
      <c r="I42" s="299" t="s">
        <v>122</v>
      </c>
      <c r="J42" s="300" t="s">
        <v>122</v>
      </c>
      <c r="K42" s="299" t="s">
        <v>122</v>
      </c>
      <c r="L42" s="297" t="s">
        <v>122</v>
      </c>
      <c r="M42" s="63"/>
    </row>
    <row r="43" spans="1:13" s="6" customFormat="1" ht="15.75" customHeight="1">
      <c r="A43" s="100" t="s">
        <v>192</v>
      </c>
      <c r="B43" s="101" t="s">
        <v>70</v>
      </c>
      <c r="C43" s="353" t="s">
        <v>168</v>
      </c>
      <c r="D43" s="325"/>
      <c r="E43" s="75"/>
      <c r="F43" s="308"/>
      <c r="G43" s="295"/>
      <c r="H43" s="75"/>
      <c r="I43" s="326"/>
      <c r="J43" s="325"/>
      <c r="K43" s="75"/>
      <c r="L43" s="327"/>
      <c r="M43" s="180"/>
    </row>
    <row r="44" spans="1:13" s="6" customFormat="1" ht="79.5" customHeight="1">
      <c r="A44" s="13" t="s">
        <v>307</v>
      </c>
      <c r="B44" s="142" t="s">
        <v>104</v>
      </c>
      <c r="C44" s="354"/>
      <c r="D44" s="16"/>
      <c r="E44" s="15"/>
      <c r="F44" s="17"/>
      <c r="G44" s="81"/>
      <c r="H44" s="7"/>
      <c r="I44" s="82"/>
      <c r="J44" s="8"/>
      <c r="K44" s="7"/>
      <c r="L44" s="30"/>
      <c r="M44" s="80" t="s">
        <v>319</v>
      </c>
    </row>
    <row r="45" spans="1:13" s="6" customFormat="1" ht="120.75" customHeight="1">
      <c r="A45" s="31" t="s">
        <v>193</v>
      </c>
      <c r="B45" s="32" t="s">
        <v>71</v>
      </c>
      <c r="C45" s="354"/>
      <c r="D45" s="27"/>
      <c r="E45" s="162"/>
      <c r="F45" s="29"/>
      <c r="G45" s="163"/>
      <c r="H45" s="162"/>
      <c r="I45" s="166"/>
      <c r="J45" s="48"/>
      <c r="K45" s="28"/>
      <c r="L45" s="49"/>
      <c r="M45" s="80" t="s">
        <v>317</v>
      </c>
    </row>
    <row r="46" spans="1:13" s="6" customFormat="1" ht="16.5" customHeight="1">
      <c r="A46" s="31" t="s">
        <v>194</v>
      </c>
      <c r="B46" s="32" t="s">
        <v>72</v>
      </c>
      <c r="C46" s="354"/>
      <c r="D46" s="27"/>
      <c r="E46" s="28"/>
      <c r="F46" s="29"/>
      <c r="G46" s="164"/>
      <c r="H46" s="28"/>
      <c r="I46" s="165"/>
      <c r="J46" s="48"/>
      <c r="K46" s="28"/>
      <c r="L46" s="49"/>
      <c r="M46" s="360" t="s">
        <v>316</v>
      </c>
    </row>
    <row r="47" spans="1:13" s="6" customFormat="1" ht="106.5" customHeight="1">
      <c r="A47" s="13" t="s">
        <v>279</v>
      </c>
      <c r="B47" s="34" t="s">
        <v>123</v>
      </c>
      <c r="C47" s="354"/>
      <c r="D47" s="16"/>
      <c r="E47" s="7"/>
      <c r="F47" s="17"/>
      <c r="G47" s="81"/>
      <c r="H47" s="7"/>
      <c r="I47" s="82"/>
      <c r="J47" s="8"/>
      <c r="K47" s="7"/>
      <c r="L47" s="30"/>
      <c r="M47" s="358"/>
    </row>
    <row r="48" spans="1:13" s="6" customFormat="1" ht="18.75" customHeight="1">
      <c r="A48" s="31" t="s">
        <v>195</v>
      </c>
      <c r="B48" s="32" t="s">
        <v>73</v>
      </c>
      <c r="C48" s="354"/>
      <c r="D48" s="27"/>
      <c r="E48" s="162"/>
      <c r="F48" s="29"/>
      <c r="G48" s="164"/>
      <c r="H48" s="28"/>
      <c r="I48" s="165"/>
      <c r="J48" s="48"/>
      <c r="K48" s="28"/>
      <c r="L48" s="49"/>
      <c r="M48" s="360" t="s">
        <v>320</v>
      </c>
    </row>
    <row r="49" spans="1:13" s="6" customFormat="1" ht="21.75" customHeight="1">
      <c r="A49" s="13" t="s">
        <v>302</v>
      </c>
      <c r="B49" s="34" t="s">
        <v>105</v>
      </c>
      <c r="C49" s="354"/>
      <c r="D49" s="16"/>
      <c r="E49" s="15"/>
      <c r="F49" s="17"/>
      <c r="G49" s="12"/>
      <c r="H49" s="10"/>
      <c r="I49" s="40"/>
      <c r="J49" s="13"/>
      <c r="K49" s="10"/>
      <c r="L49" s="42"/>
      <c r="M49" s="357"/>
    </row>
    <row r="50" spans="1:13" s="6" customFormat="1" ht="67.5" customHeight="1">
      <c r="A50" s="13" t="s">
        <v>308</v>
      </c>
      <c r="B50" s="34" t="s">
        <v>106</v>
      </c>
      <c r="C50" s="354"/>
      <c r="D50" s="16"/>
      <c r="E50" s="15"/>
      <c r="F50" s="17"/>
      <c r="G50" s="12"/>
      <c r="H50" s="10"/>
      <c r="I50" s="40"/>
      <c r="J50" s="13"/>
      <c r="K50" s="10"/>
      <c r="L50" s="42"/>
      <c r="M50" s="357"/>
    </row>
    <row r="51" spans="1:13" s="6" customFormat="1" ht="29.25" customHeight="1">
      <c r="A51" s="13" t="s">
        <v>280</v>
      </c>
      <c r="B51" s="34" t="s">
        <v>107</v>
      </c>
      <c r="C51" s="355"/>
      <c r="D51" s="16"/>
      <c r="E51" s="7"/>
      <c r="F51" s="17"/>
      <c r="G51" s="12"/>
      <c r="H51" s="10"/>
      <c r="I51" s="40"/>
      <c r="J51" s="13"/>
      <c r="K51" s="10"/>
      <c r="L51" s="42"/>
      <c r="M51" s="358"/>
    </row>
    <row r="52" spans="1:13" s="6" customFormat="1" ht="18" customHeight="1">
      <c r="A52" s="31" t="s">
        <v>196</v>
      </c>
      <c r="B52" s="32" t="s">
        <v>74</v>
      </c>
      <c r="C52" s="359" t="s">
        <v>168</v>
      </c>
      <c r="D52" s="31"/>
      <c r="E52" s="139"/>
      <c r="F52" s="138"/>
      <c r="G52" s="164"/>
      <c r="H52" s="28"/>
      <c r="I52" s="165"/>
      <c r="J52" s="48"/>
      <c r="K52" s="28"/>
      <c r="L52" s="49"/>
      <c r="M52" s="360" t="s">
        <v>321</v>
      </c>
    </row>
    <row r="53" spans="1:13" s="6" customFormat="1" ht="23.25" customHeight="1">
      <c r="A53" s="13" t="s">
        <v>281</v>
      </c>
      <c r="B53" s="34" t="s">
        <v>108</v>
      </c>
      <c r="C53" s="354"/>
      <c r="D53" s="13"/>
      <c r="E53" s="10"/>
      <c r="F53" s="42"/>
      <c r="G53" s="81"/>
      <c r="H53" s="7"/>
      <c r="I53" s="82"/>
      <c r="J53" s="8"/>
      <c r="K53" s="7"/>
      <c r="L53" s="30"/>
      <c r="M53" s="358"/>
    </row>
    <row r="54" spans="1:13" s="6" customFormat="1" ht="25.5">
      <c r="A54" s="31" t="s">
        <v>197</v>
      </c>
      <c r="B54" s="32" t="s">
        <v>179</v>
      </c>
      <c r="C54" s="354"/>
      <c r="D54" s="27"/>
      <c r="E54" s="139"/>
      <c r="F54" s="29"/>
      <c r="G54" s="163"/>
      <c r="H54" s="28"/>
      <c r="I54" s="166"/>
      <c r="J54" s="27"/>
      <c r="K54" s="28"/>
      <c r="L54" s="29"/>
      <c r="M54" s="61"/>
    </row>
    <row r="55" spans="1:13" s="6" customFormat="1" ht="115.5" customHeight="1">
      <c r="A55" s="13" t="s">
        <v>275</v>
      </c>
      <c r="B55" s="34" t="s">
        <v>109</v>
      </c>
      <c r="C55" s="354"/>
      <c r="D55" s="16"/>
      <c r="E55" s="15"/>
      <c r="F55" s="17"/>
      <c r="G55" s="41"/>
      <c r="H55" s="82"/>
      <c r="I55" s="39"/>
      <c r="J55" s="16"/>
      <c r="K55" s="7"/>
      <c r="L55" s="17"/>
      <c r="M55" s="80" t="s">
        <v>322</v>
      </c>
    </row>
    <row r="56" spans="1:13" s="6" customFormat="1" ht="121.5" customHeight="1">
      <c r="A56" s="13" t="s">
        <v>309</v>
      </c>
      <c r="B56" s="34" t="s">
        <v>133</v>
      </c>
      <c r="C56" s="354"/>
      <c r="D56" s="8"/>
      <c r="E56" s="7"/>
      <c r="F56" s="30"/>
      <c r="G56" s="41"/>
      <c r="H56" s="82"/>
      <c r="I56" s="82"/>
      <c r="J56" s="8"/>
      <c r="K56" s="7"/>
      <c r="L56" s="30"/>
      <c r="M56" s="80" t="s">
        <v>318</v>
      </c>
    </row>
    <row r="57" spans="1:13" s="6" customFormat="1" ht="20.25" customHeight="1">
      <c r="A57" s="31" t="s">
        <v>198</v>
      </c>
      <c r="B57" s="32" t="s">
        <v>75</v>
      </c>
      <c r="C57" s="354"/>
      <c r="D57" s="31"/>
      <c r="E57" s="139"/>
      <c r="F57" s="138"/>
      <c r="G57" s="141"/>
      <c r="H57" s="139"/>
      <c r="I57" s="137"/>
      <c r="J57" s="31"/>
      <c r="K57" s="139"/>
      <c r="L57" s="138"/>
      <c r="M57" s="360" t="s">
        <v>252</v>
      </c>
    </row>
    <row r="58" spans="1:13" s="6" customFormat="1" ht="57.75" customHeight="1">
      <c r="A58" s="13" t="s">
        <v>282</v>
      </c>
      <c r="B58" s="142" t="s">
        <v>124</v>
      </c>
      <c r="C58" s="355"/>
      <c r="D58" s="13"/>
      <c r="E58" s="10"/>
      <c r="F58" s="42"/>
      <c r="G58" s="12"/>
      <c r="H58" s="10"/>
      <c r="I58" s="40"/>
      <c r="J58" s="13"/>
      <c r="K58" s="10"/>
      <c r="L58" s="42"/>
      <c r="M58" s="358"/>
    </row>
    <row r="59" spans="1:13" s="6" customFormat="1" ht="16.5" customHeight="1">
      <c r="A59" s="31" t="s">
        <v>199</v>
      </c>
      <c r="B59" s="32" t="s">
        <v>76</v>
      </c>
      <c r="C59" s="359" t="s">
        <v>169</v>
      </c>
      <c r="D59" s="23"/>
      <c r="E59" s="24"/>
      <c r="F59" s="26"/>
      <c r="G59" s="33"/>
      <c r="H59" s="24"/>
      <c r="I59" s="25"/>
      <c r="J59" s="43"/>
      <c r="K59" s="44"/>
      <c r="L59" s="90"/>
      <c r="M59" s="360" t="s">
        <v>250</v>
      </c>
    </row>
    <row r="60" spans="1:13" s="6" customFormat="1" ht="26.25" customHeight="1">
      <c r="A60" s="13" t="s">
        <v>242</v>
      </c>
      <c r="B60" s="34" t="s">
        <v>111</v>
      </c>
      <c r="C60" s="354"/>
      <c r="D60" s="35"/>
      <c r="E60" s="36"/>
      <c r="F60" s="37"/>
      <c r="G60" s="38"/>
      <c r="H60" s="36"/>
      <c r="I60" s="107"/>
      <c r="J60" s="14"/>
      <c r="K60" s="11"/>
      <c r="L60" s="105"/>
      <c r="M60" s="357"/>
    </row>
    <row r="61" spans="1:13" s="6" customFormat="1" ht="40.5" customHeight="1">
      <c r="A61" s="13" t="s">
        <v>243</v>
      </c>
      <c r="B61" s="34" t="s">
        <v>144</v>
      </c>
      <c r="C61" s="354"/>
      <c r="D61" s="35"/>
      <c r="E61" s="36"/>
      <c r="F61" s="37"/>
      <c r="G61" s="167"/>
      <c r="H61" s="11"/>
      <c r="I61" s="107"/>
      <c r="J61" s="14"/>
      <c r="K61" s="11"/>
      <c r="L61" s="105"/>
      <c r="M61" s="357"/>
    </row>
    <row r="62" spans="1:13" s="6" customFormat="1" ht="52.5" customHeight="1">
      <c r="A62" s="13" t="s">
        <v>244</v>
      </c>
      <c r="B62" s="34" t="s">
        <v>145</v>
      </c>
      <c r="C62" s="354"/>
      <c r="D62" s="35"/>
      <c r="E62" s="36"/>
      <c r="F62" s="37"/>
      <c r="G62" s="167"/>
      <c r="H62" s="11"/>
      <c r="I62" s="107"/>
      <c r="J62" s="14"/>
      <c r="K62" s="11"/>
      <c r="L62" s="105"/>
      <c r="M62" s="357"/>
    </row>
    <row r="63" spans="1:13" s="6" customFormat="1" ht="27" customHeight="1">
      <c r="A63" s="13" t="s">
        <v>245</v>
      </c>
      <c r="B63" s="34" t="s">
        <v>146</v>
      </c>
      <c r="C63" s="354"/>
      <c r="D63" s="35"/>
      <c r="E63" s="36"/>
      <c r="F63" s="37"/>
      <c r="G63" s="167"/>
      <c r="H63" s="11"/>
      <c r="I63" s="107"/>
      <c r="J63" s="14"/>
      <c r="K63" s="11"/>
      <c r="L63" s="105"/>
      <c r="M63" s="357"/>
    </row>
    <row r="64" spans="1:13" s="6" customFormat="1" ht="54" customHeight="1">
      <c r="A64" s="13" t="s">
        <v>246</v>
      </c>
      <c r="B64" s="34" t="s">
        <v>251</v>
      </c>
      <c r="C64" s="354"/>
      <c r="D64" s="35"/>
      <c r="E64" s="36"/>
      <c r="F64" s="37"/>
      <c r="G64" s="167"/>
      <c r="H64" s="11"/>
      <c r="I64" s="107"/>
      <c r="J64" s="14"/>
      <c r="K64" s="11"/>
      <c r="L64" s="105"/>
      <c r="M64" s="357"/>
    </row>
    <row r="65" spans="1:13" s="6" customFormat="1" ht="26.25" customHeight="1">
      <c r="A65" s="13" t="s">
        <v>247</v>
      </c>
      <c r="B65" s="34" t="s">
        <v>147</v>
      </c>
      <c r="C65" s="354"/>
      <c r="D65" s="35"/>
      <c r="E65" s="36"/>
      <c r="F65" s="37"/>
      <c r="G65" s="38"/>
      <c r="H65" s="36"/>
      <c r="I65" s="107"/>
      <c r="J65" s="14"/>
      <c r="K65" s="11"/>
      <c r="L65" s="105"/>
      <c r="M65" s="357"/>
    </row>
    <row r="66" spans="1:13" s="6" customFormat="1" ht="26.25" customHeight="1">
      <c r="A66" s="13" t="s">
        <v>248</v>
      </c>
      <c r="B66" s="34" t="s">
        <v>149</v>
      </c>
      <c r="C66" s="354"/>
      <c r="D66" s="35"/>
      <c r="E66" s="11"/>
      <c r="F66" s="37"/>
      <c r="G66" s="38"/>
      <c r="H66" s="11"/>
      <c r="I66" s="107"/>
      <c r="J66" s="14"/>
      <c r="K66" s="11"/>
      <c r="L66" s="105"/>
      <c r="M66" s="357"/>
    </row>
    <row r="67" spans="1:13" s="6" customFormat="1" ht="28.5" customHeight="1" thickBot="1">
      <c r="A67" s="50" t="s">
        <v>249</v>
      </c>
      <c r="B67" s="168" t="s">
        <v>276</v>
      </c>
      <c r="C67" s="367"/>
      <c r="D67" s="169"/>
      <c r="E67" s="55"/>
      <c r="F67" s="170"/>
      <c r="G67" s="171"/>
      <c r="H67" s="55"/>
      <c r="I67" s="172"/>
      <c r="J67" s="54"/>
      <c r="K67" s="55"/>
      <c r="L67" s="56"/>
      <c r="M67" s="368"/>
    </row>
    <row r="68" spans="1:13" ht="16.5" customHeight="1" thickBot="1">
      <c r="A68" s="361" t="s">
        <v>12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</row>
    <row r="69" spans="1:13" s="6" customFormat="1" ht="15.75" customHeight="1" thickBot="1">
      <c r="A69" s="173"/>
      <c r="B69" s="98" t="s">
        <v>0</v>
      </c>
      <c r="C69" s="99"/>
      <c r="D69" s="160">
        <f>D71+D73</f>
        <v>73.13687107</v>
      </c>
      <c r="E69" s="160">
        <f aca="true" t="shared" si="9" ref="E69:K69">E71+E73</f>
        <v>71.67413337</v>
      </c>
      <c r="F69" s="160">
        <f t="shared" si="9"/>
        <v>1.4627377</v>
      </c>
      <c r="G69" s="160">
        <f t="shared" si="9"/>
        <v>3.2822462999999997</v>
      </c>
      <c r="H69" s="160">
        <f t="shared" si="9"/>
        <v>3.21660137</v>
      </c>
      <c r="I69" s="160">
        <f t="shared" si="9"/>
        <v>0.06564493</v>
      </c>
      <c r="J69" s="344">
        <f t="shared" si="9"/>
        <v>3.2822</v>
      </c>
      <c r="K69" s="344">
        <f t="shared" si="9"/>
        <v>3.217</v>
      </c>
      <c r="L69" s="344">
        <f>L71</f>
        <v>0.0656</v>
      </c>
      <c r="M69" s="88"/>
    </row>
    <row r="70" spans="1:13" s="6" customFormat="1" ht="166.5" customHeight="1">
      <c r="A70" s="130" t="s">
        <v>200</v>
      </c>
      <c r="B70" s="131" t="s">
        <v>77</v>
      </c>
      <c r="C70" s="353" t="s">
        <v>170</v>
      </c>
      <c r="D70" s="46"/>
      <c r="E70" s="47"/>
      <c r="F70" s="161"/>
      <c r="G70" s="46"/>
      <c r="H70" s="47"/>
      <c r="I70" s="161"/>
      <c r="J70" s="175"/>
      <c r="K70" s="176"/>
      <c r="L70" s="177"/>
      <c r="M70" s="178" t="s">
        <v>273</v>
      </c>
    </row>
    <row r="71" spans="1:13" s="6" customFormat="1" ht="12.75">
      <c r="A71" s="31" t="s">
        <v>201</v>
      </c>
      <c r="B71" s="32" t="s">
        <v>185</v>
      </c>
      <c r="C71" s="354"/>
      <c r="D71" s="140">
        <f>D72</f>
        <v>3.2822462999999997</v>
      </c>
      <c r="E71" s="162">
        <f aca="true" t="shared" si="10" ref="E71:L71">E72</f>
        <v>3.21660137</v>
      </c>
      <c r="F71" s="163">
        <f t="shared" si="10"/>
        <v>0.06564493</v>
      </c>
      <c r="G71" s="140">
        <f t="shared" si="10"/>
        <v>3.2822462999999997</v>
      </c>
      <c r="H71" s="162">
        <f t="shared" si="10"/>
        <v>3.21660137</v>
      </c>
      <c r="I71" s="163">
        <f t="shared" si="10"/>
        <v>0.06564493</v>
      </c>
      <c r="J71" s="342">
        <f t="shared" si="10"/>
        <v>3.2822</v>
      </c>
      <c r="K71" s="257">
        <v>3.217</v>
      </c>
      <c r="L71" s="341">
        <f t="shared" si="10"/>
        <v>0.0656</v>
      </c>
      <c r="M71" s="61"/>
    </row>
    <row r="72" spans="1:13" s="6" customFormat="1" ht="88.5" customHeight="1">
      <c r="A72" s="13" t="s">
        <v>202</v>
      </c>
      <c r="B72" s="34" t="s">
        <v>58</v>
      </c>
      <c r="C72" s="354"/>
      <c r="D72" s="36">
        <f>SUM(E72:F72)</f>
        <v>3.2822462999999997</v>
      </c>
      <c r="E72" s="36">
        <v>3.21660137</v>
      </c>
      <c r="F72" s="37">
        <v>0.06564493</v>
      </c>
      <c r="G72" s="38">
        <f>SUM(H72:I72)</f>
        <v>3.2822462999999997</v>
      </c>
      <c r="H72" s="36">
        <v>3.21660137</v>
      </c>
      <c r="I72" s="37">
        <v>0.06564493</v>
      </c>
      <c r="J72" s="343">
        <f>K72+L72</f>
        <v>3.2822</v>
      </c>
      <c r="K72" s="257">
        <v>3.2166</v>
      </c>
      <c r="L72" s="257">
        <v>0.0656</v>
      </c>
      <c r="M72" s="64" t="s">
        <v>346</v>
      </c>
    </row>
    <row r="73" spans="1:13" s="6" customFormat="1" ht="25.5">
      <c r="A73" s="31" t="s">
        <v>203</v>
      </c>
      <c r="B73" s="32" t="s">
        <v>78</v>
      </c>
      <c r="C73" s="354"/>
      <c r="D73" s="140">
        <f>D74</f>
        <v>69.85462477</v>
      </c>
      <c r="E73" s="162">
        <f aca="true" t="shared" si="11" ref="E73:L73">E74</f>
        <v>68.457532</v>
      </c>
      <c r="F73" s="163">
        <f t="shared" si="11"/>
        <v>1.39709277</v>
      </c>
      <c r="G73" s="73">
        <f t="shared" si="11"/>
        <v>0</v>
      </c>
      <c r="H73" s="28">
        <f t="shared" si="11"/>
        <v>0</v>
      </c>
      <c r="I73" s="164">
        <f t="shared" si="11"/>
        <v>0</v>
      </c>
      <c r="J73" s="73">
        <f t="shared" si="11"/>
        <v>0</v>
      </c>
      <c r="K73" s="28">
        <f t="shared" si="11"/>
        <v>0</v>
      </c>
      <c r="L73" s="164">
        <f t="shared" si="11"/>
        <v>0</v>
      </c>
      <c r="M73" s="64"/>
    </row>
    <row r="74" spans="1:13" s="6" customFormat="1" ht="81" customHeight="1" thickBot="1">
      <c r="A74" s="50" t="s">
        <v>239</v>
      </c>
      <c r="B74" s="34" t="s">
        <v>59</v>
      </c>
      <c r="C74" s="367"/>
      <c r="D74" s="36">
        <f>SUM(E74:F74)</f>
        <v>69.85462477</v>
      </c>
      <c r="E74" s="36">
        <v>68.457532</v>
      </c>
      <c r="F74" s="170">
        <v>1.39709277</v>
      </c>
      <c r="G74" s="81">
        <f>SUM(H74:I74)</f>
        <v>0</v>
      </c>
      <c r="H74" s="7">
        <v>0</v>
      </c>
      <c r="I74" s="293">
        <v>0</v>
      </c>
      <c r="J74" s="81">
        <f>SUM(K74:L74)</f>
        <v>0</v>
      </c>
      <c r="K74" s="7">
        <v>0</v>
      </c>
      <c r="L74" s="7">
        <v>0</v>
      </c>
      <c r="M74" s="64" t="s">
        <v>327</v>
      </c>
    </row>
    <row r="75" spans="1:13" ht="16.5" customHeight="1" thickBot="1">
      <c r="A75" s="361" t="s">
        <v>13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</row>
    <row r="76" spans="1:13" s="6" customFormat="1" ht="13.5" thickBot="1">
      <c r="A76" s="179"/>
      <c r="B76" s="125" t="s">
        <v>0</v>
      </c>
      <c r="C76" s="126"/>
      <c r="D76" s="127">
        <f>D82</f>
        <v>63</v>
      </c>
      <c r="E76" s="127">
        <f aca="true" t="shared" si="12" ref="E76:L76">E82</f>
        <v>62.620000000000005</v>
      </c>
      <c r="F76" s="127">
        <f t="shared" si="12"/>
        <v>0.38</v>
      </c>
      <c r="G76" s="128">
        <f t="shared" si="12"/>
        <v>0</v>
      </c>
      <c r="H76" s="128">
        <f t="shared" si="12"/>
        <v>0</v>
      </c>
      <c r="I76" s="128">
        <f t="shared" si="12"/>
        <v>0</v>
      </c>
      <c r="J76" s="128">
        <f t="shared" si="12"/>
        <v>0</v>
      </c>
      <c r="K76" s="128">
        <f t="shared" si="12"/>
        <v>0</v>
      </c>
      <c r="L76" s="128">
        <f t="shared" si="12"/>
        <v>0</v>
      </c>
      <c r="M76" s="180"/>
    </row>
    <row r="77" spans="1:13" s="6" customFormat="1" ht="41.25" customHeight="1">
      <c r="A77" s="130" t="s">
        <v>204</v>
      </c>
      <c r="B77" s="131" t="s">
        <v>79</v>
      </c>
      <c r="C77" s="95" t="s">
        <v>171</v>
      </c>
      <c r="D77" s="27" t="s">
        <v>122</v>
      </c>
      <c r="E77" s="162" t="s">
        <v>122</v>
      </c>
      <c r="F77" s="49" t="s">
        <v>122</v>
      </c>
      <c r="G77" s="27" t="s">
        <v>122</v>
      </c>
      <c r="H77" s="162" t="s">
        <v>122</v>
      </c>
      <c r="I77" s="49" t="s">
        <v>122</v>
      </c>
      <c r="J77" s="83" t="s">
        <v>122</v>
      </c>
      <c r="K77" s="25" t="s">
        <v>122</v>
      </c>
      <c r="L77" s="90" t="s">
        <v>122</v>
      </c>
      <c r="M77" s="61"/>
    </row>
    <row r="78" spans="1:13" s="6" customFormat="1" ht="93" customHeight="1">
      <c r="A78" s="31" t="s">
        <v>205</v>
      </c>
      <c r="B78" s="309" t="s">
        <v>130</v>
      </c>
      <c r="C78" s="93" t="s">
        <v>172</v>
      </c>
      <c r="D78" s="27" t="s">
        <v>122</v>
      </c>
      <c r="E78" s="162" t="s">
        <v>122</v>
      </c>
      <c r="F78" s="49" t="s">
        <v>122</v>
      </c>
      <c r="G78" s="27" t="s">
        <v>122</v>
      </c>
      <c r="H78" s="162" t="s">
        <v>122</v>
      </c>
      <c r="I78" s="49" t="s">
        <v>122</v>
      </c>
      <c r="J78" s="83" t="s">
        <v>122</v>
      </c>
      <c r="K78" s="25" t="s">
        <v>122</v>
      </c>
      <c r="L78" s="90" t="s">
        <v>122</v>
      </c>
      <c r="M78" s="61"/>
    </row>
    <row r="79" spans="1:13" s="6" customFormat="1" ht="81.75" customHeight="1">
      <c r="A79" s="31" t="s">
        <v>206</v>
      </c>
      <c r="B79" s="32" t="s">
        <v>80</v>
      </c>
      <c r="C79" s="65" t="s">
        <v>170</v>
      </c>
      <c r="D79" s="301" t="s">
        <v>122</v>
      </c>
      <c r="E79" s="182" t="s">
        <v>122</v>
      </c>
      <c r="F79" s="302" t="s">
        <v>122</v>
      </c>
      <c r="G79" s="301" t="s">
        <v>122</v>
      </c>
      <c r="H79" s="182" t="s">
        <v>122</v>
      </c>
      <c r="I79" s="302" t="s">
        <v>122</v>
      </c>
      <c r="J79" s="303" t="s">
        <v>122</v>
      </c>
      <c r="K79" s="304" t="s">
        <v>122</v>
      </c>
      <c r="L79" s="305" t="s">
        <v>122</v>
      </c>
      <c r="M79" s="34" t="s">
        <v>326</v>
      </c>
    </row>
    <row r="80" spans="1:13" s="6" customFormat="1" ht="117" customHeight="1">
      <c r="A80" s="31" t="s">
        <v>207</v>
      </c>
      <c r="B80" s="32" t="s">
        <v>81</v>
      </c>
      <c r="C80" s="313" t="s">
        <v>170</v>
      </c>
      <c r="D80" s="23" t="s">
        <v>122</v>
      </c>
      <c r="E80" s="24" t="s">
        <v>122</v>
      </c>
      <c r="F80" s="26" t="s">
        <v>122</v>
      </c>
      <c r="G80" s="23" t="s">
        <v>122</v>
      </c>
      <c r="H80" s="24" t="s">
        <v>122</v>
      </c>
      <c r="I80" s="26" t="s">
        <v>122</v>
      </c>
      <c r="J80" s="84" t="s">
        <v>122</v>
      </c>
      <c r="K80" s="45" t="s">
        <v>122</v>
      </c>
      <c r="L80" s="90" t="s">
        <v>122</v>
      </c>
      <c r="M80" s="34" t="s">
        <v>328</v>
      </c>
    </row>
    <row r="81" spans="1:13" s="6" customFormat="1" ht="15.75" customHeight="1">
      <c r="A81" s="31" t="s">
        <v>208</v>
      </c>
      <c r="B81" s="32" t="s">
        <v>82</v>
      </c>
      <c r="C81" s="359" t="s">
        <v>171</v>
      </c>
      <c r="D81" s="27" t="s">
        <v>122</v>
      </c>
      <c r="E81" s="162" t="s">
        <v>122</v>
      </c>
      <c r="F81" s="49" t="s">
        <v>122</v>
      </c>
      <c r="G81" s="27" t="s">
        <v>122</v>
      </c>
      <c r="H81" s="162" t="s">
        <v>122</v>
      </c>
      <c r="I81" s="49" t="s">
        <v>122</v>
      </c>
      <c r="J81" s="83" t="s">
        <v>122</v>
      </c>
      <c r="K81" s="25" t="s">
        <v>122</v>
      </c>
      <c r="L81" s="90" t="s">
        <v>122</v>
      </c>
      <c r="M81" s="61"/>
    </row>
    <row r="82" spans="1:13" s="6" customFormat="1" ht="12.75">
      <c r="A82" s="31" t="s">
        <v>209</v>
      </c>
      <c r="B82" s="32" t="s">
        <v>121</v>
      </c>
      <c r="C82" s="354"/>
      <c r="D82" s="140">
        <f>D83+D84+D85</f>
        <v>63</v>
      </c>
      <c r="E82" s="162">
        <f aca="true" t="shared" si="13" ref="E82:L82">E83+E84+E85</f>
        <v>62.620000000000005</v>
      </c>
      <c r="F82" s="163">
        <f t="shared" si="13"/>
        <v>0.38</v>
      </c>
      <c r="G82" s="73">
        <f t="shared" si="13"/>
        <v>0</v>
      </c>
      <c r="H82" s="28">
        <f t="shared" si="13"/>
        <v>0</v>
      </c>
      <c r="I82" s="164">
        <f t="shared" si="13"/>
        <v>0</v>
      </c>
      <c r="J82" s="73">
        <f t="shared" si="13"/>
        <v>0</v>
      </c>
      <c r="K82" s="28">
        <f t="shared" si="13"/>
        <v>0</v>
      </c>
      <c r="L82" s="164">
        <f t="shared" si="13"/>
        <v>0</v>
      </c>
      <c r="M82" s="61"/>
    </row>
    <row r="83" spans="1:13" s="6" customFormat="1" ht="27" customHeight="1">
      <c r="A83" s="13" t="s">
        <v>303</v>
      </c>
      <c r="B83" s="34" t="s">
        <v>125</v>
      </c>
      <c r="C83" s="354"/>
      <c r="D83" s="16">
        <v>19</v>
      </c>
      <c r="E83" s="15">
        <v>18.62</v>
      </c>
      <c r="F83" s="17">
        <v>0.38</v>
      </c>
      <c r="G83" s="14">
        <v>0</v>
      </c>
      <c r="H83" s="11">
        <v>0</v>
      </c>
      <c r="I83" s="30">
        <v>0</v>
      </c>
      <c r="J83" s="118">
        <v>0</v>
      </c>
      <c r="K83" s="106">
        <v>0</v>
      </c>
      <c r="L83" s="105">
        <v>0</v>
      </c>
      <c r="M83" s="369" t="s">
        <v>330</v>
      </c>
    </row>
    <row r="84" spans="1:13" s="6" customFormat="1" ht="42.75" customHeight="1">
      <c r="A84" s="13" t="s">
        <v>304</v>
      </c>
      <c r="B84" s="34" t="s">
        <v>126</v>
      </c>
      <c r="C84" s="354"/>
      <c r="D84" s="16">
        <v>4</v>
      </c>
      <c r="E84" s="15">
        <v>4</v>
      </c>
      <c r="F84" s="30">
        <v>0</v>
      </c>
      <c r="G84" s="14">
        <v>0</v>
      </c>
      <c r="H84" s="11">
        <v>0</v>
      </c>
      <c r="I84" s="30">
        <v>0</v>
      </c>
      <c r="J84" s="118">
        <v>0</v>
      </c>
      <c r="K84" s="106">
        <v>0</v>
      </c>
      <c r="L84" s="105">
        <v>0</v>
      </c>
      <c r="M84" s="370"/>
    </row>
    <row r="85" spans="1:13" s="6" customFormat="1" ht="34.5" customHeight="1" thickBot="1">
      <c r="A85" s="50" t="s">
        <v>305</v>
      </c>
      <c r="B85" s="168" t="s">
        <v>127</v>
      </c>
      <c r="C85" s="367"/>
      <c r="D85" s="193">
        <v>40</v>
      </c>
      <c r="E85" s="194">
        <v>40</v>
      </c>
      <c r="F85" s="293">
        <v>0</v>
      </c>
      <c r="G85" s="14">
        <v>0</v>
      </c>
      <c r="H85" s="11">
        <v>0</v>
      </c>
      <c r="I85" s="30">
        <v>0</v>
      </c>
      <c r="J85" s="118">
        <v>0</v>
      </c>
      <c r="K85" s="106">
        <v>0</v>
      </c>
      <c r="L85" s="105">
        <v>0</v>
      </c>
      <c r="M85" s="371"/>
    </row>
    <row r="86" spans="1:13" s="1" customFormat="1" ht="16.5" customHeight="1" thickBot="1">
      <c r="A86" s="361" t="s">
        <v>14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3"/>
    </row>
    <row r="87" spans="1:13" s="6" customFormat="1" ht="13.5" thickBot="1">
      <c r="A87" s="173"/>
      <c r="B87" s="183" t="s">
        <v>0</v>
      </c>
      <c r="C87" s="158"/>
      <c r="D87" s="160">
        <f>D88</f>
        <v>920.53149284</v>
      </c>
      <c r="E87" s="160">
        <f aca="true" t="shared" si="14" ref="E87:L87">E88</f>
        <v>752.89546</v>
      </c>
      <c r="F87" s="160">
        <f t="shared" si="14"/>
        <v>167.63603283999998</v>
      </c>
      <c r="G87" s="160">
        <f t="shared" si="14"/>
        <v>154.61951784000001</v>
      </c>
      <c r="H87" s="160">
        <f t="shared" si="14"/>
        <v>60.373485</v>
      </c>
      <c r="I87" s="160">
        <f t="shared" si="14"/>
        <v>94.24603284</v>
      </c>
      <c r="J87" s="160">
        <f t="shared" si="14"/>
        <v>49.4800657</v>
      </c>
      <c r="K87" s="174">
        <f t="shared" si="14"/>
        <v>30.988</v>
      </c>
      <c r="L87" s="160">
        <f t="shared" si="14"/>
        <v>18.4920657</v>
      </c>
      <c r="M87" s="63"/>
    </row>
    <row r="88" spans="1:13" s="6" customFormat="1" ht="12.75" customHeight="1">
      <c r="A88" s="130" t="s">
        <v>210</v>
      </c>
      <c r="B88" s="184" t="s">
        <v>152</v>
      </c>
      <c r="C88" s="353" t="s">
        <v>173</v>
      </c>
      <c r="D88" s="72">
        <f>D89+D90+D92</f>
        <v>920.53149284</v>
      </c>
      <c r="E88" s="75">
        <f aca="true" t="shared" si="15" ref="E88:L88">E89+E90+E92</f>
        <v>752.89546</v>
      </c>
      <c r="F88" s="87">
        <f t="shared" si="15"/>
        <v>167.63603283999998</v>
      </c>
      <c r="G88" s="72">
        <f>G89+G90+G92</f>
        <v>154.61951784000001</v>
      </c>
      <c r="H88" s="75">
        <f t="shared" si="15"/>
        <v>60.373485</v>
      </c>
      <c r="I88" s="87">
        <f t="shared" si="15"/>
        <v>94.24603284</v>
      </c>
      <c r="J88" s="72">
        <f t="shared" si="15"/>
        <v>49.4800657</v>
      </c>
      <c r="K88" s="185">
        <f t="shared" si="15"/>
        <v>30.988</v>
      </c>
      <c r="L88" s="87">
        <f t="shared" si="15"/>
        <v>18.4920657</v>
      </c>
      <c r="M88" s="60"/>
    </row>
    <row r="89" spans="1:13" s="6" customFormat="1" ht="102">
      <c r="A89" s="13" t="s">
        <v>211</v>
      </c>
      <c r="B89" s="187" t="s">
        <v>143</v>
      </c>
      <c r="C89" s="354"/>
      <c r="D89" s="16">
        <f>E89+F89</f>
        <v>167.63603283999998</v>
      </c>
      <c r="E89" s="7">
        <v>0</v>
      </c>
      <c r="F89" s="17">
        <f>73.39+I89</f>
        <v>167.63603283999998</v>
      </c>
      <c r="G89" s="16">
        <f>H89+I89</f>
        <v>94.24603284</v>
      </c>
      <c r="H89" s="71">
        <v>0</v>
      </c>
      <c r="I89" s="15">
        <v>94.24603284</v>
      </c>
      <c r="J89" s="69">
        <f>K89+L89</f>
        <v>18.4920657</v>
      </c>
      <c r="K89" s="71">
        <v>0</v>
      </c>
      <c r="L89" s="70">
        <v>18.4920657</v>
      </c>
      <c r="M89" s="34" t="s">
        <v>333</v>
      </c>
    </row>
    <row r="90" spans="1:13" s="6" customFormat="1" ht="143.25" customHeight="1">
      <c r="A90" s="13" t="s">
        <v>240</v>
      </c>
      <c r="B90" s="187" t="s">
        <v>142</v>
      </c>
      <c r="C90" s="354"/>
      <c r="D90" s="16">
        <f>E90+F90</f>
        <v>245.88846</v>
      </c>
      <c r="E90" s="15">
        <v>245.88846</v>
      </c>
      <c r="F90" s="30">
        <v>0</v>
      </c>
      <c r="G90" s="16">
        <f>H90+I90</f>
        <v>60.373485</v>
      </c>
      <c r="H90" s="15">
        <f>30.202165+30.17132</f>
        <v>60.373485</v>
      </c>
      <c r="I90" s="30">
        <v>0</v>
      </c>
      <c r="J90" s="334">
        <f>K90</f>
        <v>30.988</v>
      </c>
      <c r="K90" s="335">
        <v>30.988</v>
      </c>
      <c r="L90" s="30">
        <v>0</v>
      </c>
      <c r="M90" s="34" t="s">
        <v>339</v>
      </c>
    </row>
    <row r="91" spans="1:13" s="6" customFormat="1" ht="12.75">
      <c r="A91" s="144" t="s">
        <v>306</v>
      </c>
      <c r="B91" s="188" t="s">
        <v>141</v>
      </c>
      <c r="C91" s="354"/>
      <c r="D91" s="18"/>
      <c r="E91" s="20"/>
      <c r="F91" s="21"/>
      <c r="G91" s="18"/>
      <c r="H91" s="22"/>
      <c r="I91" s="21"/>
      <c r="J91" s="8"/>
      <c r="K91" s="7"/>
      <c r="L91" s="30"/>
      <c r="M91" s="61"/>
    </row>
    <row r="92" spans="1:13" s="6" customFormat="1" ht="66" customHeight="1">
      <c r="A92" s="144"/>
      <c r="B92" s="187" t="s">
        <v>140</v>
      </c>
      <c r="C92" s="354"/>
      <c r="D92" s="18">
        <f>F92+E92</f>
        <v>507.007</v>
      </c>
      <c r="E92" s="15">
        <f>120.2+69.545+269.154+48.108</f>
        <v>507.007</v>
      </c>
      <c r="F92" s="78">
        <v>0</v>
      </c>
      <c r="G92" s="19">
        <v>0</v>
      </c>
      <c r="H92" s="20">
        <v>0</v>
      </c>
      <c r="I92" s="21">
        <v>0</v>
      </c>
      <c r="J92" s="8">
        <v>0</v>
      </c>
      <c r="K92" s="7">
        <v>0</v>
      </c>
      <c r="L92" s="30">
        <v>0</v>
      </c>
      <c r="M92" s="61"/>
    </row>
    <row r="93" spans="1:13" s="6" customFormat="1" ht="12.75">
      <c r="A93" s="31" t="s">
        <v>212</v>
      </c>
      <c r="B93" s="294" t="s">
        <v>151</v>
      </c>
      <c r="C93" s="354"/>
      <c r="D93" s="27" t="s">
        <v>122</v>
      </c>
      <c r="E93" s="28" t="s">
        <v>122</v>
      </c>
      <c r="F93" s="29" t="s">
        <v>122</v>
      </c>
      <c r="G93" s="27" t="s">
        <v>122</v>
      </c>
      <c r="H93" s="28" t="s">
        <v>122</v>
      </c>
      <c r="I93" s="29" t="s">
        <v>122</v>
      </c>
      <c r="J93" s="48" t="s">
        <v>122</v>
      </c>
      <c r="K93" s="28" t="s">
        <v>122</v>
      </c>
      <c r="L93" s="49" t="s">
        <v>122</v>
      </c>
      <c r="M93" s="61"/>
    </row>
    <row r="94" spans="1:13" s="6" customFormat="1" ht="15.75" customHeight="1">
      <c r="A94" s="31" t="s">
        <v>213</v>
      </c>
      <c r="B94" s="294" t="s">
        <v>159</v>
      </c>
      <c r="C94" s="354"/>
      <c r="D94" s="27"/>
      <c r="E94" s="162"/>
      <c r="F94" s="29"/>
      <c r="G94" s="27"/>
      <c r="H94" s="28"/>
      <c r="I94" s="29"/>
      <c r="J94" s="189"/>
      <c r="K94" s="28"/>
      <c r="L94" s="190"/>
      <c r="M94" s="369" t="s">
        <v>329</v>
      </c>
    </row>
    <row r="95" spans="1:13" s="6" customFormat="1" ht="51.75" customHeight="1" thickBot="1">
      <c r="A95" s="191" t="s">
        <v>310</v>
      </c>
      <c r="B95" s="192" t="s">
        <v>153</v>
      </c>
      <c r="C95" s="367"/>
      <c r="D95" s="193"/>
      <c r="E95" s="194"/>
      <c r="F95" s="195"/>
      <c r="G95" s="193"/>
      <c r="H95" s="9"/>
      <c r="I95" s="195"/>
      <c r="J95" s="196"/>
      <c r="K95" s="9"/>
      <c r="L95" s="197"/>
      <c r="M95" s="371"/>
    </row>
    <row r="96" spans="1:13" ht="16.5" customHeight="1" thickBot="1">
      <c r="A96" s="361" t="s">
        <v>15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3"/>
    </row>
    <row r="97" spans="1:13" s="3" customFormat="1" ht="13.5" customHeight="1" thickBot="1">
      <c r="A97" s="173"/>
      <c r="B97" s="98" t="s">
        <v>0</v>
      </c>
      <c r="C97" s="99"/>
      <c r="D97" s="57" t="s">
        <v>122</v>
      </c>
      <c r="E97" s="58" t="s">
        <v>122</v>
      </c>
      <c r="F97" s="59" t="s">
        <v>122</v>
      </c>
      <c r="G97" s="198" t="s">
        <v>122</v>
      </c>
      <c r="H97" s="199" t="s">
        <v>122</v>
      </c>
      <c r="I97" s="200" t="s">
        <v>122</v>
      </c>
      <c r="J97" s="201" t="s">
        <v>122</v>
      </c>
      <c r="K97" s="202" t="s">
        <v>122</v>
      </c>
      <c r="L97" s="200" t="s">
        <v>122</v>
      </c>
      <c r="M97" s="63"/>
    </row>
    <row r="98" spans="1:13" ht="48" customHeight="1">
      <c r="A98" s="130" t="s">
        <v>214</v>
      </c>
      <c r="B98" s="131" t="s">
        <v>84</v>
      </c>
      <c r="C98" s="353" t="s">
        <v>174</v>
      </c>
      <c r="D98" s="113"/>
      <c r="E98" s="203"/>
      <c r="F98" s="204"/>
      <c r="G98" s="181"/>
      <c r="H98" s="68"/>
      <c r="I98" s="205"/>
      <c r="J98" s="181"/>
      <c r="K98" s="68"/>
      <c r="L98" s="205"/>
      <c r="M98" s="356" t="s">
        <v>241</v>
      </c>
    </row>
    <row r="99" spans="1:13" ht="54.75" customHeight="1">
      <c r="A99" s="31" t="s">
        <v>215</v>
      </c>
      <c r="B99" s="32" t="s">
        <v>85</v>
      </c>
      <c r="C99" s="354"/>
      <c r="D99" s="83"/>
      <c r="E99" s="25"/>
      <c r="F99" s="26"/>
      <c r="G99" s="31"/>
      <c r="H99" s="139"/>
      <c r="I99" s="138"/>
      <c r="J99" s="84"/>
      <c r="K99" s="45"/>
      <c r="L99" s="90"/>
      <c r="M99" s="357"/>
    </row>
    <row r="100" spans="1:13" ht="61.5" customHeight="1" thickBot="1">
      <c r="A100" s="31" t="s">
        <v>216</v>
      </c>
      <c r="B100" s="32" t="s">
        <v>86</v>
      </c>
      <c r="C100" s="93" t="s">
        <v>175</v>
      </c>
      <c r="D100" s="206"/>
      <c r="E100" s="207"/>
      <c r="F100" s="204"/>
      <c r="G100" s="66"/>
      <c r="H100" s="67"/>
      <c r="I100" s="205"/>
      <c r="J100" s="181"/>
      <c r="K100" s="68"/>
      <c r="L100" s="205"/>
      <c r="M100" s="368"/>
    </row>
    <row r="101" spans="1:13" ht="16.5" customHeight="1" thickBot="1">
      <c r="A101" s="361" t="s">
        <v>22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3"/>
    </row>
    <row r="102" spans="1:13" s="3" customFormat="1" ht="13.5" thickBot="1">
      <c r="A102" s="208"/>
      <c r="B102" s="209" t="s">
        <v>0</v>
      </c>
      <c r="C102" s="210"/>
      <c r="D102" s="211" t="s">
        <v>122</v>
      </c>
      <c r="E102" s="212" t="s">
        <v>122</v>
      </c>
      <c r="F102" s="213" t="s">
        <v>122</v>
      </c>
      <c r="G102" s="214" t="s">
        <v>122</v>
      </c>
      <c r="H102" s="215" t="s">
        <v>122</v>
      </c>
      <c r="I102" s="216" t="s">
        <v>122</v>
      </c>
      <c r="J102" s="217" t="s">
        <v>122</v>
      </c>
      <c r="K102" s="215" t="s">
        <v>122</v>
      </c>
      <c r="L102" s="218" t="s">
        <v>122</v>
      </c>
      <c r="M102" s="63"/>
    </row>
    <row r="103" spans="1:13" ht="12.75" customHeight="1">
      <c r="A103" s="219" t="s">
        <v>217</v>
      </c>
      <c r="B103" s="220" t="s">
        <v>87</v>
      </c>
      <c r="C103" s="372" t="s">
        <v>176</v>
      </c>
      <c r="D103" s="219"/>
      <c r="E103" s="221"/>
      <c r="F103" s="222"/>
      <c r="G103" s="223"/>
      <c r="H103" s="224"/>
      <c r="I103" s="225"/>
      <c r="J103" s="226"/>
      <c r="K103" s="227"/>
      <c r="L103" s="228"/>
      <c r="M103" s="374"/>
    </row>
    <row r="104" spans="1:13" ht="12.75">
      <c r="A104" s="229" t="s">
        <v>218</v>
      </c>
      <c r="B104" s="230" t="s">
        <v>88</v>
      </c>
      <c r="C104" s="373"/>
      <c r="D104" s="231"/>
      <c r="E104" s="232"/>
      <c r="F104" s="233"/>
      <c r="G104" s="234"/>
      <c r="H104" s="235"/>
      <c r="I104" s="236"/>
      <c r="J104" s="237"/>
      <c r="K104" s="238"/>
      <c r="L104" s="239"/>
      <c r="M104" s="375"/>
    </row>
    <row r="105" spans="1:13" ht="12.75">
      <c r="A105" s="229" t="s">
        <v>219</v>
      </c>
      <c r="B105" s="230" t="s">
        <v>89</v>
      </c>
      <c r="C105" s="373"/>
      <c r="D105" s="231"/>
      <c r="E105" s="232"/>
      <c r="F105" s="233"/>
      <c r="G105" s="240"/>
      <c r="H105" s="238"/>
      <c r="I105" s="241"/>
      <c r="J105" s="237"/>
      <c r="K105" s="238"/>
      <c r="L105" s="239"/>
      <c r="M105" s="375"/>
    </row>
    <row r="106" spans="1:13" ht="12.75">
      <c r="A106" s="229" t="s">
        <v>220</v>
      </c>
      <c r="B106" s="230" t="s">
        <v>178</v>
      </c>
      <c r="C106" s="373"/>
      <c r="D106" s="231"/>
      <c r="E106" s="232"/>
      <c r="F106" s="233"/>
      <c r="G106" s="240"/>
      <c r="H106" s="238"/>
      <c r="I106" s="241"/>
      <c r="J106" s="237"/>
      <c r="K106" s="238"/>
      <c r="L106" s="239"/>
      <c r="M106" s="375"/>
    </row>
    <row r="107" spans="1:13" ht="12.75">
      <c r="A107" s="229" t="s">
        <v>221</v>
      </c>
      <c r="B107" s="230" t="s">
        <v>90</v>
      </c>
      <c r="C107" s="373"/>
      <c r="D107" s="231"/>
      <c r="E107" s="232"/>
      <c r="F107" s="233"/>
      <c r="G107" s="240"/>
      <c r="H107" s="238"/>
      <c r="I107" s="241"/>
      <c r="J107" s="237"/>
      <c r="K107" s="238"/>
      <c r="L107" s="239"/>
      <c r="M107" s="375"/>
    </row>
    <row r="108" spans="1:13" ht="13.5" thickBot="1">
      <c r="A108" s="229" t="s">
        <v>222</v>
      </c>
      <c r="B108" s="230" t="s">
        <v>91</v>
      </c>
      <c r="C108" s="373"/>
      <c r="D108" s="231"/>
      <c r="E108" s="232"/>
      <c r="F108" s="233"/>
      <c r="G108" s="240"/>
      <c r="H108" s="238"/>
      <c r="I108" s="241"/>
      <c r="J108" s="237"/>
      <c r="K108" s="238"/>
      <c r="L108" s="239"/>
      <c r="M108" s="376"/>
    </row>
    <row r="109" spans="1:13" ht="16.5" customHeight="1" thickBot="1">
      <c r="A109" s="361" t="s">
        <v>16</v>
      </c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3"/>
    </row>
    <row r="110" spans="1:13" ht="13.5" thickBot="1">
      <c r="A110" s="173"/>
      <c r="B110" s="98" t="s">
        <v>0</v>
      </c>
      <c r="C110" s="99"/>
      <c r="D110" s="57"/>
      <c r="E110" s="58"/>
      <c r="F110" s="59"/>
      <c r="G110" s="57"/>
      <c r="H110" s="58"/>
      <c r="I110" s="59"/>
      <c r="J110" s="242"/>
      <c r="K110" s="243"/>
      <c r="L110" s="244"/>
      <c r="M110" s="180"/>
    </row>
    <row r="111" spans="1:13" ht="15.75" customHeight="1">
      <c r="A111" s="130" t="s">
        <v>223</v>
      </c>
      <c r="B111" s="131" t="s">
        <v>92</v>
      </c>
      <c r="C111" s="353" t="s">
        <v>180</v>
      </c>
      <c r="D111" s="46"/>
      <c r="E111" s="47"/>
      <c r="F111" s="161"/>
      <c r="G111" s="46"/>
      <c r="H111" s="47"/>
      <c r="I111" s="161"/>
      <c r="J111" s="115"/>
      <c r="K111" s="245"/>
      <c r="L111" s="246"/>
      <c r="M111" s="360" t="s">
        <v>254</v>
      </c>
    </row>
    <row r="112" spans="1:13" ht="38.25">
      <c r="A112" s="144" t="s">
        <v>253</v>
      </c>
      <c r="B112" s="247" t="s">
        <v>25</v>
      </c>
      <c r="C112" s="354"/>
      <c r="D112" s="16"/>
      <c r="E112" s="15"/>
      <c r="F112" s="17"/>
      <c r="G112" s="8"/>
      <c r="H112" s="7"/>
      <c r="I112" s="30"/>
      <c r="J112" s="248"/>
      <c r="K112" s="71"/>
      <c r="L112" s="249"/>
      <c r="M112" s="357"/>
    </row>
    <row r="113" spans="1:13" ht="25.5">
      <c r="A113" s="13" t="s">
        <v>224</v>
      </c>
      <c r="B113" s="34" t="s">
        <v>266</v>
      </c>
      <c r="C113" s="354"/>
      <c r="D113" s="16"/>
      <c r="E113" s="15"/>
      <c r="F113" s="17"/>
      <c r="G113" s="16"/>
      <c r="H113" s="15"/>
      <c r="I113" s="17"/>
      <c r="J113" s="250"/>
      <c r="K113" s="251"/>
      <c r="L113" s="252"/>
      <c r="M113" s="357"/>
    </row>
    <row r="114" spans="1:13" ht="38.25">
      <c r="A114" s="13" t="s">
        <v>225</v>
      </c>
      <c r="B114" s="34" t="s">
        <v>27</v>
      </c>
      <c r="C114" s="354"/>
      <c r="D114" s="69"/>
      <c r="E114" s="251"/>
      <c r="F114" s="70"/>
      <c r="G114" s="8"/>
      <c r="H114" s="7"/>
      <c r="I114" s="30"/>
      <c r="J114" s="248"/>
      <c r="K114" s="71"/>
      <c r="L114" s="249"/>
      <c r="M114" s="357"/>
    </row>
    <row r="115" spans="1:13" ht="25.5">
      <c r="A115" s="13" t="s">
        <v>255</v>
      </c>
      <c r="B115" s="34" t="s">
        <v>28</v>
      </c>
      <c r="C115" s="354"/>
      <c r="D115" s="16"/>
      <c r="E115" s="15"/>
      <c r="F115" s="17"/>
      <c r="G115" s="8"/>
      <c r="H115" s="7"/>
      <c r="I115" s="30"/>
      <c r="J115" s="76"/>
      <c r="K115" s="7"/>
      <c r="L115" s="77"/>
      <c r="M115" s="358"/>
    </row>
    <row r="116" spans="1:13" ht="12.75">
      <c r="A116" s="31" t="s">
        <v>226</v>
      </c>
      <c r="B116" s="32" t="s">
        <v>93</v>
      </c>
      <c r="C116" s="354"/>
      <c r="D116" s="46"/>
      <c r="E116" s="47"/>
      <c r="F116" s="161"/>
      <c r="G116" s="46"/>
      <c r="H116" s="47"/>
      <c r="I116" s="161"/>
      <c r="J116" s="253"/>
      <c r="K116" s="254"/>
      <c r="L116" s="255"/>
      <c r="M116" s="360" t="s">
        <v>267</v>
      </c>
    </row>
    <row r="117" spans="1:13" ht="38.25">
      <c r="A117" s="13" t="s">
        <v>256</v>
      </c>
      <c r="B117" s="34" t="s">
        <v>30</v>
      </c>
      <c r="C117" s="354"/>
      <c r="D117" s="13"/>
      <c r="E117" s="10"/>
      <c r="F117" s="42"/>
      <c r="G117" s="13"/>
      <c r="H117" s="10"/>
      <c r="I117" s="42"/>
      <c r="J117" s="76"/>
      <c r="K117" s="7"/>
      <c r="L117" s="77"/>
      <c r="M117" s="357"/>
    </row>
    <row r="118" spans="1:13" ht="25.5">
      <c r="A118" s="13" t="s">
        <v>257</v>
      </c>
      <c r="B118" s="34" t="s">
        <v>31</v>
      </c>
      <c r="C118" s="354"/>
      <c r="D118" s="13"/>
      <c r="E118" s="10"/>
      <c r="F118" s="42"/>
      <c r="G118" s="13"/>
      <c r="H118" s="10"/>
      <c r="I118" s="42"/>
      <c r="J118" s="76"/>
      <c r="K118" s="7"/>
      <c r="L118" s="77"/>
      <c r="M118" s="357"/>
    </row>
    <row r="119" spans="1:13" ht="25.5">
      <c r="A119" s="13" t="s">
        <v>258</v>
      </c>
      <c r="B119" s="34" t="s">
        <v>32</v>
      </c>
      <c r="C119" s="354"/>
      <c r="D119" s="13"/>
      <c r="E119" s="10"/>
      <c r="F119" s="42"/>
      <c r="G119" s="13"/>
      <c r="H119" s="10"/>
      <c r="I119" s="42"/>
      <c r="J119" s="256"/>
      <c r="K119" s="257"/>
      <c r="L119" s="258"/>
      <c r="M119" s="357"/>
    </row>
    <row r="120" spans="1:13" ht="38.25">
      <c r="A120" s="13" t="s">
        <v>259</v>
      </c>
      <c r="B120" s="34" t="s">
        <v>33</v>
      </c>
      <c r="C120" s="354"/>
      <c r="D120" s="13"/>
      <c r="E120" s="10"/>
      <c r="F120" s="42"/>
      <c r="G120" s="13"/>
      <c r="H120" s="10"/>
      <c r="I120" s="42"/>
      <c r="J120" s="76"/>
      <c r="K120" s="7"/>
      <c r="L120" s="77"/>
      <c r="M120" s="357"/>
    </row>
    <row r="121" spans="1:13" ht="25.5">
      <c r="A121" s="13" t="s">
        <v>260</v>
      </c>
      <c r="B121" s="34" t="s">
        <v>56</v>
      </c>
      <c r="C121" s="355"/>
      <c r="D121" s="13"/>
      <c r="E121" s="10"/>
      <c r="F121" s="42"/>
      <c r="G121" s="13"/>
      <c r="H121" s="10"/>
      <c r="I121" s="42"/>
      <c r="J121" s="76"/>
      <c r="K121" s="7"/>
      <c r="L121" s="77"/>
      <c r="M121" s="358"/>
    </row>
    <row r="122" spans="1:13" ht="76.5">
      <c r="A122" s="13" t="s">
        <v>261</v>
      </c>
      <c r="B122" s="34" t="s">
        <v>139</v>
      </c>
      <c r="C122" s="359" t="s">
        <v>180</v>
      </c>
      <c r="D122" s="16"/>
      <c r="E122" s="7"/>
      <c r="F122" s="17"/>
      <c r="G122" s="259"/>
      <c r="H122" s="7"/>
      <c r="I122" s="260"/>
      <c r="J122" s="76"/>
      <c r="K122" s="7"/>
      <c r="L122" s="77"/>
      <c r="M122" s="357" t="s">
        <v>267</v>
      </c>
    </row>
    <row r="123" spans="1:13" ht="28.5" customHeight="1">
      <c r="A123" s="13" t="s">
        <v>262</v>
      </c>
      <c r="B123" s="34" t="s">
        <v>34</v>
      </c>
      <c r="C123" s="354"/>
      <c r="D123" s="13"/>
      <c r="E123" s="10"/>
      <c r="F123" s="42"/>
      <c r="G123" s="13"/>
      <c r="H123" s="10"/>
      <c r="I123" s="42"/>
      <c r="J123" s="76"/>
      <c r="K123" s="7"/>
      <c r="L123" s="77"/>
      <c r="M123" s="357"/>
    </row>
    <row r="124" spans="1:13" ht="12.75">
      <c r="A124" s="116" t="s">
        <v>263</v>
      </c>
      <c r="B124" s="34" t="s">
        <v>55</v>
      </c>
      <c r="C124" s="354"/>
      <c r="D124" s="13"/>
      <c r="E124" s="10"/>
      <c r="F124" s="42"/>
      <c r="G124" s="13"/>
      <c r="H124" s="10"/>
      <c r="I124" s="42"/>
      <c r="J124" s="76"/>
      <c r="K124" s="7"/>
      <c r="L124" s="77"/>
      <c r="M124" s="358"/>
    </row>
    <row r="125" spans="1:13" ht="12.75">
      <c r="A125" s="31" t="s">
        <v>227</v>
      </c>
      <c r="B125" s="32" t="s">
        <v>177</v>
      </c>
      <c r="C125" s="354"/>
      <c r="D125" s="31"/>
      <c r="E125" s="139"/>
      <c r="F125" s="138"/>
      <c r="G125" s="31"/>
      <c r="H125" s="139"/>
      <c r="I125" s="138"/>
      <c r="J125" s="73"/>
      <c r="K125" s="28"/>
      <c r="L125" s="74"/>
      <c r="M125" s="364" t="s">
        <v>267</v>
      </c>
    </row>
    <row r="126" spans="1:13" ht="38.25">
      <c r="A126" s="13" t="s">
        <v>264</v>
      </c>
      <c r="B126" s="34" t="s">
        <v>57</v>
      </c>
      <c r="C126" s="354"/>
      <c r="D126" s="13"/>
      <c r="E126" s="10"/>
      <c r="F126" s="42"/>
      <c r="G126" s="13"/>
      <c r="H126" s="10"/>
      <c r="I126" s="42"/>
      <c r="J126" s="261"/>
      <c r="K126" s="262"/>
      <c r="L126" s="263"/>
      <c r="M126" s="365"/>
    </row>
    <row r="127" spans="1:13" ht="25.5">
      <c r="A127" s="13" t="s">
        <v>265</v>
      </c>
      <c r="B127" s="264" t="s">
        <v>36</v>
      </c>
      <c r="C127" s="354"/>
      <c r="D127" s="13"/>
      <c r="E127" s="10"/>
      <c r="F127" s="42"/>
      <c r="G127" s="13"/>
      <c r="H127" s="10"/>
      <c r="I127" s="42"/>
      <c r="J127" s="14"/>
      <c r="K127" s="11"/>
      <c r="L127" s="105"/>
      <c r="M127" s="365"/>
    </row>
    <row r="128" spans="1:13" ht="26.25" thickBot="1">
      <c r="A128" s="50" t="s">
        <v>228</v>
      </c>
      <c r="B128" s="51" t="s">
        <v>155</v>
      </c>
      <c r="C128" s="367"/>
      <c r="D128" s="50"/>
      <c r="E128" s="52"/>
      <c r="F128" s="53"/>
      <c r="G128" s="50"/>
      <c r="H128" s="52"/>
      <c r="I128" s="53"/>
      <c r="J128" s="54"/>
      <c r="K128" s="55"/>
      <c r="L128" s="56"/>
      <c r="M128" s="377"/>
    </row>
    <row r="129" spans="1:13" s="1" customFormat="1" ht="16.5" customHeight="1" thickBot="1">
      <c r="A129" s="361" t="s">
        <v>21</v>
      </c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3"/>
    </row>
    <row r="130" spans="1:13" s="4" customFormat="1" ht="13.5" thickBot="1">
      <c r="A130" s="265"/>
      <c r="B130" s="266" t="s">
        <v>0</v>
      </c>
      <c r="C130" s="158"/>
      <c r="D130" s="57" t="s">
        <v>122</v>
      </c>
      <c r="E130" s="58" t="s">
        <v>122</v>
      </c>
      <c r="F130" s="59" t="s">
        <v>122</v>
      </c>
      <c r="G130" s="57" t="s">
        <v>122</v>
      </c>
      <c r="H130" s="58" t="s">
        <v>122</v>
      </c>
      <c r="I130" s="59" t="s">
        <v>122</v>
      </c>
      <c r="J130" s="267" t="s">
        <v>122</v>
      </c>
      <c r="K130" s="58" t="s">
        <v>122</v>
      </c>
      <c r="L130" s="268" t="s">
        <v>122</v>
      </c>
      <c r="M130" s="63"/>
    </row>
    <row r="131" spans="1:13" s="5" customFormat="1" ht="12.75" customHeight="1">
      <c r="A131" s="31" t="s">
        <v>229</v>
      </c>
      <c r="B131" s="32" t="s">
        <v>119</v>
      </c>
      <c r="C131" s="353" t="s">
        <v>181</v>
      </c>
      <c r="D131" s="66"/>
      <c r="E131" s="67"/>
      <c r="F131" s="205"/>
      <c r="G131" s="66"/>
      <c r="H131" s="67"/>
      <c r="I131" s="205"/>
      <c r="J131" s="181"/>
      <c r="K131" s="67"/>
      <c r="L131" s="269"/>
      <c r="M131" s="60"/>
    </row>
    <row r="132" spans="1:13" s="1" customFormat="1" ht="25.5" customHeight="1">
      <c r="A132" s="130" t="s">
        <v>230</v>
      </c>
      <c r="B132" s="270" t="s">
        <v>94</v>
      </c>
      <c r="C132" s="354"/>
      <c r="D132" s="206"/>
      <c r="E132" s="207"/>
      <c r="F132" s="204"/>
      <c r="G132" s="206"/>
      <c r="H132" s="207"/>
      <c r="I132" s="204"/>
      <c r="J132" s="113"/>
      <c r="K132" s="207"/>
      <c r="L132" s="271"/>
      <c r="M132" s="369" t="s">
        <v>184</v>
      </c>
    </row>
    <row r="133" spans="1:13" s="1" customFormat="1" ht="38.25">
      <c r="A133" s="13" t="s">
        <v>291</v>
      </c>
      <c r="B133" s="34" t="s">
        <v>49</v>
      </c>
      <c r="C133" s="354"/>
      <c r="D133" s="272"/>
      <c r="E133" s="273"/>
      <c r="F133" s="274"/>
      <c r="G133" s="272"/>
      <c r="H133" s="273"/>
      <c r="I133" s="274"/>
      <c r="J133" s="275"/>
      <c r="K133" s="273"/>
      <c r="L133" s="276"/>
      <c r="M133" s="378"/>
    </row>
    <row r="134" spans="1:13" s="1" customFormat="1" ht="12.75">
      <c r="A134" s="31" t="s">
        <v>231</v>
      </c>
      <c r="B134" s="32" t="s">
        <v>95</v>
      </c>
      <c r="C134" s="354"/>
      <c r="D134" s="23"/>
      <c r="E134" s="24"/>
      <c r="F134" s="26"/>
      <c r="G134" s="23"/>
      <c r="H134" s="24"/>
      <c r="I134" s="26"/>
      <c r="J134" s="83"/>
      <c r="K134" s="24"/>
      <c r="L134" s="277"/>
      <c r="M134" s="369" t="s">
        <v>186</v>
      </c>
    </row>
    <row r="135" spans="1:13" s="1" customFormat="1" ht="12.75">
      <c r="A135" s="13" t="s">
        <v>292</v>
      </c>
      <c r="B135" s="34" t="s">
        <v>50</v>
      </c>
      <c r="C135" s="354"/>
      <c r="D135" s="35"/>
      <c r="E135" s="36"/>
      <c r="F135" s="37"/>
      <c r="G135" s="14"/>
      <c r="H135" s="11"/>
      <c r="I135" s="105"/>
      <c r="J135" s="118"/>
      <c r="K135" s="11"/>
      <c r="L135" s="86"/>
      <c r="M135" s="370"/>
    </row>
    <row r="136" spans="1:13" s="1" customFormat="1" ht="38.25">
      <c r="A136" s="13" t="s">
        <v>293</v>
      </c>
      <c r="B136" s="34" t="s">
        <v>51</v>
      </c>
      <c r="C136" s="354"/>
      <c r="D136" s="35"/>
      <c r="E136" s="36"/>
      <c r="F136" s="37"/>
      <c r="G136" s="35"/>
      <c r="H136" s="36"/>
      <c r="I136" s="37"/>
      <c r="J136" s="117"/>
      <c r="K136" s="36"/>
      <c r="L136" s="278"/>
      <c r="M136" s="370"/>
    </row>
    <row r="137" spans="1:13" s="1" customFormat="1" ht="63.75">
      <c r="A137" s="13" t="s">
        <v>294</v>
      </c>
      <c r="B137" s="34" t="s">
        <v>295</v>
      </c>
      <c r="C137" s="355"/>
      <c r="D137" s="35"/>
      <c r="E137" s="36"/>
      <c r="F137" s="37"/>
      <c r="G137" s="35"/>
      <c r="H137" s="36"/>
      <c r="I137" s="37"/>
      <c r="J137" s="117"/>
      <c r="K137" s="36"/>
      <c r="L137" s="278"/>
      <c r="M137" s="378"/>
    </row>
    <row r="138" spans="1:13" s="2" customFormat="1" ht="12.75" customHeight="1">
      <c r="A138" s="31" t="s">
        <v>232</v>
      </c>
      <c r="B138" s="32" t="s">
        <v>96</v>
      </c>
      <c r="C138" s="359" t="s">
        <v>167</v>
      </c>
      <c r="D138" s="23"/>
      <c r="E138" s="24"/>
      <c r="F138" s="26"/>
      <c r="G138" s="23"/>
      <c r="H138" s="24"/>
      <c r="I138" s="26"/>
      <c r="J138" s="84"/>
      <c r="K138" s="44"/>
      <c r="L138" s="279"/>
      <c r="M138" s="360" t="s">
        <v>332</v>
      </c>
    </row>
    <row r="139" spans="1:13" s="2" customFormat="1" ht="51">
      <c r="A139" s="280" t="s">
        <v>269</v>
      </c>
      <c r="B139" s="281" t="s">
        <v>112</v>
      </c>
      <c r="C139" s="354"/>
      <c r="D139" s="282"/>
      <c r="E139" s="283"/>
      <c r="F139" s="284"/>
      <c r="G139" s="282"/>
      <c r="H139" s="283"/>
      <c r="I139" s="284"/>
      <c r="J139" s="118"/>
      <c r="K139" s="11"/>
      <c r="L139" s="86"/>
      <c r="M139" s="357"/>
    </row>
    <row r="140" spans="1:13" s="2" customFormat="1" ht="51">
      <c r="A140" s="285" t="s">
        <v>270</v>
      </c>
      <c r="B140" s="281" t="s">
        <v>113</v>
      </c>
      <c r="C140" s="354"/>
      <c r="D140" s="282"/>
      <c r="E140" s="283"/>
      <c r="F140" s="284"/>
      <c r="G140" s="282"/>
      <c r="H140" s="283"/>
      <c r="I140" s="284"/>
      <c r="J140" s="118"/>
      <c r="K140" s="11"/>
      <c r="L140" s="86"/>
      <c r="M140" s="357"/>
    </row>
    <row r="141" spans="1:13" s="2" customFormat="1" ht="63.75">
      <c r="A141" s="285" t="s">
        <v>271</v>
      </c>
      <c r="B141" s="186" t="s">
        <v>114</v>
      </c>
      <c r="C141" s="354"/>
      <c r="D141" s="282"/>
      <c r="E141" s="36"/>
      <c r="F141" s="120"/>
      <c r="G141" s="282"/>
      <c r="H141" s="283"/>
      <c r="I141" s="284"/>
      <c r="J141" s="118"/>
      <c r="K141" s="11"/>
      <c r="L141" s="86"/>
      <c r="M141" s="357"/>
    </row>
    <row r="142" spans="1:13" s="2" customFormat="1" ht="12.75">
      <c r="A142" s="285" t="s">
        <v>272</v>
      </c>
      <c r="B142" s="186" t="s">
        <v>115</v>
      </c>
      <c r="C142" s="355"/>
      <c r="D142" s="35"/>
      <c r="E142" s="36"/>
      <c r="F142" s="107"/>
      <c r="G142" s="282"/>
      <c r="H142" s="283"/>
      <c r="I142" s="284"/>
      <c r="J142" s="118"/>
      <c r="K142" s="11"/>
      <c r="L142" s="86"/>
      <c r="M142" s="358"/>
    </row>
    <row r="143" spans="1:13" ht="27.75" customHeight="1">
      <c r="A143" s="31" t="s">
        <v>233</v>
      </c>
      <c r="B143" s="286" t="s">
        <v>97</v>
      </c>
      <c r="C143" s="359" t="s">
        <v>182</v>
      </c>
      <c r="D143" s="287"/>
      <c r="E143" s="162"/>
      <c r="F143" s="166"/>
      <c r="G143" s="27"/>
      <c r="H143" s="162"/>
      <c r="I143" s="29"/>
      <c r="J143" s="27"/>
      <c r="K143" s="162"/>
      <c r="L143" s="29"/>
      <c r="M143" s="314"/>
    </row>
    <row r="144" spans="1:13" ht="206.25" customHeight="1">
      <c r="A144" s="13" t="s">
        <v>283</v>
      </c>
      <c r="B144" s="186" t="s">
        <v>298</v>
      </c>
      <c r="C144" s="354"/>
      <c r="D144" s="287"/>
      <c r="E144" s="162"/>
      <c r="F144" s="166"/>
      <c r="G144" s="27"/>
      <c r="H144" s="162"/>
      <c r="I144" s="29"/>
      <c r="J144" s="27"/>
      <c r="K144" s="162"/>
      <c r="L144" s="29"/>
      <c r="M144" s="288" t="s">
        <v>299</v>
      </c>
    </row>
    <row r="145" spans="1:13" ht="156" customHeight="1" thickBot="1">
      <c r="A145" s="315" t="s">
        <v>296</v>
      </c>
      <c r="B145" s="316" t="s">
        <v>297</v>
      </c>
      <c r="C145" s="354"/>
      <c r="D145" s="317"/>
      <c r="E145" s="318"/>
      <c r="F145" s="319"/>
      <c r="G145" s="146"/>
      <c r="H145" s="318"/>
      <c r="I145" s="310"/>
      <c r="J145" s="146"/>
      <c r="K145" s="318"/>
      <c r="L145" s="310"/>
      <c r="M145" s="92" t="s">
        <v>300</v>
      </c>
    </row>
    <row r="146" spans="1:13" ht="16.5" customHeight="1" thickBot="1">
      <c r="A146" s="361" t="s">
        <v>17</v>
      </c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3"/>
    </row>
    <row r="147" spans="1:13" s="3" customFormat="1" ht="13.5" thickBot="1">
      <c r="A147" s="179"/>
      <c r="B147" s="125" t="s">
        <v>0</v>
      </c>
      <c r="C147" s="126"/>
      <c r="D147" s="57" t="s">
        <v>122</v>
      </c>
      <c r="E147" s="57" t="s">
        <v>122</v>
      </c>
      <c r="F147" s="57" t="s">
        <v>122</v>
      </c>
      <c r="G147" s="57" t="s">
        <v>122</v>
      </c>
      <c r="H147" s="57" t="s">
        <v>122</v>
      </c>
      <c r="I147" s="57" t="s">
        <v>122</v>
      </c>
      <c r="J147" s="57" t="s">
        <v>122</v>
      </c>
      <c r="K147" s="57" t="s">
        <v>122</v>
      </c>
      <c r="L147" s="57" t="s">
        <v>122</v>
      </c>
      <c r="M147" s="63"/>
    </row>
    <row r="148" spans="1:13" ht="12.75" customHeight="1">
      <c r="A148" s="130" t="s">
        <v>234</v>
      </c>
      <c r="B148" s="131" t="s">
        <v>98</v>
      </c>
      <c r="C148" s="353" t="s">
        <v>174</v>
      </c>
      <c r="D148" s="113" t="s">
        <v>122</v>
      </c>
      <c r="E148" s="103" t="s">
        <v>122</v>
      </c>
      <c r="F148" s="114" t="s">
        <v>122</v>
      </c>
      <c r="G148" s="113" t="s">
        <v>122</v>
      </c>
      <c r="H148" s="103" t="s">
        <v>122</v>
      </c>
      <c r="I148" s="114" t="s">
        <v>122</v>
      </c>
      <c r="J148" s="113" t="s">
        <v>122</v>
      </c>
      <c r="K148" s="103" t="s">
        <v>122</v>
      </c>
      <c r="L148" s="114" t="s">
        <v>122</v>
      </c>
      <c r="M148" s="60"/>
    </row>
    <row r="149" spans="1:13" ht="25.5">
      <c r="A149" s="13" t="s">
        <v>284</v>
      </c>
      <c r="B149" s="289" t="s">
        <v>60</v>
      </c>
      <c r="C149" s="354"/>
      <c r="D149" s="113"/>
      <c r="E149" s="207"/>
      <c r="F149" s="114"/>
      <c r="G149" s="113"/>
      <c r="H149" s="207"/>
      <c r="I149" s="114"/>
      <c r="J149" s="113"/>
      <c r="K149" s="207"/>
      <c r="L149" s="114"/>
      <c r="M149" s="61"/>
    </row>
    <row r="150" spans="1:13" ht="25.5">
      <c r="A150" s="13" t="s">
        <v>285</v>
      </c>
      <c r="B150" s="290" t="s">
        <v>61</v>
      </c>
      <c r="C150" s="355"/>
      <c r="D150" s="113"/>
      <c r="E150" s="207"/>
      <c r="F150" s="114"/>
      <c r="G150" s="113"/>
      <c r="H150" s="207"/>
      <c r="I150" s="114"/>
      <c r="J150" s="113"/>
      <c r="K150" s="207"/>
      <c r="L150" s="114"/>
      <c r="M150" s="61"/>
    </row>
    <row r="151" spans="1:13" ht="12.75" customHeight="1">
      <c r="A151" s="31" t="s">
        <v>235</v>
      </c>
      <c r="B151" s="32" t="s">
        <v>99</v>
      </c>
      <c r="C151" s="359" t="s">
        <v>183</v>
      </c>
      <c r="D151" s="84" t="s">
        <v>122</v>
      </c>
      <c r="E151" s="44" t="s">
        <v>122</v>
      </c>
      <c r="F151" s="124" t="s">
        <v>122</v>
      </c>
      <c r="G151" s="84" t="s">
        <v>122</v>
      </c>
      <c r="H151" s="44" t="s">
        <v>122</v>
      </c>
      <c r="I151" s="124" t="s">
        <v>122</v>
      </c>
      <c r="J151" s="84" t="s">
        <v>122</v>
      </c>
      <c r="K151" s="44" t="s">
        <v>122</v>
      </c>
      <c r="L151" s="124" t="s">
        <v>122</v>
      </c>
      <c r="M151" s="61"/>
    </row>
    <row r="152" spans="1:13" ht="25.5">
      <c r="A152" s="13" t="s">
        <v>286</v>
      </c>
      <c r="B152" s="291" t="s">
        <v>135</v>
      </c>
      <c r="C152" s="354"/>
      <c r="D152" s="84"/>
      <c r="E152" s="44"/>
      <c r="F152" s="89"/>
      <c r="G152" s="84"/>
      <c r="H152" s="44"/>
      <c r="I152" s="89"/>
      <c r="J152" s="84"/>
      <c r="K152" s="44"/>
      <c r="L152" s="89"/>
      <c r="M152" s="61"/>
    </row>
    <row r="153" spans="1:13" ht="25.5">
      <c r="A153" s="13" t="s">
        <v>287</v>
      </c>
      <c r="B153" s="291" t="s">
        <v>136</v>
      </c>
      <c r="C153" s="354"/>
      <c r="D153" s="84"/>
      <c r="E153" s="44"/>
      <c r="F153" s="89"/>
      <c r="G153" s="84"/>
      <c r="H153" s="44"/>
      <c r="I153" s="89"/>
      <c r="J153" s="84"/>
      <c r="K153" s="44"/>
      <c r="L153" s="89"/>
      <c r="M153" s="61"/>
    </row>
    <row r="154" spans="1:13" ht="40.5" customHeight="1">
      <c r="A154" s="13" t="s">
        <v>288</v>
      </c>
      <c r="B154" s="291" t="s">
        <v>134</v>
      </c>
      <c r="C154" s="354"/>
      <c r="D154" s="84"/>
      <c r="E154" s="44"/>
      <c r="F154" s="89"/>
      <c r="G154" s="84"/>
      <c r="H154" s="44"/>
      <c r="I154" s="89"/>
      <c r="J154" s="84"/>
      <c r="K154" s="44"/>
      <c r="L154" s="89"/>
      <c r="M154" s="61"/>
    </row>
    <row r="155" spans="1:13" ht="27" customHeight="1">
      <c r="A155" s="13" t="s">
        <v>289</v>
      </c>
      <c r="B155" s="291" t="s">
        <v>137</v>
      </c>
      <c r="C155" s="355"/>
      <c r="D155" s="84"/>
      <c r="E155" s="44"/>
      <c r="F155" s="89"/>
      <c r="G155" s="84"/>
      <c r="H155" s="44"/>
      <c r="I155" s="89"/>
      <c r="J155" s="84"/>
      <c r="K155" s="44"/>
      <c r="L155" s="89"/>
      <c r="M155" s="61"/>
    </row>
    <row r="156" spans="1:13" ht="22.5" customHeight="1">
      <c r="A156" s="130" t="s">
        <v>236</v>
      </c>
      <c r="B156" s="32" t="s">
        <v>138</v>
      </c>
      <c r="C156" s="359" t="s">
        <v>174</v>
      </c>
      <c r="D156" s="83"/>
      <c r="E156" s="24"/>
      <c r="F156" s="85"/>
      <c r="G156" s="83"/>
      <c r="H156" s="24"/>
      <c r="I156" s="85"/>
      <c r="J156" s="83"/>
      <c r="K156" s="24"/>
      <c r="L156" s="85"/>
      <c r="M156" s="360" t="s">
        <v>161</v>
      </c>
    </row>
    <row r="157" spans="1:13" ht="83.25" customHeight="1">
      <c r="A157" s="13" t="s">
        <v>290</v>
      </c>
      <c r="B157" s="34" t="s">
        <v>54</v>
      </c>
      <c r="C157" s="354"/>
      <c r="D157" s="83"/>
      <c r="E157" s="24"/>
      <c r="F157" s="85"/>
      <c r="G157" s="83"/>
      <c r="H157" s="24"/>
      <c r="I157" s="85"/>
      <c r="J157" s="83"/>
      <c r="K157" s="24"/>
      <c r="L157" s="85"/>
      <c r="M157" s="358"/>
    </row>
    <row r="158" spans="1:13" ht="23.25" customHeight="1" thickBot="1">
      <c r="A158" s="320" t="s">
        <v>237</v>
      </c>
      <c r="B158" s="321" t="s">
        <v>100</v>
      </c>
      <c r="C158" s="367"/>
      <c r="D158" s="322" t="s">
        <v>122</v>
      </c>
      <c r="E158" s="323" t="s">
        <v>122</v>
      </c>
      <c r="F158" s="324" t="s">
        <v>122</v>
      </c>
      <c r="G158" s="322" t="s">
        <v>122</v>
      </c>
      <c r="H158" s="323" t="s">
        <v>122</v>
      </c>
      <c r="I158" s="324" t="s">
        <v>122</v>
      </c>
      <c r="J158" s="322" t="s">
        <v>122</v>
      </c>
      <c r="K158" s="323" t="s">
        <v>122</v>
      </c>
      <c r="L158" s="324" t="s">
        <v>122</v>
      </c>
      <c r="M158" s="62"/>
    </row>
    <row r="159" ht="55.5" customHeight="1"/>
  </sheetData>
  <sheetProtection/>
  <mergeCells count="68">
    <mergeCell ref="C122:C128"/>
    <mergeCell ref="M57:M58"/>
    <mergeCell ref="M59:M67"/>
    <mergeCell ref="M46:M47"/>
    <mergeCell ref="A1:M1"/>
    <mergeCell ref="A2:M2"/>
    <mergeCell ref="A3:M3"/>
    <mergeCell ref="A4:M4"/>
    <mergeCell ref="A6:A8"/>
    <mergeCell ref="B6:B8"/>
    <mergeCell ref="C6:C8"/>
    <mergeCell ref="D6:I6"/>
    <mergeCell ref="J6:L6"/>
    <mergeCell ref="M6:M8"/>
    <mergeCell ref="D7:F7"/>
    <mergeCell ref="G7:I7"/>
    <mergeCell ref="J7:L7"/>
    <mergeCell ref="A10:M10"/>
    <mergeCell ref="C12:C15"/>
    <mergeCell ref="C16:C17"/>
    <mergeCell ref="M12:M15"/>
    <mergeCell ref="C18:C22"/>
    <mergeCell ref="C24:C25"/>
    <mergeCell ref="M16:M17"/>
    <mergeCell ref="A26:M26"/>
    <mergeCell ref="A41:M41"/>
    <mergeCell ref="M29:M31"/>
    <mergeCell ref="M36:M37"/>
    <mergeCell ref="C28:C37"/>
    <mergeCell ref="C38:C40"/>
    <mergeCell ref="M48:M51"/>
    <mergeCell ref="M38:M39"/>
    <mergeCell ref="M52:M53"/>
    <mergeCell ref="C59:C67"/>
    <mergeCell ref="A68:M68"/>
    <mergeCell ref="C70:C74"/>
    <mergeCell ref="C43:C51"/>
    <mergeCell ref="C52:C58"/>
    <mergeCell ref="A75:M75"/>
    <mergeCell ref="C81:C85"/>
    <mergeCell ref="M116:M121"/>
    <mergeCell ref="A86:M86"/>
    <mergeCell ref="C88:C95"/>
    <mergeCell ref="A96:M96"/>
    <mergeCell ref="C98:C99"/>
    <mergeCell ref="M98:M100"/>
    <mergeCell ref="M83:M85"/>
    <mergeCell ref="M94:M95"/>
    <mergeCell ref="C156:C158"/>
    <mergeCell ref="M156:M157"/>
    <mergeCell ref="A129:M129"/>
    <mergeCell ref="C131:C137"/>
    <mergeCell ref="M132:M133"/>
    <mergeCell ref="M134:M137"/>
    <mergeCell ref="C138:C142"/>
    <mergeCell ref="M138:M142"/>
    <mergeCell ref="C143:C145"/>
    <mergeCell ref="A146:M146"/>
    <mergeCell ref="M111:M115"/>
    <mergeCell ref="C148:C150"/>
    <mergeCell ref="C151:C155"/>
    <mergeCell ref="A101:M101"/>
    <mergeCell ref="C103:C108"/>
    <mergeCell ref="M103:M108"/>
    <mergeCell ref="A109:M109"/>
    <mergeCell ref="M125:M128"/>
    <mergeCell ref="M122:M124"/>
    <mergeCell ref="C111:C121"/>
  </mergeCells>
  <printOptions/>
  <pageMargins left="0.1968503937007874" right="0.1968503937007874" top="0.35433070866141736" bottom="0.31496062992125984" header="0.15748031496062992" footer="0.15748031496062992"/>
  <pageSetup fitToHeight="0" fitToWidth="1" horizontalDpi="600" verticalDpi="600" orientation="landscape" paperSize="9" scale="73" r:id="rId1"/>
  <headerFooter alignWithMargins="0">
    <oddHeader>&amp;R&amp;P</oddHeader>
  </headerFooter>
  <rowBreaks count="9" manualBreakCount="9">
    <brk id="23" max="12" man="1"/>
    <brk id="37" max="12" man="1"/>
    <brk id="51" max="12" man="1"/>
    <brk id="67" max="12" man="1"/>
    <brk id="79" max="12" man="1"/>
    <brk id="95" max="12" man="1"/>
    <brk id="121" max="12" man="1"/>
    <brk id="142" max="12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LatfullinaDS</dc:creator>
  <cp:keywords/>
  <dc:description/>
  <cp:lastModifiedBy>user</cp:lastModifiedBy>
  <cp:lastPrinted>2019-12-16T14:31:49Z</cp:lastPrinted>
  <dcterms:created xsi:type="dcterms:W3CDTF">2018-10-15T08:43:15Z</dcterms:created>
  <dcterms:modified xsi:type="dcterms:W3CDTF">2020-01-09T12:54:05Z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XXJ7TYMEEKJ2-2007312823-5</vt:lpwstr>
  </property>
  <property fmtid="{D5CDD505-2E9C-101B-9397-08002B2CF9AE}" pid="4" name="_dlc_DocIdItemGu">
    <vt:lpwstr>bb36aca9-a922-45a5-b3f7-74914e868e7d</vt:lpwstr>
  </property>
  <property fmtid="{D5CDD505-2E9C-101B-9397-08002B2CF9AE}" pid="5" name="_dlc_DocIdU">
    <vt:lpwstr>https://vip.gov.mari.ru/orshanka/_layouts/DocIdRedir.aspx?ID=XXJ7TYMEEKJ2-2007312823-5, XXJ7TYMEEKJ2-2007312823-5</vt:lpwstr>
  </property>
  <property fmtid="{D5CDD505-2E9C-101B-9397-08002B2CF9AE}" pid="6" name="Описан">
    <vt:lpwstr>Информация об участии Оршанского муниципального района в  региональных проектах на 1 декабря 2019 г</vt:lpwstr>
  </property>
</Properties>
</file>