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<sst xmlns="http://schemas.openxmlformats.org/spreadsheetml/2006/main" count="80" uniqueCount="80">
  <si>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Приложение №1</t>
  </si>
  <si>
    <t>к постановлению Хлебниковской сельской администрации Мари-Турекского муниципального  района Республики Марий Эл</t>
  </si>
  <si>
    <t>Исполнение по доходам бюджета Хлебниковского  сельского поселения Мари-Турекского муниципального  района Республики Марий Эл за 2 квартал 2021 года</t>
  </si>
  <si>
    <t>тыс.рублей</t>
  </si>
  <si>
    <t>Утверждено на 2021 год</t>
  </si>
  <si>
    <t>Фактическое исполнение с начала года</t>
  </si>
  <si>
    <t xml:space="preserve"> % исполнения к плану года</t>
  </si>
  <si>
    <t>ДОХОДЫ - всего</t>
  </si>
  <si>
    <t xml:space="preserve">000 1 01 00000 00 0000 000 </t>
  </si>
  <si>
    <t>НАЛОГИ НА ПРИБЫЛЬ, ДОХОДЫ</t>
  </si>
  <si>
    <t>182 1 01 02010 01 0000 110</t>
  </si>
  <si>
    <t>Налог на доходы физических лиц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</si>
  <si>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</si>
  <si>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</si>
  <si>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</si>
  <si>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</si>
  <si>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182 1 05 03010 01 0000 110</t>
  </si>
  <si>
    <t>Единый с/х налог</t>
  </si>
  <si>
    <t>000 1 06 00000 00 0000 000</t>
  </si>
  <si>
    <t>НАЛОГИ НА ИМУЩЕСТВО</t>
  </si>
  <si>
    <t>182 1 06 01030 10 0000 110</t>
  </si>
  <si>
    <t>Налог на имущество физических лиц</t>
  </si>
  <si>
    <t>182 1 06 06000 10 0000 110</t>
  </si>
  <si>
    <t>Земельный налог</t>
  </si>
  <si>
    <t>000 1 08 00000 00 0000 000</t>
  </si>
  <si>
    <t>ГОСПОШЛИНА, СБОРЫ</t>
  </si>
  <si>
    <t>903 1 08 04020 01 0000 110</t>
  </si>
  <si>
    <t>Госпошлина за совершение нотариальных действий</t>
  </si>
  <si>
    <t>000 1 09 00000 00 0000 000</t>
  </si>
  <si>
    <t>ЗАДОЛЖЕННОСТЬ ПО ОТМЕНЕННЫМ НАЛОГАМ, СБОРАМ И ИНЫМ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</si>
  <si>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</si>
  <si>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</si>
  <si>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904 1 11 05013 13 0000 120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</si>
  <si>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</si>
  <si>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</si>
  <si>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</si>
  <si>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</si>
  <si>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</si>
  <si>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000 1 17 00000 00 0000 000</t>
  </si>
  <si>
    <t>ИНИЦИАТИВНЫЕ ПЛАТЕЖИ</t>
  </si>
  <si>
    <t>000 1 17 15030 10 0002 150</t>
  </si>
  <si>
    <t>Инициативные платежи, зачисляемые в бюджеты сельских поселений (в рамках проекта местных инициатив "Дорэ сюрес"-ремонт автомобильной дороги в дер. Сизнер")</t>
  </si>
  <si>
    <t>992 1 1303050 05 0000 130</t>
  </si>
  <si>
    <t>Прочие доходы от оказания платных услуг и компенсации затрат государству</t>
  </si>
  <si>
    <t>000 1 14 00000 00 0000 000</t>
  </si>
  <si>
    <t>ДОХОДЫ ОТ ПРОДАЖИ МАТЕРИАЛЬНЫХ И НЕМАТЕРИАЛЬНЫХ АКТИВОВ</t>
  </si>
  <si>
    <t>904 1 14 06010 10 0000 430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</si>
  <si>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</si>
  <si>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</si>
  <si>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ШТРАФНЫЕ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</si>
  <si>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</si>
  <si>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</si>
  <si>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</si>
  <si>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СИСТЕМЫ РФ</t>
  </si>
  <si>
    <t>000 2 02 10000 00 0000 000</t>
  </si>
  <si>
    <t>ДОТАЦИИ БЮДЖЕТАМ МО</t>
  </si>
  <si>
    <t>992 2 02 16001 10 0000 150</t>
  </si>
  <si>
    <t>Дотации бюджетам поселений на выравнивание бюджетной обеспеченности</t>
  </si>
  <si>
    <t>000 0 02 20000 00 0000 000</t>
  </si>
  <si>
    <t>СУБСИДИИ БЮДЖЕТАМ БЮДЖЕТНОЙ СИСТЕМЫ РФ</t>
  </si>
  <si>
    <t>903 2 02 29999 10 0060 150</t>
  </si>
  <si>
    <t>Субсидии 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</si>
  <si>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000 2 02 30000 00 0000 000</t>
  </si>
  <si>
    <t>СУБВЕНЦИИ БЮДЖЕТАМ БЮДЖЕТНОЙ СИСТЕМЫ РФ</t>
  </si>
  <si>
    <t>903 2 02 35118 10 0000 150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</si>
  <si>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</si>
  <si>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903 2 02 25555 13 0000 150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</si>
  <si>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</si>
  <si>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992 2 02 29999 13 0020 151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</si>
  <si>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</si>
  <si>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000 2 02 40000 00 0000 000</t>
  </si>
  <si>
    <t>ИНЫЕ МЕЖБЮДЖЕТНЫЕ ТРАНСФЕРТЫ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</si>
  <si>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</si>
  <si>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</si>
  <si>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992 2 02 49999 10 0000 150</t>
  </si>
  <si>
    <t>Прочие межбюджетные трансферты, передаваемые бюджетам сельских поселений</t>
  </si>
  <si>
    <t>903 2 02 49999 10 0070 150</t>
  </si>
  <si>
    <t>Иные 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безхозяйные объекты гахораспределения, расположенные на территории Республики Марий Эл</t>
  </si>
  <si>
    <t>ИТОГО ДОХОДОВ</t>
  </si>
  <si>
    <r>
      <t>от 21 июля  2021 года №73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</si>
</sst>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33" borderId="10" xfId="0" applyFont="1" applyFill="1" applyBorder="1" applyAlignment="1" applyProtection="1">
      <alignment/>
      <protection/>
    </xf>
    <xf numFmtId="164" fontId="8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" fontId="3" fillId="0" borderId="12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1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4" xfId="0" applyNumberFormat="1" applyFont="1" applyFill="1" applyBorder="1" applyAlignment="1">
      <alignment horizontal="left" shrinkToFit="1"/>
    </xf>
    <xf numFmtId="2" fontId="3" fillId="0" borderId="10" xfId="0" applyNumberFormat="1" applyFont="1" applyFill="1" applyBorder="1" applyAlignment="1" applyProtection="1">
      <alignment horizontal="justify" wrapText="1"/>
      <protection locked="0"/>
    </xf>
    <xf numFmtId="49" fontId="3" fillId="0" borderId="10" xfId="0" applyNumberFormat="1" applyFont="1" applyBorder="1" applyAlignment="1">
      <alignment horizontal="center" shrinkToFit="1"/>
    </xf>
    <xf numFmtId="49" fontId="8" fillId="0" borderId="10" xfId="0" applyNumberFormat="1" applyFont="1" applyBorder="1" applyAlignment="1">
      <alignment horizontal="center" shrinkToFit="1"/>
    </xf>
    <xf numFmtId="2" fontId="8" fillId="0" borderId="10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4" xfId="0" applyNumberFormat="1" applyFont="1" applyBorder="1" applyAlignment="1">
      <alignment horizontal="left" shrinkToFit="1"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view="pageBreakPreview" zoomScaleSheetLayoutView="100" zoomScalePageLayoutView="0" workbookViewId="0" topLeftCell="A1">
      <selection activeCell="C5" sqref="C5:E5"/>
    </sheetView>
  </sheetViews>
  <sheetFormatPr defaultColWidth="9.00390625" defaultRowHeight="12.75"/>
  <cols>
    <col min="1" max="1" width="30.253906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40" t="s">
        <v>0</v>
      </c>
      <c r="D2" s="40"/>
      <c r="E2" s="40"/>
    </row>
    <row r="3" spans="1:5" ht="18" customHeight="1">
      <c r="A3" s="1"/>
      <c r="B3" s="1"/>
      <c r="C3" s="41"/>
      <c r="D3" s="41"/>
      <c r="E3" s="41"/>
    </row>
    <row r="4" spans="1:5" ht="50.25" customHeight="1">
      <c r="A4" s="1"/>
      <c r="B4" s="1"/>
      <c r="C4" s="41" t="s">
        <v>1</v>
      </c>
      <c r="D4" s="41"/>
      <c r="E4" s="41"/>
    </row>
    <row r="5" spans="1:5" ht="18" customHeight="1">
      <c r="A5" s="1"/>
      <c r="B5" s="1"/>
      <c r="C5" s="41" t="s">
        <v>79</v>
      </c>
      <c r="D5" s="41"/>
      <c r="E5" s="41"/>
    </row>
    <row r="6" spans="1:5" ht="12.75">
      <c r="A6" s="1"/>
      <c r="B6" s="1"/>
      <c r="C6" s="2"/>
      <c r="D6" s="3"/>
      <c r="E6" s="3"/>
    </row>
    <row r="7" spans="1:5" ht="39" customHeight="1">
      <c r="A7" s="42" t="s">
        <v>2</v>
      </c>
      <c r="B7" s="42"/>
      <c r="C7" s="42"/>
      <c r="D7" s="42"/>
      <c r="E7" s="42"/>
    </row>
    <row r="8" spans="1:5" ht="8.25" customHeight="1">
      <c r="A8" s="4"/>
      <c r="B8" s="5"/>
      <c r="C8" s="5"/>
      <c r="D8" s="5"/>
      <c r="E8" s="5"/>
    </row>
    <row r="9" spans="1:5" ht="9.75" customHeight="1">
      <c r="A9" s="4"/>
      <c r="B9" s="5"/>
      <c r="C9" s="5"/>
      <c r="D9" s="5"/>
      <c r="E9" s="5"/>
    </row>
    <row r="10" spans="1:5" ht="15" customHeight="1">
      <c r="A10" s="1"/>
      <c r="B10" s="1"/>
      <c r="C10" s="1"/>
      <c r="D10" s="1"/>
      <c r="E10" s="6" t="s">
        <v>3</v>
      </c>
    </row>
    <row r="11" spans="1:5" ht="47.25">
      <c r="A11" s="7"/>
      <c r="B11" s="7"/>
      <c r="C11" s="8" t="s">
        <v>4</v>
      </c>
      <c r="D11" s="9" t="s">
        <v>5</v>
      </c>
      <c r="E11" s="8" t="s">
        <v>6</v>
      </c>
    </row>
    <row r="12" spans="1:5" ht="15.75">
      <c r="A12" s="10"/>
      <c r="B12" s="11" t="s">
        <v>7</v>
      </c>
      <c r="C12" s="12">
        <f>C13+C15+C18+C21+C23+C24+C28</f>
        <v>1206</v>
      </c>
      <c r="D12" s="12">
        <f>D13+D15+D18+D21+D23+D24+D28</f>
        <v>480.40000000000003</v>
      </c>
      <c r="E12" s="13">
        <f>D12/C12*100</f>
        <v>39.83416252072969</v>
      </c>
    </row>
    <row r="13" spans="1:5" ht="15.75">
      <c r="A13" s="14" t="s">
        <v>8</v>
      </c>
      <c r="B13" s="15" t="s">
        <v>9</v>
      </c>
      <c r="C13" s="16">
        <f>C14</f>
        <v>258</v>
      </c>
      <c r="D13" s="12">
        <f>D14</f>
        <v>139.4</v>
      </c>
      <c r="E13" s="13">
        <f>D13/C13*100</f>
        <v>54.031007751937985</v>
      </c>
    </row>
    <row r="14" spans="1:5" ht="15.75">
      <c r="A14" s="17" t="s">
        <v>10</v>
      </c>
      <c r="B14" s="7" t="s">
        <v>11</v>
      </c>
      <c r="C14" s="18">
        <v>258</v>
      </c>
      <c r="D14" s="19">
        <v>139.4</v>
      </c>
      <c r="E14" s="20">
        <f>D14/C14*100</f>
        <v>54.031007751937985</v>
      </c>
    </row>
    <row r="15" spans="1:5" ht="15.75">
      <c r="A15" s="21" t="s">
        <v>12</v>
      </c>
      <c r="B15" s="15" t="s">
        <v>13</v>
      </c>
      <c r="C15" s="16">
        <f>C16+C17</f>
        <v>88</v>
      </c>
      <c r="D15" s="12">
        <f>D16+D17</f>
        <v>92</v>
      </c>
      <c r="E15" s="20">
        <f>D15/C15*100</f>
        <v>104.54545454545455</v>
      </c>
    </row>
    <row r="16" spans="1:5" ht="31.5" hidden="1">
      <c r="A16" s="22" t="s">
        <v>14</v>
      </c>
      <c r="B16" s="23" t="s">
        <v>15</v>
      </c>
      <c r="C16" s="24">
        <v>0</v>
      </c>
      <c r="D16" s="19">
        <v>0</v>
      </c>
      <c r="E16" s="20"/>
    </row>
    <row r="17" spans="1:5" ht="15.75">
      <c r="A17" s="25" t="s">
        <v>16</v>
      </c>
      <c r="B17" s="7" t="s">
        <v>17</v>
      </c>
      <c r="C17" s="24">
        <v>88</v>
      </c>
      <c r="D17" s="19">
        <v>92</v>
      </c>
      <c r="E17" s="13">
        <f aca="true" t="shared" si="0" ref="E17:E22">D17/C17*100</f>
        <v>104.54545454545455</v>
      </c>
    </row>
    <row r="18" spans="1:5" ht="15.75">
      <c r="A18" s="14" t="s">
        <v>18</v>
      </c>
      <c r="B18" s="15" t="s">
        <v>19</v>
      </c>
      <c r="C18" s="16">
        <f>C19+C20</f>
        <v>674</v>
      </c>
      <c r="D18" s="12">
        <f>D19+D20</f>
        <v>87.9</v>
      </c>
      <c r="E18" s="13">
        <f t="shared" si="0"/>
        <v>13.041543026706231</v>
      </c>
    </row>
    <row r="19" spans="1:5" ht="15.75">
      <c r="A19" s="22" t="s">
        <v>20</v>
      </c>
      <c r="B19" s="23" t="s">
        <v>21</v>
      </c>
      <c r="C19" s="24">
        <v>289</v>
      </c>
      <c r="D19" s="19">
        <v>37.1</v>
      </c>
      <c r="E19" s="20">
        <f t="shared" si="0"/>
        <v>12.837370242214533</v>
      </c>
    </row>
    <row r="20" spans="1:5" ht="15.75">
      <c r="A20" s="22" t="s">
        <v>22</v>
      </c>
      <c r="B20" s="7" t="s">
        <v>23</v>
      </c>
      <c r="C20" s="24">
        <v>385</v>
      </c>
      <c r="D20" s="19">
        <v>50.8</v>
      </c>
      <c r="E20" s="20">
        <f t="shared" si="0"/>
        <v>13.194805194805195</v>
      </c>
    </row>
    <row r="21" spans="1:5" ht="15.75">
      <c r="A21" s="14" t="s">
        <v>24</v>
      </c>
      <c r="B21" s="15" t="s">
        <v>25</v>
      </c>
      <c r="C21" s="16">
        <f>C22</f>
        <v>4</v>
      </c>
      <c r="D21" s="12">
        <f>D22</f>
        <v>3.6</v>
      </c>
      <c r="E21" s="20">
        <f t="shared" si="0"/>
        <v>90</v>
      </c>
    </row>
    <row r="22" spans="1:5" ht="18" customHeight="1">
      <c r="A22" s="26" t="s">
        <v>26</v>
      </c>
      <c r="B22" s="23" t="s">
        <v>27</v>
      </c>
      <c r="C22" s="24">
        <v>4</v>
      </c>
      <c r="D22" s="19">
        <v>3.6</v>
      </c>
      <c r="E22" s="20">
        <f t="shared" si="0"/>
        <v>90</v>
      </c>
    </row>
    <row r="23" spans="1:5" ht="34.5" customHeight="1" hidden="1">
      <c r="A23" s="14" t="s">
        <v>28</v>
      </c>
      <c r="B23" s="27" t="s">
        <v>29</v>
      </c>
      <c r="C23" s="16"/>
      <c r="D23" s="12">
        <v>0</v>
      </c>
      <c r="E23" s="20"/>
    </row>
    <row r="24" spans="1:5" ht="72.75" customHeight="1">
      <c r="A24" s="14" t="s">
        <v>30</v>
      </c>
      <c r="B24" s="28" t="s">
        <v>31</v>
      </c>
      <c r="C24" s="16">
        <f>C25+C26+C27</f>
        <v>72</v>
      </c>
      <c r="D24" s="12">
        <f>D25+D26+D27</f>
        <v>47.5</v>
      </c>
      <c r="E24" s="13">
        <f aca="true" t="shared" si="1" ref="E24:E48">D24/C24*100</f>
        <v>65.97222222222221</v>
      </c>
    </row>
    <row r="25" spans="1:5" ht="52.5" customHeight="1" hidden="1">
      <c r="A25" s="29" t="s">
        <v>32</v>
      </c>
      <c r="B25" s="23" t="s">
        <v>33</v>
      </c>
      <c r="C25" s="24"/>
      <c r="D25" s="19"/>
      <c r="E25" s="13" t="e">
        <f t="shared" si="1"/>
        <v>#DIV/0!</v>
      </c>
    </row>
    <row r="26" spans="1:5" ht="94.5">
      <c r="A26" s="29" t="s">
        <v>34</v>
      </c>
      <c r="B26" s="23" t="s">
        <v>35</v>
      </c>
      <c r="C26" s="24">
        <v>37</v>
      </c>
      <c r="D26" s="19">
        <v>10</v>
      </c>
      <c r="E26" s="13">
        <f t="shared" si="1"/>
        <v>27.027027027027028</v>
      </c>
    </row>
    <row r="27" spans="1:5" ht="84" customHeight="1">
      <c r="A27" s="30" t="s">
        <v>36</v>
      </c>
      <c r="B27" s="23" t="s">
        <v>37</v>
      </c>
      <c r="C27" s="24">
        <v>35</v>
      </c>
      <c r="D27" s="19">
        <v>37.5</v>
      </c>
      <c r="E27" s="20">
        <f t="shared" si="1"/>
        <v>107.14285714285714</v>
      </c>
    </row>
    <row r="28" spans="1:5" ht="15.75">
      <c r="A28" s="14" t="s">
        <v>38</v>
      </c>
      <c r="B28" s="28" t="s">
        <v>39</v>
      </c>
      <c r="C28" s="16">
        <f>C29</f>
        <v>110</v>
      </c>
      <c r="D28" s="16">
        <f>D29</f>
        <v>110</v>
      </c>
      <c r="E28" s="20">
        <f t="shared" si="1"/>
        <v>100</v>
      </c>
    </row>
    <row r="29" spans="1:5" ht="72" customHeight="1">
      <c r="A29" s="31" t="s">
        <v>40</v>
      </c>
      <c r="B29" s="23" t="s">
        <v>41</v>
      </c>
      <c r="C29" s="16">
        <v>110</v>
      </c>
      <c r="D29" s="12">
        <v>110</v>
      </c>
      <c r="E29" s="20">
        <f t="shared" si="1"/>
        <v>100</v>
      </c>
    </row>
    <row r="30" spans="1:5" ht="31.5" hidden="1">
      <c r="A30" s="31" t="s">
        <v>42</v>
      </c>
      <c r="B30" s="23" t="s">
        <v>43</v>
      </c>
      <c r="C30" s="24">
        <v>0</v>
      </c>
      <c r="D30" s="19">
        <v>0</v>
      </c>
      <c r="E30" s="20" t="e">
        <f t="shared" si="1"/>
        <v>#DIV/0!</v>
      </c>
    </row>
    <row r="31" spans="1:5" ht="31.5" hidden="1">
      <c r="A31" s="14" t="s">
        <v>44</v>
      </c>
      <c r="B31" s="28" t="s">
        <v>45</v>
      </c>
      <c r="C31" s="16">
        <f>C32</f>
        <v>0</v>
      </c>
      <c r="D31" s="12">
        <f>D32</f>
        <v>0</v>
      </c>
      <c r="E31" s="20" t="e">
        <f t="shared" si="1"/>
        <v>#DIV/0!</v>
      </c>
    </row>
    <row r="32" spans="1:5" ht="63" hidden="1">
      <c r="A32" s="29" t="s">
        <v>46</v>
      </c>
      <c r="B32" s="23" t="s">
        <v>47</v>
      </c>
      <c r="C32" s="24"/>
      <c r="D32" s="19"/>
      <c r="E32" s="20" t="e">
        <f t="shared" si="1"/>
        <v>#DIV/0!</v>
      </c>
    </row>
    <row r="33" spans="1:5" ht="31.5" hidden="1">
      <c r="A33" s="14" t="s">
        <v>48</v>
      </c>
      <c r="B33" s="28" t="s">
        <v>49</v>
      </c>
      <c r="C33" s="16">
        <v>0</v>
      </c>
      <c r="D33" s="12">
        <v>0</v>
      </c>
      <c r="E33" s="20" t="e">
        <f t="shared" si="1"/>
        <v>#DIV/0!</v>
      </c>
    </row>
    <row r="34" spans="1:5" ht="25.5" customHeight="1">
      <c r="A34" s="14" t="s">
        <v>50</v>
      </c>
      <c r="B34" s="28" t="s">
        <v>51</v>
      </c>
      <c r="C34" s="16">
        <f>C35</f>
        <v>4553.6</v>
      </c>
      <c r="D34" s="16">
        <f>D35</f>
        <v>1677.9</v>
      </c>
      <c r="E34" s="13">
        <f t="shared" si="1"/>
        <v>36.847768798313425</v>
      </c>
    </row>
    <row r="35" spans="1:5" ht="58.5" customHeight="1">
      <c r="A35" s="14" t="s">
        <v>52</v>
      </c>
      <c r="B35" s="28" t="s">
        <v>53</v>
      </c>
      <c r="C35" s="16">
        <f>C36+C38+C40+C44</f>
        <v>4553.6</v>
      </c>
      <c r="D35" s="16">
        <f>D36+D38+D40+D44</f>
        <v>1677.9</v>
      </c>
      <c r="E35" s="13">
        <f t="shared" si="1"/>
        <v>36.847768798313425</v>
      </c>
    </row>
    <row r="36" spans="1:5" ht="25.5" customHeight="1">
      <c r="A36" s="27" t="s">
        <v>54</v>
      </c>
      <c r="B36" s="27" t="s">
        <v>55</v>
      </c>
      <c r="C36" s="16">
        <f>C37</f>
        <v>2133</v>
      </c>
      <c r="D36" s="16">
        <f>D37</f>
        <v>725.5</v>
      </c>
      <c r="E36" s="13">
        <f t="shared" si="1"/>
        <v>34.01312705110173</v>
      </c>
    </row>
    <row r="37" spans="1:5" ht="33.75" customHeight="1">
      <c r="A37" s="32" t="s">
        <v>56</v>
      </c>
      <c r="B37" s="32" t="s">
        <v>57</v>
      </c>
      <c r="C37" s="24">
        <v>2133</v>
      </c>
      <c r="D37" s="24">
        <v>725.5</v>
      </c>
      <c r="E37" s="20">
        <f t="shared" si="1"/>
        <v>34.01312705110173</v>
      </c>
    </row>
    <row r="38" spans="1:5" ht="33.75" customHeight="1">
      <c r="A38" s="27" t="s">
        <v>58</v>
      </c>
      <c r="B38" s="27" t="s">
        <v>59</v>
      </c>
      <c r="C38" s="16">
        <f>C39</f>
        <v>864.8</v>
      </c>
      <c r="D38" s="16">
        <f>D39</f>
        <v>0</v>
      </c>
      <c r="E38" s="13">
        <f t="shared" si="1"/>
        <v>0</v>
      </c>
    </row>
    <row r="39" spans="1:5" ht="63" customHeight="1">
      <c r="A39" s="32" t="s">
        <v>60</v>
      </c>
      <c r="B39" s="32" t="s">
        <v>61</v>
      </c>
      <c r="C39" s="24">
        <v>864.8</v>
      </c>
      <c r="D39" s="24">
        <v>0</v>
      </c>
      <c r="E39" s="20">
        <f t="shared" si="1"/>
        <v>0</v>
      </c>
    </row>
    <row r="40" spans="1:5" ht="36" customHeight="1">
      <c r="A40" s="27" t="s">
        <v>62</v>
      </c>
      <c r="B40" s="27" t="s">
        <v>63</v>
      </c>
      <c r="C40" s="16">
        <f>C41</f>
        <v>222.4</v>
      </c>
      <c r="D40" s="16">
        <f>D41</f>
        <v>81.7</v>
      </c>
      <c r="E40" s="13">
        <f t="shared" si="1"/>
        <v>36.735611510791365</v>
      </c>
    </row>
    <row r="41" spans="1:5" ht="54" customHeight="1">
      <c r="A41" s="33" t="s">
        <v>64</v>
      </c>
      <c r="B41" s="34" t="s">
        <v>65</v>
      </c>
      <c r="C41" s="24">
        <v>222.4</v>
      </c>
      <c r="D41" s="24">
        <v>81.7</v>
      </c>
      <c r="E41" s="20">
        <f t="shared" si="1"/>
        <v>36.735611510791365</v>
      </c>
    </row>
    <row r="42" spans="1:5" ht="63.75" customHeight="1" hidden="1">
      <c r="A42" s="33" t="s">
        <v>66</v>
      </c>
      <c r="B42" s="34" t="s">
        <v>67</v>
      </c>
      <c r="C42" s="24"/>
      <c r="D42" s="24">
        <v>0</v>
      </c>
      <c r="E42" s="20" t="e">
        <f t="shared" si="1"/>
        <v>#DIV/0!</v>
      </c>
    </row>
    <row r="43" spans="1:5" ht="63.75" customHeight="1" hidden="1">
      <c r="A43" s="35" t="s">
        <v>68</v>
      </c>
      <c r="B43" s="34" t="s">
        <v>69</v>
      </c>
      <c r="C43" s="24">
        <v>0</v>
      </c>
      <c r="D43" s="24">
        <v>0</v>
      </c>
      <c r="E43" s="20" t="e">
        <f t="shared" si="1"/>
        <v>#DIV/0!</v>
      </c>
    </row>
    <row r="44" spans="1:5" ht="25.5" customHeight="1">
      <c r="A44" s="36" t="s">
        <v>70</v>
      </c>
      <c r="B44" s="37" t="s">
        <v>71</v>
      </c>
      <c r="C44" s="16">
        <f>C45</f>
        <v>1333.4</v>
      </c>
      <c r="D44" s="16">
        <f>D45</f>
        <v>870.7</v>
      </c>
      <c r="E44" s="13">
        <f t="shared" si="1"/>
        <v>65.29923503824809</v>
      </c>
    </row>
    <row r="45" spans="1:5" ht="99" customHeight="1">
      <c r="A45" s="38" t="s">
        <v>72</v>
      </c>
      <c r="B45" s="34" t="s">
        <v>73</v>
      </c>
      <c r="C45" s="24">
        <v>1333.4</v>
      </c>
      <c r="D45" s="24">
        <v>870.7</v>
      </c>
      <c r="E45" s="20">
        <f t="shared" si="1"/>
        <v>65.29923503824809</v>
      </c>
    </row>
    <row r="46" spans="1:5" ht="34.5" customHeight="1" hidden="1">
      <c r="A46" s="38" t="s">
        <v>74</v>
      </c>
      <c r="B46" s="34" t="s">
        <v>75</v>
      </c>
      <c r="C46" s="24"/>
      <c r="D46" s="24">
        <v>0</v>
      </c>
      <c r="E46" s="20" t="e">
        <f t="shared" si="1"/>
        <v>#DIV/0!</v>
      </c>
    </row>
    <row r="47" spans="1:5" ht="60.75" customHeight="1" hidden="1">
      <c r="A47" s="38" t="s">
        <v>76</v>
      </c>
      <c r="B47" s="34" t="s">
        <v>77</v>
      </c>
      <c r="C47" s="24"/>
      <c r="D47" s="24">
        <v>0</v>
      </c>
      <c r="E47" s="20" t="e">
        <f t="shared" si="1"/>
        <v>#DIV/0!</v>
      </c>
    </row>
    <row r="48" spans="1:5" ht="18.75">
      <c r="A48" s="39" t="s">
        <v>78</v>
      </c>
      <c r="B48" s="39"/>
      <c r="C48" s="16">
        <f>C12+C34</f>
        <v>5759.6</v>
      </c>
      <c r="D48" s="16">
        <f>D12+D34</f>
        <v>2158.3</v>
      </c>
      <c r="E48" s="13">
        <f t="shared" si="1"/>
        <v>37.473088408917285</v>
      </c>
    </row>
  </sheetData>
  <sheetProtection selectLockedCells="1" selectUnlockedCells="1"/>
  <mergeCells count="5">
    <mergeCell ref="C2:E2"/>
    <mergeCell ref="C3:E3"/>
    <mergeCell ref="C4:E4"/>
    <mergeCell ref="C5:E5"/>
    <mergeCell ref="A7:E7"/>
  </mergeCells>
  <printOptions/>
  <pageMargins left="0.9840277777777777" right="0.5902777777777778" top="0.5902777777777778" bottom="0.5902777777777778" header="0.5118055555555555" footer="0.511805555555555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№73 от 21.07.2021 года</dc:title>
  <dc:subject/>
  <dc:creator/>
  <cp:keywords/>
  <dc:description/>
  <cp:lastModifiedBy>adm_hlebnikovo12@mail.ru</cp:lastModifiedBy>
  <dcterms:modified xsi:type="dcterms:W3CDTF">2021-07-27T12:18:43Z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XXJ7TYMEEKJ2-7648-47</vt:lpwstr>
  </property>
  <property fmtid="{D5CDD505-2E9C-101B-9397-08002B2CF9AE}" pid="4" name="_dlc_DocIdItemGu">
    <vt:lpwstr>483834de-1640-4a2b-9b39-3cfc20209c97</vt:lpwstr>
  </property>
  <property fmtid="{D5CDD505-2E9C-101B-9397-08002B2CF9AE}" pid="5" name="_dlc_DocIdU">
    <vt:lpwstr>https://vip.gov.mari.ru/mturek/sp_hlebnikovo/_layouts/DocIdRedir.aspx?ID=XXJ7TYMEEKJ2-7648-47, XXJ7TYMEEKJ2-7648-47</vt:lpwstr>
  </property>
  <property fmtid="{D5CDD505-2E9C-101B-9397-08002B2CF9AE}" pid="6" name="Описан">
    <vt:lpwstr/>
  </property>
  <property fmtid="{D5CDD505-2E9C-101B-9397-08002B2CF9AE}" pid="7" name="Г">
    <vt:lpwstr>2021 год</vt:lpwstr>
  </property>
</Properties>
</file>