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Приложение №1 Доходы" sheetId="1" r:id="rId1"/>
    <sheet name="Приложение №2 Расходы" sheetId="2" r:id="rId2"/>
    <sheet name="Приложение №3 Источники" sheetId="3" r:id="rId3"/>
  </sheets>
  <definedNames>
    <definedName name="Excel_BuiltIn__FilterDatabase" localSheetId="1">'Приложение №2 Расходы'!#REF!</definedName>
    <definedName name="Excel_BuiltIn_Print_Area" localSheetId="1">'Приложение №2 Расходы'!#REF!</definedName>
  </definedNames>
  <calcPr fullCalcOnLoad="1"/>
</workbook>
</file>

<file path=xl/sharedStrings.xml><?xml version="1.0" encoding="utf-8"?>
<sst xmlns="http://schemas.openxmlformats.org/spreadsheetml/2006/main" count="179" uniqueCount="164">
  <si>
    <t>Приложение №1</t>
  </si>
  <si>
    <t>Исполнение доходов бюджета Хлебниковского сельского поселения  Мари-Турекского муниципального района Республики Марий Эл за 2020 год</t>
  </si>
  <si>
    <t>тыс.рублей</t>
  </si>
  <si>
    <t>Код дохода</t>
  </si>
  <si>
    <t>Наименование дохода</t>
  </si>
  <si>
    <t>Утверждено на 2020 год</t>
  </si>
  <si>
    <t xml:space="preserve">Фактическое исполнение </t>
  </si>
  <si>
    <t>В % к плану года</t>
  </si>
  <si>
    <t>ДОХОДЫ - всего</t>
  </si>
  <si>
    <t xml:space="preserve">000 1 01 00000 00 0000 000 </t>
  </si>
  <si>
    <t>НАЛОГИ НА ПРИБЫЛЬ, ДОХОДЫ</t>
  </si>
  <si>
    <t>182 1 01 02010 01 0000 110</t>
  </si>
  <si>
    <t>Налог на доходы физических лиц</t>
  </si>
  <si>
    <t>000 1 05 00000 00 0000 000</t>
  </si>
  <si>
    <t>НАЛОГИ НА СОВОКУПНЫЙ ДОХОД</t>
  </si>
  <si>
    <t>182 1 05 03000 01 0000 110</t>
  </si>
  <si>
    <t>Единый с/х налог</t>
  </si>
  <si>
    <t>000 1 06 00000 00 0000 000</t>
  </si>
  <si>
    <t>НАЛОГИ НА ИМУЩЕСТВО</t>
  </si>
  <si>
    <t>182 1 06 01030 10 0000 110</t>
  </si>
  <si>
    <t>Налог на имущество физических лиц</t>
  </si>
  <si>
    <t>182 1 06 06000 10 0000 110</t>
  </si>
  <si>
    <t>Земельный налог</t>
  </si>
  <si>
    <t>000 1 08 00000 00 0000 000</t>
  </si>
  <si>
    <t>ГОСПОШЛИНА, СБОРЫ</t>
  </si>
  <si>
    <t>903 1 08 04020 01 0000 110</t>
  </si>
  <si>
    <t>Госпошлина за совершение нотариальных действий</t>
  </si>
  <si>
    <t>000 1 09 00000 00 0000 000</t>
  </si>
  <si>
    <t>ЗАДОЛЖЕННОСТЬ ПО ОТМЕНЕННЫМ НАЛОГАМ, СБОРАМ И ИНЫМ ПЛАТЕЖАМ</t>
  </si>
  <si>
    <t>182 1 09 04050 03 0000 110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</si>
  <si>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</si>
  <si>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</si>
  <si>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903 1 11 05025 10 0000 120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</si>
  <si>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</si>
  <si>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903 1 11 09045 10 0000 120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</si>
  <si>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 же имущества муниципальных унитарных предприятий в том числе казенных)</t>
  </si>
  <si>
    <t>000 1 14 00000 00 0000 000</t>
  </si>
  <si>
    <t>ДОХОДЫ ОТ ПРОДАЖИ МАТЕРИАЛЬНЫХ И НЕМАТЕРИАЛЬНЫХ АКТИВОВ</t>
  </si>
  <si>
    <t>903 1 14 06014 10 0000 430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</si>
  <si>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</si>
  <si>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903 1 14 06025 10 0000 430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</si>
  <si>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</si>
  <si>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000 2 00 00000 00 0000 000</t>
  </si>
  <si>
    <t>БЕЗВОЗМЕЗДНЫЕ ПОСТУПЛЕНИЯ</t>
  </si>
  <si>
    <t>000 0 02 00000 00 0000 000</t>
  </si>
  <si>
    <t>БЕЗВОЗМЕЗДНЫЕ ПОСТУПЛЕНИЯ ОТ ДРУГИХ БЮДЖЕТОВ БЮДЖЕТНОЙ СИСТЕМЫ РФ</t>
  </si>
  <si>
    <t>000 2 02 10000 00 0000 000</t>
  </si>
  <si>
    <t>ДОТАЦИИ БЮДЖЕТАМ МО</t>
  </si>
  <si>
    <t>992 2 02 16001 10 0000 150</t>
  </si>
  <si>
    <t>Дотации бюджетам сельских поселений на выравнивание  бюджетной обеспеченности</t>
  </si>
  <si>
    <t>000 0 02 20000 00 0000 000</t>
  </si>
  <si>
    <t>СУБСИДИИ БЮДЖЕТАМ БЮДЖЕТНОЙ СИСТЕМЫ РФ</t>
  </si>
  <si>
    <t>903 2 02 25016 10 0000 150</t>
  </si>
  <si>
    <t>Субсидии  бюджетам сельских поселений на мероприятия федеральной целевой программы "Развитие водохозяйственного комплекса Российской Федерации в 2012-2020 годах"</t>
  </si>
  <si>
    <t>992 2 02 20216 10 0000 151</t>
  </si>
  <si>
    <t>Субсидии бюджетам поселений на осуществление 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</si>
  <si>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000 2 02 30000 00 0000 000</t>
  </si>
  <si>
    <t>СУБВЕНЦИИ БЮДЖЕТАМ БЮДЖЕТНОЙ СИСТЕМЫ РФ</t>
  </si>
  <si>
    <t xml:space="preserve">992 2 02 35118 10 0000 150 </t>
  </si>
  <si>
    <t xml:space="preserve">Субвенции бюджетам сельских поселений на осуществление  первичного воинского учета, на территориях,где  отсутствуют военные комиссариаты                                    </t>
  </si>
  <si>
    <t>000 2 02 40000 00 0000 000</t>
  </si>
  <si>
    <t xml:space="preserve">ИНЫЕ МЕЖБЮДЖЕТНЫЕ ТРАНСФЕРТЫ </t>
  </si>
  <si>
    <t>992 2 02 40014 10 0000 150</t>
  </si>
  <si>
    <t>Межбюджетные трансферты, передаваемые бюджетам сельских поселений  из бюджетов муниципальных районов на осуществление  части полномочий по решению вопросов местного значения, в соответствии с заключенными соглашениями</t>
  </si>
  <si>
    <t>992 2 02 49999 10 0000 150</t>
  </si>
  <si>
    <t>Прочие межбюджетные трансферты, передаваемые бюджетам сельских поселений</t>
  </si>
  <si>
    <t>903 2 02 49999 10 0070 150</t>
  </si>
  <si>
    <t>Иные межбюджетные трансферты из республиканского бюджета Республики Марий Эл бюджетам муниципальных образований в Республике Марий Эл на выполнение кадастровых работ по подготовке технических пранов на безхозяйные объекты газораспределения, рсположенные на территории Республики Марий Эл</t>
  </si>
  <si>
    <t>ИТОГО ДОХОДОВ</t>
  </si>
  <si>
    <t xml:space="preserve">                                                                                                                                                                                         ПРИЛОЖЕНИЕ  №2</t>
  </si>
  <si>
    <t>РАСХОДЫ</t>
  </si>
  <si>
    <t xml:space="preserve">бюджета Хлебниковского сельского поселения Мари-Турекского муниципального района Республики Марий Эл по разделам, подразделам классификации расходов бюджетов </t>
  </si>
  <si>
    <t xml:space="preserve"> за 2020 год</t>
  </si>
  <si>
    <t>РП</t>
  </si>
  <si>
    <t>Уточненные</t>
  </si>
  <si>
    <t>% исполнения</t>
  </si>
  <si>
    <t xml:space="preserve"> Наименование показателя</t>
  </si>
  <si>
    <t>бюджетные</t>
  </si>
  <si>
    <t>Исполнено</t>
  </si>
  <si>
    <t>назначения</t>
  </si>
  <si>
    <t>3</t>
  </si>
  <si>
    <t>4</t>
  </si>
  <si>
    <t>5</t>
  </si>
  <si>
    <t>Расходы - всего</t>
  </si>
  <si>
    <t>x</t>
  </si>
  <si>
    <t>в том числе:</t>
  </si>
  <si>
    <t xml:space="preserve">  ОБЩЕГОСУДАРСТВЕННЫЕ ВОПРОСЫ</t>
  </si>
  <si>
    <t>0100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</si>
  <si>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</si>
  <si>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</si>
  <si>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проведения выборов и референдумов</t>
  </si>
  <si>
    <t>0107</t>
  </si>
  <si>
    <t xml:space="preserve">  Другие общегосударственные вопросы</t>
  </si>
  <si>
    <t>0113</t>
  </si>
  <si>
    <t xml:space="preserve">  НАЦИОНАЛЬНАЯ ОБОРОНА</t>
  </si>
  <si>
    <t>0200</t>
  </si>
  <si>
    <t xml:space="preserve">  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</si>
  <si>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</si>
  <si>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</si>
  <si>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</si>
  <si>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 xml:space="preserve">Обеспечение пожарной безопасности </t>
  </si>
  <si>
    <t>0310</t>
  </si>
  <si>
    <t xml:space="preserve">  НАЦИОНАЛЬНАЯ ЭКОНОМИКА</t>
  </si>
  <si>
    <t>0400</t>
  </si>
  <si>
    <t>Водное хозяйство</t>
  </si>
  <si>
    <t>0406</t>
  </si>
  <si>
    <t>Дорожное хозяйство</t>
  </si>
  <si>
    <t>0409</t>
  </si>
  <si>
    <t>Другие вопросы вобласти национальной экономики</t>
  </si>
  <si>
    <t>0412</t>
  </si>
  <si>
    <t xml:space="preserve">  ЖИЛИЩНО-КОММУНАЛЬНОЕ ХОЗЯЙСТВО</t>
  </si>
  <si>
    <t>0500</t>
  </si>
  <si>
    <t>Жилищное хозяйство</t>
  </si>
  <si>
    <t>0501</t>
  </si>
  <si>
    <t xml:space="preserve">  Коммунальное хозяйство</t>
  </si>
  <si>
    <t>0502</t>
  </si>
  <si>
    <t xml:space="preserve">  Благоустройство</t>
  </si>
  <si>
    <t>0503</t>
  </si>
  <si>
    <t>СОЦИАЛЬНАЯ ПОЛИТИКА</t>
  </si>
  <si>
    <t xml:space="preserve">Пенсионное  обеспечение </t>
  </si>
  <si>
    <t xml:space="preserve">  Приложение 3</t>
  </si>
  <si>
    <t>Исполнение источников финансирования дефицита бюджета</t>
  </si>
  <si>
    <t>Хлебниковского сельского поселения  Мари-Турекского муниципального района    на  2020 год</t>
  </si>
  <si>
    <t>(тыс.руб.)</t>
  </si>
  <si>
    <t>Код стро- ки</t>
  </si>
  <si>
    <t xml:space="preserve">Код источника по бюджетной классификации </t>
  </si>
  <si>
    <t xml:space="preserve"> Уточненный план план</t>
  </si>
  <si>
    <t>Исполнение</t>
  </si>
  <si>
    <t>Исполнение росписи, %</t>
  </si>
  <si>
    <t>Источники финансирования дефицита бюджетов - всего</t>
  </si>
  <si>
    <t>500</t>
  </si>
  <si>
    <t>х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</si>
  <si>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</si>
  <si>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</si>
  <si>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</si>
  <si>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</si>
  <si>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</si>
  <si>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</si>
  <si>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</si>
  <si>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</si>
  <si>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</si>
  <si>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>000</t>
  </si>
  <si>
    <t xml:space="preserve"> 000 0105000000 0000 000</t>
  </si>
  <si>
    <t>увеличение остатков средств, всего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</si>
  <si>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</si>
  <si>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</si>
  <si>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</si>
  <si>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>510</t>
  </si>
  <si>
    <t xml:space="preserve"> 000 0105020100 0000 510</t>
  </si>
  <si>
    <t xml:space="preserve">  Увеличение прочих остатков денежных средств  бюджетов сельских поселений</t>
  </si>
  <si>
    <t xml:space="preserve"> 000 0105020110 0000 510</t>
  </si>
  <si>
    <t>Уменьшение остатков средств бюджетов</t>
  </si>
  <si>
    <t>600</t>
  </si>
  <si>
    <t>Уменьшение прочих остатков средств бюджетов</t>
  </si>
  <si>
    <t xml:space="preserve"> 000 0105020000 0000 600</t>
  </si>
  <si>
    <t>Уменьшение прочих остатков денежных средств бюджетов</t>
  </si>
  <si>
    <t>610</t>
  </si>
  <si>
    <t xml:space="preserve"> 000 0105020100 0000 610</t>
  </si>
  <si>
    <t>Уменьшение остатков денежных средств бюджетов сельских  поселений</t>
  </si>
  <si>
    <t xml:space="preserve"> 000 0105020110 0000 610</t>
  </si>
  <si>
    <t xml:space="preserve">к Решению Собрания депутатов Хлебниковского сельского поселения  "Об утверждении отчета  об исполнении бюджета Хлебниковского сельского поселения Мари-Турекского муниципального района Республики Марий Эл  за 2020 год" от 08 июня 2021 года №110 </t>
  </si>
  <si>
    <r>
      <t>от 08 июня 2021 года №110</t>
    </r>
    <r>
      <rPr>
        <sz val="12"/>
        <color indexed="9"/>
        <rFont val="Times New Roman"/>
        <family val="1"/>
      </rPr>
      <t>___</t>
    </r>
  </si>
  <si>
    <t>к решению Собрания депутатов Хлебниковского сельского поселения Мари-Турекского муниципального района Республики Марий Эл "Об утверждении отчета  Хлебниковского сельского поселения    за 2020 год.</t>
  </si>
  <si>
    <t>к Решению Собрания депутатов Хлебниковского сельского поселения Мари-Турекского муниципального района Республики Марий Эл  "Об утверждении отчета  об исполнении бюджета  Хлебниковского сельского поселения Мари-Турекского муниципального района Республики Марий Эл за 2020 год"от 08 июня 2021 года №110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</si>
</sst>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_ ;\-#,##0.0\ "/>
    <numFmt numFmtId="166" formatCode="0.0%"/>
    <numFmt numFmtId="167" formatCode="#,##0.0"/>
  </numFmts>
  <fonts count="62">
    <font>
      <sz val="10"/>
      <name val="Arial Cyr"/>
      <family val="0"/>
    </font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color indexed="8"/>
      <name val="Arial Cyr"/>
      <family val="2"/>
    </font>
    <font>
      <b/>
      <sz val="9"/>
      <name val="Arial"/>
      <family val="2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12"/>
      <color indexed="60"/>
      <name val="Times New Roman"/>
      <family val="1"/>
    </font>
    <font>
      <b/>
      <sz val="10"/>
      <name val="CG Times"/>
      <family val="1"/>
    </font>
    <font>
      <sz val="10"/>
      <name val="CG Times"/>
      <family val="1"/>
    </font>
    <font>
      <sz val="7"/>
      <name val="Arial Cyr"/>
      <family val="0"/>
    </font>
    <font>
      <b/>
      <sz val="12"/>
      <name val="CG Times"/>
      <family val="1"/>
    </font>
    <font>
      <b/>
      <sz val="11"/>
      <name val="Arial Cyr"/>
      <family val="2"/>
    </font>
    <font>
      <sz val="8"/>
      <name val="Arial Cyr"/>
      <family val="2"/>
    </font>
    <font>
      <b/>
      <sz val="11"/>
      <name val="CG Times"/>
      <family val="0"/>
    </font>
    <font>
      <sz val="11"/>
      <name val="CG Times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5" fillId="20" borderId="1">
      <alignment/>
      <protection/>
    </xf>
    <xf numFmtId="49" fontId="2" fillId="0" borderId="2">
      <alignment horizontal="center" shrinkToFit="1"/>
      <protection/>
    </xf>
    <xf numFmtId="49" fontId="2" fillId="0" borderId="3">
      <alignment horizontal="center" shrinkToFit="1"/>
      <protection/>
    </xf>
    <xf numFmtId="49" fontId="2" fillId="0" borderId="4">
      <alignment/>
      <protection/>
    </xf>
    <xf numFmtId="49" fontId="2" fillId="0" borderId="5">
      <alignment horizontal="center" vertical="center" wrapText="1"/>
      <protection/>
    </xf>
    <xf numFmtId="4" fontId="2" fillId="0" borderId="3">
      <alignment horizontal="right"/>
      <protection/>
    </xf>
    <xf numFmtId="49" fontId="2" fillId="0" borderId="4">
      <alignment horizontal="right"/>
      <protection/>
    </xf>
    <xf numFmtId="49" fontId="2" fillId="0" borderId="6">
      <alignment horizontal="center" vertical="center" wrapText="1"/>
      <protection/>
    </xf>
    <xf numFmtId="0" fontId="2" fillId="0" borderId="7">
      <alignment horizontal="left" wrapText="1" indent="2"/>
      <protection/>
    </xf>
    <xf numFmtId="0" fontId="2" fillId="0" borderId="8">
      <alignment horizontal="center"/>
      <protection/>
    </xf>
    <xf numFmtId="0" fontId="7" fillId="0" borderId="0">
      <alignment/>
      <protection/>
    </xf>
    <xf numFmtId="0" fontId="2" fillId="0" borderId="0">
      <alignment/>
      <protection/>
    </xf>
    <xf numFmtId="0" fontId="4" fillId="0" borderId="0">
      <alignment horizontal="center"/>
      <protection/>
    </xf>
    <xf numFmtId="0" fontId="2" fillId="0" borderId="9">
      <alignment horizontal="center" vertical="center"/>
      <protection/>
    </xf>
    <xf numFmtId="0" fontId="2" fillId="0" borderId="10">
      <alignment horizontal="left" wrapText="1"/>
      <protection/>
    </xf>
    <xf numFmtId="0" fontId="2" fillId="0" borderId="5">
      <alignment horizontal="center" vertical="center" wrapText="1"/>
      <protection/>
    </xf>
    <xf numFmtId="0" fontId="2" fillId="0" borderId="11">
      <alignment horizontal="center" vertical="center"/>
      <protection/>
    </xf>
    <xf numFmtId="49" fontId="2" fillId="0" borderId="12">
      <alignment horizontal="center" wrapText="1"/>
      <protection/>
    </xf>
    <xf numFmtId="49" fontId="2" fillId="0" borderId="13">
      <alignment horizontal="center" shrinkToFit="1"/>
      <protection/>
    </xf>
    <xf numFmtId="49" fontId="2" fillId="0" borderId="14">
      <alignment horizontal="center" shrinkToFit="1"/>
      <protection/>
    </xf>
    <xf numFmtId="0" fontId="6" fillId="0" borderId="5">
      <alignment horizontal="center" vertical="center" wrapText="1"/>
      <protection/>
    </xf>
    <xf numFmtId="49" fontId="2" fillId="0" borderId="5">
      <alignment horizontal="center" vertical="center" wrapText="1"/>
      <protection/>
    </xf>
    <xf numFmtId="4" fontId="2" fillId="0" borderId="15">
      <alignment horizontal="right"/>
      <protection/>
    </xf>
    <xf numFmtId="49" fontId="2" fillId="0" borderId="14">
      <alignment horizontal="center"/>
      <protection/>
    </xf>
    <xf numFmtId="49" fontId="2" fillId="0" borderId="16">
      <alignment horizontal="center"/>
      <protection/>
    </xf>
    <xf numFmtId="0" fontId="3" fillId="0" borderId="17">
      <alignment/>
      <protection/>
    </xf>
    <xf numFmtId="0" fontId="4" fillId="0" borderId="4">
      <alignment horizontal="center"/>
      <protection/>
    </xf>
    <xf numFmtId="0" fontId="2" fillId="0" borderId="18">
      <alignment horizontal="left" wrapText="1" indent="1"/>
      <protection/>
    </xf>
    <xf numFmtId="49" fontId="2" fillId="0" borderId="19">
      <alignment horizontal="center" shrinkToFit="1"/>
      <protection/>
    </xf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20" applyNumberFormat="0" applyAlignment="0" applyProtection="0"/>
    <xf numFmtId="0" fontId="48" fillId="28" borderId="21" applyNumberFormat="0" applyAlignment="0" applyProtection="0"/>
    <xf numFmtId="0" fontId="49" fillId="28" borderId="20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0" borderId="22" applyNumberFormat="0" applyFill="0" applyAlignment="0" applyProtection="0"/>
    <xf numFmtId="0" fontId="51" fillId="0" borderId="23" applyNumberFormat="0" applyFill="0" applyAlignment="0" applyProtection="0"/>
    <xf numFmtId="0" fontId="52" fillId="0" borderId="24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25" applyNumberFormat="0" applyFill="0" applyAlignment="0" applyProtection="0"/>
    <xf numFmtId="0" fontId="54" fillId="29" borderId="26" applyNumberFormat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31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2" borderId="27" applyNumberFormat="0" applyFont="0" applyAlignment="0" applyProtection="0"/>
    <xf numFmtId="9" fontId="28" fillId="0" borderId="0" applyFill="0" applyBorder="0" applyAlignment="0" applyProtection="0"/>
    <xf numFmtId="9" fontId="0" fillId="0" borderId="0" applyFill="0" applyBorder="0" applyAlignment="0" applyProtection="0"/>
    <xf numFmtId="0" fontId="59" fillId="0" borderId="28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1" fillId="33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5" xfId="0" applyFont="1" applyBorder="1" applyAlignment="1">
      <alignment horizontal="center" vertical="center" wrapText="1"/>
    </xf>
    <xf numFmtId="0" fontId="8" fillId="34" borderId="5" xfId="0" applyFont="1" applyFill="1" applyBorder="1" applyAlignment="1">
      <alignment horizontal="center" vertical="center" wrapText="1"/>
    </xf>
    <xf numFmtId="0" fontId="11" fillId="0" borderId="29" xfId="0" applyFont="1" applyBorder="1" applyAlignment="1">
      <alignment/>
    </xf>
    <xf numFmtId="0" fontId="10" fillId="34" borderId="5" xfId="0" applyFont="1" applyFill="1" applyBorder="1" applyAlignment="1" applyProtection="1">
      <alignment/>
      <protection/>
    </xf>
    <xf numFmtId="164" fontId="10" fillId="34" borderId="5" xfId="0" applyNumberFormat="1" applyFont="1" applyFill="1" applyBorder="1" applyAlignment="1">
      <alignment/>
    </xf>
    <xf numFmtId="0" fontId="10" fillId="0" borderId="5" xfId="0" applyFont="1" applyBorder="1" applyAlignment="1" applyProtection="1">
      <alignment/>
      <protection locked="0"/>
    </xf>
    <xf numFmtId="0" fontId="10" fillId="0" borderId="5" xfId="0" applyFont="1" applyBorder="1" applyAlignment="1">
      <alignment/>
    </xf>
    <xf numFmtId="164" fontId="10" fillId="0" borderId="5" xfId="0" applyNumberFormat="1" applyFont="1" applyBorder="1" applyAlignment="1">
      <alignment/>
    </xf>
    <xf numFmtId="1" fontId="8" fillId="0" borderId="11" xfId="0" applyNumberFormat="1" applyFont="1" applyBorder="1" applyAlignment="1" applyProtection="1">
      <alignment/>
      <protection locked="0"/>
    </xf>
    <xf numFmtId="0" fontId="8" fillId="0" borderId="5" xfId="0" applyFont="1" applyBorder="1" applyAlignment="1">
      <alignment/>
    </xf>
    <xf numFmtId="164" fontId="8" fillId="0" borderId="5" xfId="0" applyNumberFormat="1" applyFont="1" applyBorder="1" applyAlignment="1">
      <alignment/>
    </xf>
    <xf numFmtId="164" fontId="8" fillId="34" borderId="5" xfId="0" applyNumberFormat="1" applyFont="1" applyFill="1" applyBorder="1" applyAlignment="1">
      <alignment/>
    </xf>
    <xf numFmtId="0" fontId="10" fillId="0" borderId="29" xfId="0" applyFont="1" applyBorder="1" applyAlignment="1" applyProtection="1">
      <alignment/>
      <protection locked="0"/>
    </xf>
    <xf numFmtId="1" fontId="8" fillId="0" borderId="29" xfId="0" applyNumberFormat="1" applyFont="1" applyBorder="1" applyAlignment="1" applyProtection="1">
      <alignment/>
      <protection locked="0"/>
    </xf>
    <xf numFmtId="1" fontId="8" fillId="0" borderId="5" xfId="0" applyNumberFormat="1" applyFont="1" applyBorder="1" applyAlignment="1" applyProtection="1">
      <alignment/>
      <protection locked="0"/>
    </xf>
    <xf numFmtId="0" fontId="8" fillId="0" borderId="5" xfId="0" applyFont="1" applyBorder="1" applyAlignment="1">
      <alignment horizontal="left" vertical="center" wrapText="1"/>
    </xf>
    <xf numFmtId="1" fontId="8" fillId="0" borderId="3" xfId="0" applyNumberFormat="1" applyFont="1" applyBorder="1" applyAlignment="1" applyProtection="1">
      <alignment/>
      <protection locked="0"/>
    </xf>
    <xf numFmtId="0" fontId="10" fillId="0" borderId="5" xfId="0" applyFont="1" applyBorder="1" applyAlignment="1">
      <alignment wrapText="1"/>
    </xf>
    <xf numFmtId="0" fontId="8" fillId="0" borderId="5" xfId="0" applyFont="1" applyBorder="1" applyAlignment="1" applyProtection="1">
      <alignment/>
      <protection locked="0"/>
    </xf>
    <xf numFmtId="0" fontId="8" fillId="0" borderId="5" xfId="0" applyFont="1" applyBorder="1" applyAlignment="1">
      <alignment wrapText="1"/>
    </xf>
    <xf numFmtId="0" fontId="10" fillId="0" borderId="5" xfId="0" applyFont="1" applyBorder="1" applyAlignment="1">
      <alignment horizontal="left" vertical="center" wrapText="1"/>
    </xf>
    <xf numFmtId="0" fontId="8" fillId="0" borderId="29" xfId="0" applyFont="1" applyBorder="1" applyAlignment="1" applyProtection="1">
      <alignment/>
      <protection locked="0"/>
    </xf>
    <xf numFmtId="0" fontId="8" fillId="0" borderId="5" xfId="0" applyFont="1" applyBorder="1" applyAlignment="1">
      <alignment horizontal="left"/>
    </xf>
    <xf numFmtId="49" fontId="8" fillId="0" borderId="6" xfId="0" applyNumberFormat="1" applyFont="1" applyFill="1" applyBorder="1" applyAlignment="1">
      <alignment horizontal="left" shrinkToFit="1"/>
    </xf>
    <xf numFmtId="2" fontId="8" fillId="0" borderId="5" xfId="0" applyNumberFormat="1" applyFont="1" applyFill="1" applyBorder="1" applyAlignment="1" applyProtection="1">
      <alignment horizontal="justify" wrapText="1"/>
      <protection locked="0"/>
    </xf>
    <xf numFmtId="2" fontId="10" fillId="0" borderId="5" xfId="0" applyNumberFormat="1" applyFont="1" applyFill="1" applyBorder="1" applyAlignment="1" applyProtection="1">
      <alignment horizontal="justify" wrapText="1"/>
      <protection locked="0"/>
    </xf>
    <xf numFmtId="49" fontId="10" fillId="0" borderId="6" xfId="0" applyNumberFormat="1" applyFont="1" applyBorder="1" applyAlignment="1">
      <alignment horizontal="left" shrinkToFit="1"/>
    </xf>
    <xf numFmtId="49" fontId="8" fillId="0" borderId="6" xfId="0" applyNumberFormat="1" applyFont="1" applyBorder="1" applyAlignment="1">
      <alignment horizontal="left" shrinkToFit="1"/>
    </xf>
    <xf numFmtId="0" fontId="12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wrapTex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49" fontId="17" fillId="0" borderId="0" xfId="0" applyNumberFormat="1" applyFont="1" applyAlignment="1">
      <alignment horizontal="right"/>
    </xf>
    <xf numFmtId="0" fontId="12" fillId="0" borderId="14" xfId="0" applyFont="1" applyBorder="1" applyAlignment="1">
      <alignment horizontal="center"/>
    </xf>
    <xf numFmtId="0" fontId="12" fillId="0" borderId="30" xfId="0" applyFont="1" applyBorder="1" applyAlignment="1">
      <alignment horizontal="center" shrinkToFit="1"/>
    </xf>
    <xf numFmtId="0" fontId="12" fillId="0" borderId="14" xfId="0" applyFont="1" applyBorder="1" applyAlignment="1">
      <alignment horizontal="center" shrinkToFit="1"/>
    </xf>
    <xf numFmtId="0" fontId="12" fillId="0" borderId="31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shrinkToFit="1"/>
    </xf>
    <xf numFmtId="49" fontId="12" fillId="0" borderId="31" xfId="0" applyNumberFormat="1" applyFont="1" applyBorder="1" applyAlignment="1">
      <alignment horizontal="center" vertical="center" shrinkToFit="1"/>
    </xf>
    <xf numFmtId="0" fontId="12" fillId="0" borderId="31" xfId="0" applyFont="1" applyBorder="1" applyAlignment="1">
      <alignment horizontal="left"/>
    </xf>
    <xf numFmtId="0" fontId="12" fillId="0" borderId="32" xfId="0" applyFont="1" applyBorder="1" applyAlignment="1">
      <alignment horizontal="center" shrinkToFit="1"/>
    </xf>
    <xf numFmtId="0" fontId="12" fillId="0" borderId="31" xfId="0" applyFont="1" applyBorder="1" applyAlignment="1">
      <alignment shrinkToFit="1"/>
    </xf>
    <xf numFmtId="0" fontId="13" fillId="0" borderId="5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shrinkToFit="1"/>
    </xf>
    <xf numFmtId="49" fontId="13" fillId="0" borderId="11" xfId="0" applyNumberFormat="1" applyFont="1" applyBorder="1" applyAlignment="1">
      <alignment horizontal="center" vertical="center" shrinkToFit="1"/>
    </xf>
    <xf numFmtId="49" fontId="0" fillId="0" borderId="17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12" fillId="0" borderId="5" xfId="0" applyNumberFormat="1" applyFont="1" applyFill="1" applyBorder="1" applyAlignment="1">
      <alignment horizontal="left" wrapText="1"/>
    </xf>
    <xf numFmtId="1" fontId="12" fillId="0" borderId="5" xfId="0" applyNumberFormat="1" applyFont="1" applyFill="1" applyBorder="1" applyAlignment="1">
      <alignment horizontal="center"/>
    </xf>
    <xf numFmtId="165" fontId="12" fillId="0" borderId="5" xfId="0" applyNumberFormat="1" applyFont="1" applyFill="1" applyBorder="1" applyAlignment="1">
      <alignment horizontal="right" shrinkToFit="1"/>
    </xf>
    <xf numFmtId="165" fontId="12" fillId="0" borderId="33" xfId="0" applyNumberFormat="1" applyFont="1" applyFill="1" applyBorder="1" applyAlignment="1">
      <alignment horizontal="right" shrinkToFit="1"/>
    </xf>
    <xf numFmtId="0" fontId="0" fillId="0" borderId="0" xfId="0" applyNumberFormat="1" applyFill="1" applyAlignment="1">
      <alignment/>
    </xf>
    <xf numFmtId="0" fontId="13" fillId="0" borderId="5" xfId="0" applyNumberFormat="1" applyFont="1" applyFill="1" applyBorder="1" applyAlignment="1">
      <alignment horizontal="left" wrapText="1"/>
    </xf>
    <xf numFmtId="1" fontId="13" fillId="0" borderId="14" xfId="0" applyNumberFormat="1" applyFont="1" applyFill="1" applyBorder="1" applyAlignment="1">
      <alignment horizontal="center"/>
    </xf>
    <xf numFmtId="165" fontId="13" fillId="0" borderId="14" xfId="0" applyNumberFormat="1" applyFont="1" applyFill="1" applyBorder="1" applyAlignment="1">
      <alignment horizontal="right" shrinkToFit="1"/>
    </xf>
    <xf numFmtId="49" fontId="12" fillId="0" borderId="29" xfId="0" applyNumberFormat="1" applyFont="1" applyFill="1" applyBorder="1" applyAlignment="1">
      <alignment horizontal="center"/>
    </xf>
    <xf numFmtId="165" fontId="12" fillId="0" borderId="29" xfId="0" applyNumberFormat="1" applyFont="1" applyFill="1" applyBorder="1" applyAlignment="1">
      <alignment horizontal="right" shrinkToFit="1"/>
    </xf>
    <xf numFmtId="0" fontId="0" fillId="0" borderId="0" xfId="0" applyFont="1" applyFill="1" applyAlignment="1">
      <alignment/>
    </xf>
    <xf numFmtId="49" fontId="13" fillId="0" borderId="29" xfId="0" applyNumberFormat="1" applyFont="1" applyFill="1" applyBorder="1" applyAlignment="1">
      <alignment horizontal="center"/>
    </xf>
    <xf numFmtId="165" fontId="13" fillId="0" borderId="29" xfId="0" applyNumberFormat="1" applyFont="1" applyFill="1" applyBorder="1" applyAlignment="1">
      <alignment horizontal="right" shrinkToFit="1"/>
    </xf>
    <xf numFmtId="165" fontId="13" fillId="0" borderId="33" xfId="0" applyNumberFormat="1" applyFont="1" applyFill="1" applyBorder="1" applyAlignment="1">
      <alignment horizontal="right" shrinkToFit="1"/>
    </xf>
    <xf numFmtId="0" fontId="18" fillId="0" borderId="5" xfId="0" applyNumberFormat="1" applyFont="1" applyFill="1" applyBorder="1" applyAlignment="1">
      <alignment wrapText="1"/>
    </xf>
    <xf numFmtId="49" fontId="18" fillId="0" borderId="29" xfId="0" applyNumberFormat="1" applyFont="1" applyFill="1" applyBorder="1" applyAlignment="1">
      <alignment horizontal="center"/>
    </xf>
    <xf numFmtId="165" fontId="12" fillId="0" borderId="29" xfId="0" applyNumberFormat="1" applyFont="1" applyFill="1" applyBorder="1" applyAlignment="1">
      <alignment horizontal="right" shrinkToFit="1"/>
    </xf>
    <xf numFmtId="165" fontId="12" fillId="0" borderId="33" xfId="0" applyNumberFormat="1" applyFont="1" applyFill="1" applyBorder="1" applyAlignment="1">
      <alignment horizontal="right" shrinkToFit="1"/>
    </xf>
    <xf numFmtId="0" fontId="19" fillId="0" borderId="5" xfId="0" applyNumberFormat="1" applyFont="1" applyFill="1" applyBorder="1" applyAlignment="1">
      <alignment horizontal="left" wrapText="1" indent="2"/>
    </xf>
    <xf numFmtId="49" fontId="19" fillId="0" borderId="29" xfId="0" applyNumberFormat="1" applyFont="1" applyFill="1" applyBorder="1" applyAlignment="1">
      <alignment horizontal="center"/>
    </xf>
    <xf numFmtId="49" fontId="12" fillId="0" borderId="29" xfId="0" applyNumberFormat="1" applyFont="1" applyFill="1" applyBorder="1" applyAlignment="1">
      <alignment horizontal="center"/>
    </xf>
    <xf numFmtId="0" fontId="13" fillId="0" borderId="5" xfId="0" applyNumberFormat="1" applyFont="1" applyFill="1" applyBorder="1" applyAlignment="1">
      <alignment wrapText="1"/>
    </xf>
    <xf numFmtId="0" fontId="13" fillId="0" borderId="5" xfId="0" applyNumberFormat="1" applyFont="1" applyFill="1" applyBorder="1" applyAlignment="1">
      <alignment horizontal="left" wrapText="1"/>
    </xf>
    <xf numFmtId="49" fontId="13" fillId="0" borderId="29" xfId="0" applyNumberFormat="1" applyFont="1" applyFill="1" applyBorder="1" applyAlignment="1">
      <alignment horizontal="center"/>
    </xf>
    <xf numFmtId="165" fontId="13" fillId="0" borderId="29" xfId="0" applyNumberFormat="1" applyFont="1" applyFill="1" applyBorder="1" applyAlignment="1">
      <alignment horizontal="right" shrinkToFit="1"/>
    </xf>
    <xf numFmtId="0" fontId="20" fillId="0" borderId="5" xfId="0" applyFont="1" applyFill="1" applyBorder="1" applyAlignment="1">
      <alignment/>
    </xf>
    <xf numFmtId="0" fontId="20" fillId="0" borderId="5" xfId="0" applyFont="1" applyFill="1" applyBorder="1" applyAlignment="1">
      <alignment horizontal="center" vertical="center"/>
    </xf>
    <xf numFmtId="0" fontId="20" fillId="0" borderId="5" xfId="0" applyNumberFormat="1" applyFont="1" applyFill="1" applyBorder="1" applyAlignment="1">
      <alignment/>
    </xf>
    <xf numFmtId="164" fontId="20" fillId="0" borderId="5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1" fillId="0" borderId="5" xfId="0" applyFont="1" applyBorder="1" applyAlignment="1">
      <alignment/>
    </xf>
    <xf numFmtId="0" fontId="21" fillId="0" borderId="5" xfId="0" applyFont="1" applyBorder="1" applyAlignment="1">
      <alignment horizontal="center" vertical="center"/>
    </xf>
    <xf numFmtId="164" fontId="21" fillId="0" borderId="5" xfId="0" applyNumberFormat="1" applyFont="1" applyFill="1" applyBorder="1" applyAlignment="1">
      <alignment/>
    </xf>
    <xf numFmtId="0" fontId="22" fillId="0" borderId="0" xfId="0" applyFont="1" applyAlignment="1" applyProtection="1">
      <alignment/>
      <protection locked="0"/>
    </xf>
    <xf numFmtId="0" fontId="21" fillId="0" borderId="0" xfId="57" applyNumberFormat="1" applyFont="1" applyBorder="1" applyAlignment="1" applyProtection="1">
      <alignment horizontal="left" wrapText="1"/>
      <protection/>
    </xf>
    <xf numFmtId="0" fontId="21" fillId="0" borderId="0" xfId="38" applyNumberFormat="1" applyFont="1" applyBorder="1" applyAlignment="1" applyProtection="1">
      <alignment horizontal="center" wrapText="1"/>
      <protection/>
    </xf>
    <xf numFmtId="49" fontId="21" fillId="0" borderId="0" xfId="59" applyNumberFormat="1" applyFont="1" applyBorder="1" applyAlignment="1" applyProtection="1">
      <alignment horizontal="center" wrapText="1"/>
      <protection/>
    </xf>
    <xf numFmtId="49" fontId="21" fillId="0" borderId="0" xfId="60" applyNumberFormat="1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/>
      <protection locked="0"/>
    </xf>
    <xf numFmtId="49" fontId="8" fillId="0" borderId="0" xfId="60" applyNumberFormat="1" applyFont="1" applyBorder="1" applyAlignment="1" applyProtection="1">
      <alignment/>
      <protection/>
    </xf>
    <xf numFmtId="0" fontId="13" fillId="0" borderId="0" xfId="0" applyFont="1" applyFill="1" applyBorder="1" applyAlignment="1">
      <alignment horizontal="left" wrapText="1"/>
    </xf>
    <xf numFmtId="0" fontId="23" fillId="0" borderId="0" xfId="43" applyNumberFormat="1" applyFont="1" applyAlignment="1" applyProtection="1">
      <alignment wrapText="1"/>
      <protection locked="0"/>
    </xf>
    <xf numFmtId="0" fontId="8" fillId="0" borderId="5" xfId="46" applyNumberFormat="1" applyFont="1" applyBorder="1" applyAlignment="1" applyProtection="1">
      <alignment horizontal="center" vertical="center" wrapText="1"/>
      <protection/>
    </xf>
    <xf numFmtId="0" fontId="8" fillId="0" borderId="5" xfId="48" applyNumberFormat="1" applyFont="1" applyBorder="1" applyAlignment="1" applyProtection="1">
      <alignment horizontal="center" vertical="center" wrapText="1"/>
      <protection/>
    </xf>
    <xf numFmtId="0" fontId="8" fillId="34" borderId="5" xfId="48" applyNumberFormat="1" applyFont="1" applyFill="1" applyBorder="1" applyAlignment="1" applyProtection="1">
      <alignment horizontal="center" vertical="center" wrapText="1"/>
      <protection/>
    </xf>
    <xf numFmtId="0" fontId="23" fillId="0" borderId="5" xfId="53" applyNumberFormat="1" applyFont="1" applyBorder="1" applyProtection="1">
      <alignment horizontal="center" vertical="center" wrapText="1"/>
      <protection/>
    </xf>
    <xf numFmtId="0" fontId="25" fillId="0" borderId="5" xfId="47" applyNumberFormat="1" applyFont="1" applyBorder="1" applyAlignment="1" applyProtection="1">
      <alignment horizontal="center" vertical="center"/>
      <protection/>
    </xf>
    <xf numFmtId="0" fontId="25" fillId="0" borderId="5" xfId="49" applyNumberFormat="1" applyFont="1" applyBorder="1" applyAlignment="1" applyProtection="1">
      <alignment horizontal="center" vertical="center"/>
      <protection/>
    </xf>
    <xf numFmtId="0" fontId="26" fillId="0" borderId="5" xfId="0" applyFont="1" applyBorder="1" applyAlignment="1" applyProtection="1">
      <alignment horizontal="center"/>
      <protection locked="0"/>
    </xf>
    <xf numFmtId="0" fontId="10" fillId="0" borderId="5" xfId="58" applyNumberFormat="1" applyFont="1" applyBorder="1" applyAlignment="1" applyProtection="1">
      <alignment horizontal="left" wrapText="1"/>
      <protection/>
    </xf>
    <xf numFmtId="49" fontId="10" fillId="0" borderId="5" xfId="50" applyNumberFormat="1" applyFont="1" applyBorder="1" applyProtection="1">
      <alignment horizontal="center" wrapText="1"/>
      <protection/>
    </xf>
    <xf numFmtId="49" fontId="10" fillId="0" borderId="5" xfId="54" applyNumberFormat="1" applyFont="1" applyBorder="1" applyAlignment="1" applyProtection="1">
      <alignment horizontal="center"/>
      <protection/>
    </xf>
    <xf numFmtId="4" fontId="27" fillId="0" borderId="5" xfId="56" applyNumberFormat="1" applyFont="1" applyBorder="1" applyAlignment="1" applyProtection="1">
      <alignment horizontal="right"/>
      <protection/>
    </xf>
    <xf numFmtId="166" fontId="27" fillId="0" borderId="5" xfId="84" applyNumberFormat="1" applyFont="1" applyFill="1" applyBorder="1" applyAlignment="1" applyProtection="1">
      <alignment/>
      <protection locked="0"/>
    </xf>
    <xf numFmtId="0" fontId="8" fillId="0" borderId="5" xfId="34" applyNumberFormat="1" applyFont="1" applyBorder="1" applyAlignment="1" applyProtection="1">
      <alignment horizontal="left" wrapText="1"/>
      <protection/>
    </xf>
    <xf numFmtId="49" fontId="8" fillId="0" borderId="5" xfId="51" applyNumberFormat="1" applyFont="1" applyBorder="1" applyAlignment="1" applyProtection="1">
      <alignment horizontal="center" wrapText="1"/>
      <protection/>
    </xf>
    <xf numFmtId="49" fontId="8" fillId="0" borderId="5" xfId="55" applyNumberFormat="1" applyFont="1" applyBorder="1" applyAlignment="1" applyProtection="1">
      <alignment horizontal="center"/>
      <protection/>
    </xf>
    <xf numFmtId="49" fontId="23" fillId="0" borderId="5" xfId="52" applyNumberFormat="1" applyFont="1" applyBorder="1" applyAlignment="1" applyProtection="1">
      <alignment horizontal="center"/>
      <protection/>
    </xf>
    <xf numFmtId="0" fontId="23" fillId="0" borderId="5" xfId="42" applyNumberFormat="1" applyFont="1" applyBorder="1" applyAlignment="1" applyProtection="1">
      <alignment/>
      <protection/>
    </xf>
    <xf numFmtId="166" fontId="23" fillId="0" borderId="5" xfId="84" applyNumberFormat="1" applyFont="1" applyFill="1" applyBorder="1" applyAlignment="1" applyProtection="1">
      <alignment/>
      <protection locked="0"/>
    </xf>
    <xf numFmtId="0" fontId="10" fillId="0" borderId="5" xfId="35" applyNumberFormat="1" applyFont="1" applyBorder="1" applyAlignment="1" applyProtection="1">
      <alignment horizontal="left" wrapText="1" indent="1"/>
      <protection/>
    </xf>
    <xf numFmtId="49" fontId="10" fillId="0" borderId="5" xfId="39" applyNumberFormat="1" applyFont="1" applyBorder="1" applyAlignment="1" applyProtection="1">
      <alignment horizontal="center" wrapText="1"/>
      <protection/>
    </xf>
    <xf numFmtId="49" fontId="10" fillId="0" borderId="5" xfId="61" applyNumberFormat="1" applyFont="1" applyBorder="1" applyAlignment="1" applyProtection="1">
      <alignment horizontal="center"/>
      <protection/>
    </xf>
    <xf numFmtId="4" fontId="27" fillId="0" borderId="5" xfId="33" applyNumberFormat="1" applyFont="1" applyFill="1" applyBorder="1" applyAlignment="1" applyProtection="1">
      <alignment horizontal="right"/>
      <protection/>
    </xf>
    <xf numFmtId="0" fontId="8" fillId="0" borderId="5" xfId="36" applyNumberFormat="1" applyFont="1" applyBorder="1" applyAlignment="1" applyProtection="1">
      <alignment horizontal="left" wrapText="1" indent="2"/>
      <protection/>
    </xf>
    <xf numFmtId="49" fontId="23" fillId="0" borderId="5" xfId="52" applyNumberFormat="1" applyFont="1" applyFill="1" applyBorder="1" applyAlignment="1" applyProtection="1">
      <alignment horizontal="center"/>
      <protection/>
    </xf>
    <xf numFmtId="167" fontId="23" fillId="0" borderId="5" xfId="52" applyNumberFormat="1" applyFont="1" applyFill="1" applyBorder="1" applyAlignment="1" applyProtection="1">
      <alignment horizontal="center"/>
      <protection/>
    </xf>
    <xf numFmtId="49" fontId="27" fillId="0" borderId="5" xfId="52" applyNumberFormat="1" applyFont="1" applyFill="1" applyBorder="1" applyAlignment="1" applyProtection="1">
      <alignment horizontal="center"/>
      <protection/>
    </xf>
    <xf numFmtId="167" fontId="27" fillId="0" borderId="5" xfId="52" applyNumberFormat="1" applyFont="1" applyFill="1" applyBorder="1" applyAlignment="1" applyProtection="1">
      <alignment horizontal="center"/>
      <protection/>
    </xf>
    <xf numFmtId="4" fontId="23" fillId="0" borderId="5" xfId="33" applyNumberFormat="1" applyFont="1" applyFill="1" applyBorder="1" applyAlignment="1" applyProtection="1">
      <alignment horizontal="right"/>
      <protection/>
    </xf>
    <xf numFmtId="167" fontId="23" fillId="0" borderId="5" xfId="33" applyNumberFormat="1" applyFont="1" applyFill="1" applyBorder="1" applyAlignment="1" applyProtection="1">
      <alignment horizontal="right"/>
      <protection/>
    </xf>
    <xf numFmtId="167" fontId="27" fillId="0" borderId="5" xfId="33" applyNumberFormat="1" applyFont="1" applyFill="1" applyBorder="1" applyAlignment="1" applyProtection="1">
      <alignment horizontal="right"/>
      <protection/>
    </xf>
    <xf numFmtId="0" fontId="8" fillId="0" borderId="5" xfId="37" applyNumberFormat="1" applyFont="1" applyBorder="1" applyAlignment="1" applyProtection="1">
      <alignment horizontal="left" wrapText="1" indent="2"/>
      <protection/>
    </xf>
    <xf numFmtId="49" fontId="8" fillId="0" borderId="5" xfId="40" applyNumberFormat="1" applyFont="1" applyBorder="1" applyAlignment="1" applyProtection="1">
      <alignment horizontal="center" shrinkToFit="1"/>
      <protection/>
    </xf>
    <xf numFmtId="49" fontId="8" fillId="0" borderId="5" xfId="41" applyNumberFormat="1" applyFont="1" applyBorder="1" applyAlignment="1" applyProtection="1">
      <alignment horizontal="center" shrinkToFit="1"/>
      <protection/>
    </xf>
    <xf numFmtId="0" fontId="10" fillId="0" borderId="34" xfId="0" applyFont="1" applyFill="1" applyBorder="1" applyAlignment="1">
      <alignment horizontal="justify" vertical="top" wrapText="1"/>
    </xf>
    <xf numFmtId="0" fontId="8" fillId="0" borderId="34" xfId="0" applyFont="1" applyFill="1" applyBorder="1" applyAlignment="1">
      <alignment horizontal="justify" vertical="top" wrapText="1"/>
    </xf>
    <xf numFmtId="49" fontId="23" fillId="0" borderId="34" xfId="0" applyNumberFormat="1" applyFont="1" applyFill="1" applyBorder="1" applyAlignment="1">
      <alignment horizontal="justify" vertical="top" wrapText="1"/>
    </xf>
    <xf numFmtId="0" fontId="21" fillId="0" borderId="0" xfId="44" applyNumberFormat="1" applyFont="1" applyAlignment="1" applyProtection="1">
      <alignment horizontal="left"/>
      <protection/>
    </xf>
    <xf numFmtId="0" fontId="21" fillId="0" borderId="0" xfId="45" applyNumberFormat="1" applyFont="1" applyAlignment="1" applyProtection="1">
      <alignment/>
      <protection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justify" wrapText="1"/>
    </xf>
    <xf numFmtId="0" fontId="8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12" fillId="0" borderId="5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wrapText="1" shrinkToFit="1"/>
    </xf>
    <xf numFmtId="165" fontId="12" fillId="0" borderId="33" xfId="0" applyNumberFormat="1" applyFont="1" applyFill="1" applyBorder="1" applyAlignment="1">
      <alignment horizontal="right" shrinkToFi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49" fontId="8" fillId="0" borderId="0" xfId="60" applyNumberFormat="1" applyFont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49" fontId="8" fillId="0" borderId="0" xfId="60" applyNumberFormat="1" applyFont="1" applyBorder="1" applyAlignment="1" applyProtection="1">
      <alignment horizontal="right"/>
      <protection/>
    </xf>
  </cellXfs>
  <cellStyles count="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5" xfId="33"/>
    <cellStyle name="xl110" xfId="34"/>
    <cellStyle name="xl111" xfId="35"/>
    <cellStyle name="xl112" xfId="36"/>
    <cellStyle name="xl113" xfId="37"/>
    <cellStyle name="xl117" xfId="38"/>
    <cellStyle name="xl119" xfId="39"/>
    <cellStyle name="xl121" xfId="40"/>
    <cellStyle name="xl126" xfId="41"/>
    <cellStyle name="xl133" xfId="42"/>
    <cellStyle name="xl22" xfId="43"/>
    <cellStyle name="xl24" xfId="44"/>
    <cellStyle name="xl25" xfId="45"/>
    <cellStyle name="xl28" xfId="46"/>
    <cellStyle name="xl29" xfId="47"/>
    <cellStyle name="xl40" xfId="48"/>
    <cellStyle name="xl41" xfId="49"/>
    <cellStyle name="xl43" xfId="50"/>
    <cellStyle name="xl44" xfId="51"/>
    <cellStyle name="xl51" xfId="52"/>
    <cellStyle name="xl52 2" xfId="53"/>
    <cellStyle name="xl54" xfId="54"/>
    <cellStyle name="xl55" xfId="55"/>
    <cellStyle name="xl56" xfId="56"/>
    <cellStyle name="xl84" xfId="57"/>
    <cellStyle name="xl86" xfId="58"/>
    <cellStyle name="xl90" xfId="59"/>
    <cellStyle name="xl96" xfId="60"/>
    <cellStyle name="xl99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Плохой" xfId="81"/>
    <cellStyle name="Пояснение" xfId="82"/>
    <cellStyle name="Примечание" xfId="83"/>
    <cellStyle name="Percent" xfId="84"/>
    <cellStyle name="Процентный 2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zoomScalePageLayoutView="0" workbookViewId="0" topLeftCell="A1">
      <selection activeCell="C2" sqref="C2:E2"/>
    </sheetView>
  </sheetViews>
  <sheetFormatPr defaultColWidth="9.00390625" defaultRowHeight="12.75"/>
  <cols>
    <col min="1" max="1" width="32.25390625" style="0" customWidth="1"/>
    <col min="2" max="2" width="55.00390625" style="0" customWidth="1"/>
    <col min="3" max="3" width="26.375" style="0" customWidth="1"/>
    <col min="4" max="4" width="23.375" style="0" customWidth="1"/>
    <col min="5" max="5" width="20.00390625" style="0" customWidth="1"/>
  </cols>
  <sheetData>
    <row r="1" spans="3:5" ht="18" customHeight="1">
      <c r="C1" s="136" t="s">
        <v>0</v>
      </c>
      <c r="D1" s="136"/>
      <c r="E1" s="136"/>
    </row>
    <row r="2" spans="3:5" ht="78" customHeight="1">
      <c r="C2" s="137" t="s">
        <v>162</v>
      </c>
      <c r="D2" s="137"/>
      <c r="E2" s="137"/>
    </row>
    <row r="3" spans="3:5" ht="18" customHeight="1">
      <c r="C3" s="138" t="s">
        <v>161</v>
      </c>
      <c r="D3" s="138"/>
      <c r="E3" s="138"/>
    </row>
    <row r="4" spans="3:5" ht="12.75">
      <c r="C4" s="1"/>
      <c r="D4" s="2"/>
      <c r="E4" s="2"/>
    </row>
    <row r="5" spans="1:5" ht="15.75">
      <c r="A5" s="135" t="s">
        <v>1</v>
      </c>
      <c r="B5" s="135"/>
      <c r="C5" s="135"/>
      <c r="D5" s="135"/>
      <c r="E5" s="135"/>
    </row>
    <row r="6" spans="1:5" ht="15.75">
      <c r="A6" s="135"/>
      <c r="B6" s="135"/>
      <c r="C6" s="135"/>
      <c r="D6" s="135"/>
      <c r="E6" s="135"/>
    </row>
    <row r="7" spans="1:5" ht="15.75" hidden="1">
      <c r="A7" s="135"/>
      <c r="B7" s="135"/>
      <c r="C7" s="135"/>
      <c r="D7" s="135"/>
      <c r="E7" s="135"/>
    </row>
    <row r="8" spans="1:5" ht="15.75">
      <c r="A8" s="135"/>
      <c r="B8" s="135"/>
      <c r="C8" s="135"/>
      <c r="D8" s="135"/>
      <c r="E8" s="135"/>
    </row>
    <row r="9" spans="1:5" ht="0.75" customHeight="1">
      <c r="A9" s="3"/>
      <c r="B9" s="4"/>
      <c r="C9" s="4"/>
      <c r="D9" s="4"/>
      <c r="E9" s="4"/>
    </row>
    <row r="10" spans="1:5" ht="15.75">
      <c r="A10" s="5"/>
      <c r="B10" s="5"/>
      <c r="C10" s="5"/>
      <c r="D10" s="5"/>
      <c r="E10" s="6" t="s">
        <v>2</v>
      </c>
    </row>
    <row r="11" spans="1:5" ht="31.5">
      <c r="A11" s="7" t="s">
        <v>3</v>
      </c>
      <c r="B11" s="7" t="s">
        <v>4</v>
      </c>
      <c r="C11" s="7" t="s">
        <v>5</v>
      </c>
      <c r="D11" s="8" t="s">
        <v>6</v>
      </c>
      <c r="E11" s="7" t="s">
        <v>7</v>
      </c>
    </row>
    <row r="12" spans="1:5" ht="15.75">
      <c r="A12" s="9"/>
      <c r="B12" s="10" t="s">
        <v>8</v>
      </c>
      <c r="C12" s="11">
        <f>C13+C15+C17+C20+C22+C24</f>
        <v>1105</v>
      </c>
      <c r="D12" s="11">
        <f>D13+D15+D17+D20+D22+D24</f>
        <v>1164.2</v>
      </c>
      <c r="E12" s="11">
        <f aca="true" t="shared" si="0" ref="E12:E21">D12/C12*100</f>
        <v>105.35746606334841</v>
      </c>
    </row>
    <row r="13" spans="1:5" ht="15.75">
      <c r="A13" s="12" t="s">
        <v>9</v>
      </c>
      <c r="B13" s="13" t="s">
        <v>10</v>
      </c>
      <c r="C13" s="14">
        <f>C14</f>
        <v>259</v>
      </c>
      <c r="D13" s="14">
        <f>D14</f>
        <v>265.2</v>
      </c>
      <c r="E13" s="11">
        <f t="shared" si="0"/>
        <v>102.3938223938224</v>
      </c>
    </row>
    <row r="14" spans="1:5" ht="15.75">
      <c r="A14" s="15" t="s">
        <v>11</v>
      </c>
      <c r="B14" s="16" t="s">
        <v>12</v>
      </c>
      <c r="C14" s="17">
        <v>259</v>
      </c>
      <c r="D14" s="18">
        <v>265.2</v>
      </c>
      <c r="E14" s="18">
        <f t="shared" si="0"/>
        <v>102.3938223938224</v>
      </c>
    </row>
    <row r="15" spans="1:5" ht="15.75">
      <c r="A15" s="19" t="s">
        <v>13</v>
      </c>
      <c r="B15" s="13" t="s">
        <v>14</v>
      </c>
      <c r="C15" s="14">
        <f>C16</f>
        <v>101</v>
      </c>
      <c r="D15" s="14">
        <f>D16</f>
        <v>102.5</v>
      </c>
      <c r="E15" s="11">
        <f t="shared" si="0"/>
        <v>101.48514851485149</v>
      </c>
    </row>
    <row r="16" spans="1:5" ht="15.75">
      <c r="A16" s="20" t="s">
        <v>15</v>
      </c>
      <c r="B16" s="16" t="s">
        <v>16</v>
      </c>
      <c r="C16" s="17">
        <v>101</v>
      </c>
      <c r="D16" s="18">
        <v>102.5</v>
      </c>
      <c r="E16" s="18">
        <f t="shared" si="0"/>
        <v>101.48514851485149</v>
      </c>
    </row>
    <row r="17" spans="1:5" ht="15.75">
      <c r="A17" s="12" t="s">
        <v>17</v>
      </c>
      <c r="B17" s="13" t="s">
        <v>18</v>
      </c>
      <c r="C17" s="14">
        <f>C18+C19</f>
        <v>653</v>
      </c>
      <c r="D17" s="14">
        <f>D18+D19</f>
        <v>690.8</v>
      </c>
      <c r="E17" s="11">
        <f t="shared" si="0"/>
        <v>105.78866768759569</v>
      </c>
    </row>
    <row r="18" spans="1:5" ht="15.75">
      <c r="A18" s="21" t="s">
        <v>19</v>
      </c>
      <c r="B18" s="22" t="s">
        <v>20</v>
      </c>
      <c r="C18" s="17">
        <v>247</v>
      </c>
      <c r="D18" s="18">
        <v>269.4</v>
      </c>
      <c r="E18" s="18">
        <f t="shared" si="0"/>
        <v>109.06882591093117</v>
      </c>
    </row>
    <row r="19" spans="1:5" ht="15.75">
      <c r="A19" s="21" t="s">
        <v>21</v>
      </c>
      <c r="B19" s="16" t="s">
        <v>22</v>
      </c>
      <c r="C19" s="17">
        <v>406</v>
      </c>
      <c r="D19" s="18">
        <v>421.4</v>
      </c>
      <c r="E19" s="18">
        <f t="shared" si="0"/>
        <v>103.79310344827586</v>
      </c>
    </row>
    <row r="20" spans="1:5" ht="15.75">
      <c r="A20" s="12" t="s">
        <v>23</v>
      </c>
      <c r="B20" s="13" t="s">
        <v>24</v>
      </c>
      <c r="C20" s="14">
        <f>C21</f>
        <v>4</v>
      </c>
      <c r="D20" s="14">
        <f>D21</f>
        <v>4.2</v>
      </c>
      <c r="E20" s="11">
        <f t="shared" si="0"/>
        <v>105</v>
      </c>
    </row>
    <row r="21" spans="1:5" ht="21" customHeight="1">
      <c r="A21" s="23" t="s">
        <v>25</v>
      </c>
      <c r="B21" s="22" t="s">
        <v>26</v>
      </c>
      <c r="C21" s="17">
        <v>4</v>
      </c>
      <c r="D21" s="18">
        <v>4.2</v>
      </c>
      <c r="E21" s="18">
        <f t="shared" si="0"/>
        <v>105</v>
      </c>
    </row>
    <row r="22" spans="1:5" ht="31.5" hidden="1">
      <c r="A22" s="12" t="s">
        <v>27</v>
      </c>
      <c r="B22" s="24" t="s">
        <v>28</v>
      </c>
      <c r="C22" s="14">
        <f>C23</f>
        <v>0</v>
      </c>
      <c r="D22" s="14">
        <f>D23</f>
        <v>0</v>
      </c>
      <c r="E22" s="18"/>
    </row>
    <row r="23" spans="1:5" ht="15.75" hidden="1">
      <c r="A23" s="25" t="s">
        <v>29</v>
      </c>
      <c r="B23" s="26" t="s">
        <v>22</v>
      </c>
      <c r="C23" s="17">
        <v>0</v>
      </c>
      <c r="D23" s="18"/>
      <c r="E23" s="18"/>
    </row>
    <row r="24" spans="1:5" ht="53.25" customHeight="1">
      <c r="A24" s="12" t="s">
        <v>30</v>
      </c>
      <c r="B24" s="27" t="s">
        <v>31</v>
      </c>
      <c r="C24" s="14">
        <f>C25+C26</f>
        <v>88</v>
      </c>
      <c r="D24" s="14">
        <f>D25+D26</f>
        <v>101.5</v>
      </c>
      <c r="E24" s="11">
        <f aca="true" t="shared" si="1" ref="E24:E36">D24/C24*100</f>
        <v>115.34090909090908</v>
      </c>
    </row>
    <row r="25" spans="1:5" ht="97.5" customHeight="1">
      <c r="A25" s="28" t="s">
        <v>32</v>
      </c>
      <c r="B25" s="22" t="s">
        <v>33</v>
      </c>
      <c r="C25" s="17">
        <v>28</v>
      </c>
      <c r="D25" s="18">
        <v>28.6</v>
      </c>
      <c r="E25" s="18">
        <f t="shared" si="1"/>
        <v>102.14285714285715</v>
      </c>
    </row>
    <row r="26" spans="1:5" ht="64.5" customHeight="1">
      <c r="A26" s="29" t="s">
        <v>34</v>
      </c>
      <c r="B26" s="22" t="s">
        <v>35</v>
      </c>
      <c r="C26" s="17">
        <v>60</v>
      </c>
      <c r="D26" s="18">
        <v>72.9</v>
      </c>
      <c r="E26" s="18">
        <f t="shared" si="1"/>
        <v>121.50000000000001</v>
      </c>
    </row>
    <row r="27" spans="1:5" ht="31.5" hidden="1">
      <c r="A27" s="12" t="s">
        <v>36</v>
      </c>
      <c r="B27" s="27" t="s">
        <v>37</v>
      </c>
      <c r="C27" s="14">
        <f>C28+C29</f>
        <v>0</v>
      </c>
      <c r="D27" s="14">
        <f>D28</f>
        <v>0</v>
      </c>
      <c r="E27" s="18" t="e">
        <f t="shared" si="1"/>
        <v>#DIV/0!</v>
      </c>
    </row>
    <row r="28" spans="1:5" ht="63" hidden="1">
      <c r="A28" s="25" t="s">
        <v>38</v>
      </c>
      <c r="B28" s="22" t="s">
        <v>39</v>
      </c>
      <c r="C28" s="17">
        <v>0</v>
      </c>
      <c r="D28" s="18"/>
      <c r="E28" s="18" t="e">
        <f t="shared" si="1"/>
        <v>#DIV/0!</v>
      </c>
    </row>
    <row r="29" spans="1:5" ht="63" hidden="1">
      <c r="A29" s="25" t="s">
        <v>40</v>
      </c>
      <c r="B29" s="22" t="s">
        <v>41</v>
      </c>
      <c r="C29" s="17"/>
      <c r="D29" s="18"/>
      <c r="E29" s="18" t="e">
        <f t="shared" si="1"/>
        <v>#DIV/0!</v>
      </c>
    </row>
    <row r="30" spans="1:5" ht="15.75">
      <c r="A30" s="12" t="s">
        <v>42</v>
      </c>
      <c r="B30" s="27" t="s">
        <v>43</v>
      </c>
      <c r="C30" s="14">
        <f>C31</f>
        <v>9422.099999999999</v>
      </c>
      <c r="D30" s="14">
        <f>D31</f>
        <v>9211</v>
      </c>
      <c r="E30" s="11">
        <f t="shared" si="1"/>
        <v>97.7595228239989</v>
      </c>
    </row>
    <row r="31" spans="1:5" ht="36.75" customHeight="1">
      <c r="A31" s="12" t="s">
        <v>44</v>
      </c>
      <c r="B31" s="27" t="s">
        <v>45</v>
      </c>
      <c r="C31" s="14">
        <f>C32+C34+C38+C40</f>
        <v>9422.099999999999</v>
      </c>
      <c r="D31" s="14">
        <f>D32+D34+D38+D40</f>
        <v>9211</v>
      </c>
      <c r="E31" s="11">
        <f t="shared" si="1"/>
        <v>97.7595228239989</v>
      </c>
    </row>
    <row r="32" spans="1:5" ht="18" customHeight="1">
      <c r="A32" s="24" t="s">
        <v>46</v>
      </c>
      <c r="B32" s="24" t="s">
        <v>47</v>
      </c>
      <c r="C32" s="14">
        <f>C33</f>
        <v>1234.6</v>
      </c>
      <c r="D32" s="14">
        <f>D33</f>
        <v>1234.6</v>
      </c>
      <c r="E32" s="14">
        <f t="shared" si="1"/>
        <v>100</v>
      </c>
    </row>
    <row r="33" spans="1:5" ht="31.5">
      <c r="A33" s="26" t="s">
        <v>48</v>
      </c>
      <c r="B33" s="26" t="s">
        <v>49</v>
      </c>
      <c r="C33" s="17">
        <v>1234.6</v>
      </c>
      <c r="D33" s="17">
        <v>1234.6</v>
      </c>
      <c r="E33" s="18">
        <f t="shared" si="1"/>
        <v>100</v>
      </c>
    </row>
    <row r="34" spans="1:5" ht="31.5">
      <c r="A34" s="24" t="s">
        <v>50</v>
      </c>
      <c r="B34" s="24" t="s">
        <v>51</v>
      </c>
      <c r="C34" s="14">
        <f>C35</f>
        <v>6641.2</v>
      </c>
      <c r="D34" s="14">
        <f>D35</f>
        <v>6641.2</v>
      </c>
      <c r="E34" s="11">
        <f t="shared" si="1"/>
        <v>100</v>
      </c>
    </row>
    <row r="35" spans="1:5" ht="63">
      <c r="A35" s="30" t="s">
        <v>52</v>
      </c>
      <c r="B35" s="31" t="s">
        <v>53</v>
      </c>
      <c r="C35" s="17">
        <v>6641.2</v>
      </c>
      <c r="D35" s="17">
        <v>6641.2</v>
      </c>
      <c r="E35" s="18">
        <f t="shared" si="1"/>
        <v>100</v>
      </c>
    </row>
    <row r="36" spans="1:5" ht="46.5" customHeight="1" hidden="1">
      <c r="A36" s="26" t="s">
        <v>54</v>
      </c>
      <c r="B36" s="31" t="s">
        <v>55</v>
      </c>
      <c r="C36" s="17"/>
      <c r="D36" s="17"/>
      <c r="E36" s="18" t="e">
        <f t="shared" si="1"/>
        <v>#DIV/0!</v>
      </c>
    </row>
    <row r="37" spans="1:5" ht="58.5" customHeight="1" hidden="1">
      <c r="A37" s="26" t="s">
        <v>54</v>
      </c>
      <c r="B37" s="31" t="s">
        <v>55</v>
      </c>
      <c r="C37" s="17"/>
      <c r="D37" s="17"/>
      <c r="E37" s="18">
        <v>7</v>
      </c>
    </row>
    <row r="38" spans="1:5" ht="30.75" customHeight="1">
      <c r="A38" s="24" t="s">
        <v>56</v>
      </c>
      <c r="B38" s="32" t="s">
        <v>57</v>
      </c>
      <c r="C38" s="14">
        <f>C39</f>
        <v>216</v>
      </c>
      <c r="D38" s="14">
        <f>D39</f>
        <v>216</v>
      </c>
      <c r="E38" s="11">
        <f aca="true" t="shared" si="2" ref="E38:E44">D38/C38*100</f>
        <v>100</v>
      </c>
    </row>
    <row r="39" spans="1:5" ht="47.25" customHeight="1">
      <c r="A39" s="26" t="s">
        <v>58</v>
      </c>
      <c r="B39" s="26" t="s">
        <v>59</v>
      </c>
      <c r="C39" s="17">
        <v>216</v>
      </c>
      <c r="D39" s="17">
        <v>216</v>
      </c>
      <c r="E39" s="18">
        <f t="shared" si="2"/>
        <v>100</v>
      </c>
    </row>
    <row r="40" spans="1:5" ht="27.75" customHeight="1">
      <c r="A40" s="33" t="s">
        <v>60</v>
      </c>
      <c r="B40" s="32" t="s">
        <v>61</v>
      </c>
      <c r="C40" s="14">
        <f>C41+C42+C43</f>
        <v>1330.3</v>
      </c>
      <c r="D40" s="14">
        <f>D41+D42+D43</f>
        <v>1119.2</v>
      </c>
      <c r="E40" s="11">
        <f t="shared" si="2"/>
        <v>84.13139893257161</v>
      </c>
    </row>
    <row r="41" spans="1:5" ht="75" customHeight="1">
      <c r="A41" s="34" t="s">
        <v>62</v>
      </c>
      <c r="B41" s="31" t="s">
        <v>63</v>
      </c>
      <c r="C41" s="17">
        <v>987.5</v>
      </c>
      <c r="D41" s="17">
        <v>776.4</v>
      </c>
      <c r="E41" s="18">
        <f t="shared" si="2"/>
        <v>78.62278481012657</v>
      </c>
    </row>
    <row r="42" spans="1:5" ht="27.75" customHeight="1">
      <c r="A42" s="34" t="s">
        <v>64</v>
      </c>
      <c r="B42" s="31" t="s">
        <v>65</v>
      </c>
      <c r="C42" s="17">
        <v>336.5</v>
      </c>
      <c r="D42" s="17">
        <v>336.5</v>
      </c>
      <c r="E42" s="18">
        <f t="shared" si="2"/>
        <v>100</v>
      </c>
    </row>
    <row r="43" spans="1:5" ht="108" customHeight="1">
      <c r="A43" s="34" t="s">
        <v>66</v>
      </c>
      <c r="B43" s="31" t="s">
        <v>67</v>
      </c>
      <c r="C43" s="17">
        <v>6.3</v>
      </c>
      <c r="D43" s="17">
        <v>6.3</v>
      </c>
      <c r="E43" s="18">
        <f t="shared" si="2"/>
        <v>100</v>
      </c>
    </row>
    <row r="44" spans="1:5" ht="15.75">
      <c r="A44" s="13" t="s">
        <v>68</v>
      </c>
      <c r="B44" s="13"/>
      <c r="C44" s="14">
        <f>C12+C30</f>
        <v>10527.099999999999</v>
      </c>
      <c r="D44" s="14">
        <f>D12+D30</f>
        <v>10375.2</v>
      </c>
      <c r="E44" s="11">
        <f t="shared" si="2"/>
        <v>98.55705749921633</v>
      </c>
    </row>
  </sheetData>
  <sheetProtection selectLockedCells="1" selectUnlockedCells="1"/>
  <mergeCells count="7">
    <mergeCell ref="A8:E8"/>
    <mergeCell ref="C1:E1"/>
    <mergeCell ref="C2:E2"/>
    <mergeCell ref="C3:E3"/>
    <mergeCell ref="A5:E5"/>
    <mergeCell ref="A6:E6"/>
    <mergeCell ref="A7:E7"/>
  </mergeCells>
  <printOptions/>
  <pageMargins left="0.9840277777777777" right="0.5902777777777778" top="0.5902777777777778" bottom="0.5902777777777778" header="0.5118055555555555" footer="0.5118055555555555"/>
  <pageSetup fitToHeight="1" fitToWidth="1" horizontalDpi="300" verticalDpi="3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zoomScalePageLayoutView="0" workbookViewId="0" topLeftCell="A1">
      <selection activeCell="C2" sqref="C2:G2"/>
    </sheetView>
  </sheetViews>
  <sheetFormatPr defaultColWidth="9.00390625" defaultRowHeight="12.75"/>
  <cols>
    <col min="1" max="1" width="43.625" style="0" customWidth="1"/>
    <col min="2" max="2" width="10.25390625" style="0" customWidth="1"/>
    <col min="3" max="3" width="11.625" style="0" customWidth="1"/>
    <col min="4" max="4" width="12.375" style="0" customWidth="1"/>
    <col min="5" max="5" width="11.00390625" style="0" customWidth="1"/>
    <col min="6" max="6" width="5.875" style="0" customWidth="1"/>
    <col min="7" max="7" width="0.74609375" style="0" customWidth="1"/>
  </cols>
  <sheetData>
    <row r="1" spans="1:5" ht="44.25" customHeight="1">
      <c r="A1" s="35"/>
      <c r="B1" s="35"/>
      <c r="C1" s="143" t="s">
        <v>69</v>
      </c>
      <c r="D1" s="143"/>
      <c r="E1" s="143"/>
    </row>
    <row r="2" spans="1:7" ht="101.25" customHeight="1">
      <c r="A2" s="36"/>
      <c r="B2" s="36"/>
      <c r="C2" s="144" t="s">
        <v>163</v>
      </c>
      <c r="D2" s="144"/>
      <c r="E2" s="144"/>
      <c r="F2" s="144"/>
      <c r="G2" s="144"/>
    </row>
    <row r="3" spans="1:5" ht="12.75" customHeight="1">
      <c r="A3" s="145"/>
      <c r="B3" s="145"/>
      <c r="C3" s="145"/>
      <c r="D3" s="145"/>
      <c r="E3" s="145"/>
    </row>
    <row r="4" spans="1:5" ht="12.75">
      <c r="A4" s="146"/>
      <c r="B4" s="146"/>
      <c r="C4" s="146"/>
      <c r="D4" s="146"/>
      <c r="E4" s="146"/>
    </row>
    <row r="5" spans="1:5" ht="15.75" customHeight="1">
      <c r="A5" s="37"/>
      <c r="B5" s="38" t="s">
        <v>70</v>
      </c>
      <c r="C5" s="38"/>
      <c r="D5" s="38"/>
      <c r="E5" s="38"/>
    </row>
    <row r="6" spans="1:5" ht="42" customHeight="1">
      <c r="A6" s="147" t="s">
        <v>71</v>
      </c>
      <c r="B6" s="147"/>
      <c r="C6" s="147"/>
      <c r="D6" s="147"/>
      <c r="E6" s="147"/>
    </row>
    <row r="7" spans="1:5" ht="15.75" customHeight="1">
      <c r="A7" s="148" t="s">
        <v>72</v>
      </c>
      <c r="B7" s="148"/>
      <c r="C7" s="148"/>
      <c r="D7" s="148"/>
      <c r="E7" s="148"/>
    </row>
    <row r="8" spans="1:5" ht="15.75" customHeight="1">
      <c r="A8" s="38"/>
      <c r="C8" s="38"/>
      <c r="D8" s="38"/>
      <c r="E8" s="38"/>
    </row>
    <row r="9" spans="1:7" ht="15">
      <c r="A9" s="139"/>
      <c r="B9" s="139"/>
      <c r="C9" s="139"/>
      <c r="D9" s="139"/>
      <c r="E9" s="40"/>
      <c r="F9" s="39"/>
      <c r="G9" s="39"/>
    </row>
    <row r="10" spans="1:7" ht="15">
      <c r="A10" s="39"/>
      <c r="B10" s="39"/>
      <c r="C10" s="39"/>
      <c r="D10" s="39"/>
      <c r="E10" s="39"/>
      <c r="F10" s="39"/>
      <c r="G10" s="39"/>
    </row>
    <row r="11" spans="1:7" ht="12.75" customHeight="1">
      <c r="A11" s="41"/>
      <c r="B11" s="140" t="s">
        <v>73</v>
      </c>
      <c r="C11" s="42" t="s">
        <v>74</v>
      </c>
      <c r="D11" s="43"/>
      <c r="E11" s="141" t="s">
        <v>75</v>
      </c>
      <c r="F11" s="39"/>
      <c r="G11" s="39"/>
    </row>
    <row r="12" spans="1:7" ht="12.75" customHeight="1">
      <c r="A12" s="44" t="s">
        <v>76</v>
      </c>
      <c r="B12" s="140"/>
      <c r="C12" s="45" t="s">
        <v>77</v>
      </c>
      <c r="D12" s="46" t="s">
        <v>78</v>
      </c>
      <c r="E12" s="141"/>
      <c r="F12" s="39"/>
      <c r="G12" s="39"/>
    </row>
    <row r="13" spans="1:7" ht="11.25" customHeight="1">
      <c r="A13" s="47"/>
      <c r="B13" s="140"/>
      <c r="C13" s="48" t="s">
        <v>79</v>
      </c>
      <c r="D13" s="49"/>
      <c r="E13" s="141"/>
      <c r="F13" s="39"/>
      <c r="G13" s="39"/>
    </row>
    <row r="14" spans="1:7" ht="12.75">
      <c r="A14" s="50">
        <v>1</v>
      </c>
      <c r="B14" s="51">
        <v>2</v>
      </c>
      <c r="C14" s="52" t="s">
        <v>80</v>
      </c>
      <c r="D14" s="52" t="s">
        <v>81</v>
      </c>
      <c r="E14" s="52" t="s">
        <v>82</v>
      </c>
      <c r="F14" s="53"/>
      <c r="G14" s="54"/>
    </row>
    <row r="15" spans="1:5" s="59" customFormat="1" ht="12.75">
      <c r="A15" s="55" t="s">
        <v>83</v>
      </c>
      <c r="B15" s="56" t="s">
        <v>84</v>
      </c>
      <c r="C15" s="57">
        <v>10527.1</v>
      </c>
      <c r="D15" s="57">
        <v>10316</v>
      </c>
      <c r="E15" s="58">
        <f>D15/C15*100</f>
        <v>97.99469939489508</v>
      </c>
    </row>
    <row r="16" spans="1:5" s="59" customFormat="1" ht="12.75">
      <c r="A16" s="60" t="s">
        <v>85</v>
      </c>
      <c r="B16" s="61"/>
      <c r="C16" s="62"/>
      <c r="D16" s="62"/>
      <c r="E16" s="142">
        <f>D17/C17*100</f>
        <v>100</v>
      </c>
    </row>
    <row r="17" spans="1:5" s="65" customFormat="1" ht="12.75">
      <c r="A17" s="55" t="s">
        <v>86</v>
      </c>
      <c r="B17" s="63" t="s">
        <v>87</v>
      </c>
      <c r="C17" s="64">
        <v>2146.2</v>
      </c>
      <c r="D17" s="64">
        <v>2146.2</v>
      </c>
      <c r="E17" s="142"/>
    </row>
    <row r="18" spans="1:5" s="65" customFormat="1" ht="56.25" customHeight="1">
      <c r="A18" s="60" t="s">
        <v>88</v>
      </c>
      <c r="B18" s="66" t="s">
        <v>89</v>
      </c>
      <c r="C18" s="67">
        <v>1874.5</v>
      </c>
      <c r="D18" s="67">
        <v>1874.5</v>
      </c>
      <c r="E18" s="68">
        <f aca="true" t="shared" si="0" ref="E18:E34">D18/C18*100</f>
        <v>100</v>
      </c>
    </row>
    <row r="19" spans="1:5" s="65" customFormat="1" ht="15.75" customHeight="1" hidden="1">
      <c r="A19" s="60" t="s">
        <v>90</v>
      </c>
      <c r="B19" s="66" t="s">
        <v>91</v>
      </c>
      <c r="C19" s="67"/>
      <c r="D19" s="67"/>
      <c r="E19" s="68" t="e">
        <f t="shared" si="0"/>
        <v>#DIV/0!</v>
      </c>
    </row>
    <row r="20" spans="1:5" s="65" customFormat="1" ht="12.75">
      <c r="A20" s="60" t="s">
        <v>92</v>
      </c>
      <c r="B20" s="66" t="s">
        <v>93</v>
      </c>
      <c r="C20" s="67">
        <v>271.7</v>
      </c>
      <c r="D20" s="67">
        <v>271.7</v>
      </c>
      <c r="E20" s="68">
        <f t="shared" si="0"/>
        <v>100</v>
      </c>
    </row>
    <row r="21" spans="1:5" s="65" customFormat="1" ht="12.75">
      <c r="A21" s="55" t="s">
        <v>94</v>
      </c>
      <c r="B21" s="63" t="s">
        <v>95</v>
      </c>
      <c r="C21" s="64">
        <f>C22</f>
        <v>216</v>
      </c>
      <c r="D21" s="64">
        <f>D22</f>
        <v>216</v>
      </c>
      <c r="E21" s="58">
        <f t="shared" si="0"/>
        <v>100</v>
      </c>
    </row>
    <row r="22" spans="1:5" s="65" customFormat="1" ht="12.75">
      <c r="A22" s="60" t="s">
        <v>96</v>
      </c>
      <c r="B22" s="66" t="s">
        <v>97</v>
      </c>
      <c r="C22" s="67">
        <v>216</v>
      </c>
      <c r="D22" s="67">
        <v>216</v>
      </c>
      <c r="E22" s="68">
        <f t="shared" si="0"/>
        <v>100</v>
      </c>
    </row>
    <row r="23" spans="1:5" s="65" customFormat="1" ht="40.5" customHeight="1">
      <c r="A23" s="69" t="s">
        <v>98</v>
      </c>
      <c r="B23" s="70" t="s">
        <v>99</v>
      </c>
      <c r="C23" s="71">
        <f>C24</f>
        <v>5.6</v>
      </c>
      <c r="D23" s="71">
        <f>D24</f>
        <v>5.6</v>
      </c>
      <c r="E23" s="72">
        <f t="shared" si="0"/>
        <v>100</v>
      </c>
    </row>
    <row r="24" spans="1:5" s="65" customFormat="1" ht="15">
      <c r="A24" s="73" t="s">
        <v>100</v>
      </c>
      <c r="B24" s="74" t="s">
        <v>101</v>
      </c>
      <c r="C24" s="67">
        <v>5.6</v>
      </c>
      <c r="D24" s="67">
        <v>5.6</v>
      </c>
      <c r="E24" s="68">
        <f t="shared" si="0"/>
        <v>100</v>
      </c>
    </row>
    <row r="25" spans="1:5" s="65" customFormat="1" ht="12.75">
      <c r="A25" s="55" t="s">
        <v>102</v>
      </c>
      <c r="B25" s="75" t="s">
        <v>103</v>
      </c>
      <c r="C25" s="71">
        <f>C26+C27+C28</f>
        <v>7685</v>
      </c>
      <c r="D25" s="71">
        <f>D26+D27+D28</f>
        <v>7474</v>
      </c>
      <c r="E25" s="72">
        <f t="shared" si="0"/>
        <v>97.25439167208847</v>
      </c>
    </row>
    <row r="26" spans="1:5" s="65" customFormat="1" ht="12.75">
      <c r="A26" s="60" t="s">
        <v>104</v>
      </c>
      <c r="B26" s="66" t="s">
        <v>105</v>
      </c>
      <c r="C26" s="67">
        <v>6691.2</v>
      </c>
      <c r="D26" s="67">
        <v>6691.2</v>
      </c>
      <c r="E26" s="68">
        <f t="shared" si="0"/>
        <v>100</v>
      </c>
    </row>
    <row r="27" spans="1:5" s="65" customFormat="1" ht="12.75">
      <c r="A27" s="60" t="s">
        <v>106</v>
      </c>
      <c r="B27" s="66" t="s">
        <v>107</v>
      </c>
      <c r="C27" s="67">
        <v>987.5</v>
      </c>
      <c r="D27" s="67">
        <v>776.5</v>
      </c>
      <c r="E27" s="68">
        <f t="shared" si="0"/>
        <v>78.63291139240506</v>
      </c>
    </row>
    <row r="28" spans="1:5" s="65" customFormat="1" ht="18" customHeight="1">
      <c r="A28" s="76" t="s">
        <v>108</v>
      </c>
      <c r="B28" s="66" t="s">
        <v>109</v>
      </c>
      <c r="C28" s="67">
        <v>6.3</v>
      </c>
      <c r="D28" s="67">
        <v>6.3</v>
      </c>
      <c r="E28" s="68">
        <f t="shared" si="0"/>
        <v>100</v>
      </c>
    </row>
    <row r="29" spans="1:5" s="65" customFormat="1" ht="12.75">
      <c r="A29" s="55" t="s">
        <v>110</v>
      </c>
      <c r="B29" s="63" t="s">
        <v>111</v>
      </c>
      <c r="C29" s="64">
        <f>C30+C31+C32</f>
        <v>260.8</v>
      </c>
      <c r="D29" s="64">
        <f>D30+D31+D32</f>
        <v>260.8</v>
      </c>
      <c r="E29" s="58">
        <f t="shared" si="0"/>
        <v>100</v>
      </c>
    </row>
    <row r="30" spans="1:5" s="65" customFormat="1" ht="12.75">
      <c r="A30" s="77" t="s">
        <v>112</v>
      </c>
      <c r="B30" s="78" t="s">
        <v>113</v>
      </c>
      <c r="C30" s="79">
        <v>102.8</v>
      </c>
      <c r="D30" s="79">
        <v>102.8</v>
      </c>
      <c r="E30" s="68">
        <f t="shared" si="0"/>
        <v>100</v>
      </c>
    </row>
    <row r="31" spans="1:5" s="65" customFormat="1" ht="12.75" hidden="1">
      <c r="A31" s="60" t="s">
        <v>114</v>
      </c>
      <c r="B31" s="66" t="s">
        <v>115</v>
      </c>
      <c r="C31" s="67">
        <v>0</v>
      </c>
      <c r="D31" s="67">
        <v>0</v>
      </c>
      <c r="E31" s="68" t="e">
        <f t="shared" si="0"/>
        <v>#DIV/0!</v>
      </c>
    </row>
    <row r="32" spans="1:5" s="65" customFormat="1" ht="12.75">
      <c r="A32" s="60" t="s">
        <v>116</v>
      </c>
      <c r="B32" s="66" t="s">
        <v>117</v>
      </c>
      <c r="C32" s="67">
        <v>158</v>
      </c>
      <c r="D32" s="67">
        <v>158</v>
      </c>
      <c r="E32" s="68">
        <f t="shared" si="0"/>
        <v>100</v>
      </c>
    </row>
    <row r="33" spans="1:5" s="84" customFormat="1" ht="12.75">
      <c r="A33" s="80" t="s">
        <v>118</v>
      </c>
      <c r="B33" s="81">
        <v>1000</v>
      </c>
      <c r="C33" s="82">
        <f>C34</f>
        <v>213.5</v>
      </c>
      <c r="D33" s="82">
        <f>D34</f>
        <v>213.5</v>
      </c>
      <c r="E33" s="83">
        <f t="shared" si="0"/>
        <v>100</v>
      </c>
    </row>
    <row r="34" spans="1:5" ht="12.75">
      <c r="A34" s="85" t="s">
        <v>119</v>
      </c>
      <c r="B34" s="86">
        <v>1001</v>
      </c>
      <c r="C34" s="85">
        <v>213.5</v>
      </c>
      <c r="D34" s="85">
        <v>213.5</v>
      </c>
      <c r="E34" s="87">
        <f t="shared" si="0"/>
        <v>100</v>
      </c>
    </row>
  </sheetData>
  <sheetProtection selectLockedCells="1" selectUnlockedCells="1"/>
  <mergeCells count="10">
    <mergeCell ref="A9:D9"/>
    <mergeCell ref="B11:B13"/>
    <mergeCell ref="E11:E13"/>
    <mergeCell ref="E16:E17"/>
    <mergeCell ref="C1:E1"/>
    <mergeCell ref="C2:G2"/>
    <mergeCell ref="A3:E3"/>
    <mergeCell ref="A4:E4"/>
    <mergeCell ref="A6:E6"/>
    <mergeCell ref="A7:E7"/>
  </mergeCells>
  <printOptions/>
  <pageMargins left="0.7875" right="0.7875" top="1.0527777777777778" bottom="1.0527777777777778" header="0.7875" footer="0.7875"/>
  <pageSetup fitToHeight="1" fitToWidth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PageLayoutView="0" workbookViewId="0" topLeftCell="A1">
      <selection activeCell="D3" sqref="D3:F3"/>
    </sheetView>
  </sheetViews>
  <sheetFormatPr defaultColWidth="8.875" defaultRowHeight="15.75" customHeight="1"/>
  <cols>
    <col min="1" max="1" width="46.75390625" style="88" customWidth="1"/>
    <col min="2" max="2" width="7.375" style="88" customWidth="1"/>
    <col min="3" max="3" width="20.625" style="88" customWidth="1"/>
    <col min="4" max="4" width="14.875" style="88" customWidth="1"/>
    <col min="5" max="5" width="13.00390625" style="88" customWidth="1"/>
    <col min="6" max="6" width="14.00390625" style="88" customWidth="1"/>
    <col min="7" max="239" width="8.875" style="88" customWidth="1"/>
  </cols>
  <sheetData>
    <row r="1" spans="1:6" ht="10.5" customHeight="1">
      <c r="A1" s="89"/>
      <c r="B1" s="90"/>
      <c r="C1" s="91"/>
      <c r="D1" s="92"/>
      <c r="E1" s="92"/>
      <c r="F1" s="93"/>
    </row>
    <row r="2" spans="1:7" ht="27.75" customHeight="1">
      <c r="A2" s="89"/>
      <c r="B2" s="149" t="s">
        <v>120</v>
      </c>
      <c r="C2" s="149"/>
      <c r="D2" s="149"/>
      <c r="E2" s="149"/>
      <c r="F2" s="149"/>
      <c r="G2" s="94"/>
    </row>
    <row r="3" spans="1:7" ht="75" customHeight="1">
      <c r="A3" s="89"/>
      <c r="B3" s="95"/>
      <c r="C3" s="95"/>
      <c r="D3" s="150" t="s">
        <v>160</v>
      </c>
      <c r="E3" s="150"/>
      <c r="F3" s="150"/>
      <c r="G3" s="96"/>
    </row>
    <row r="4" spans="1:6" ht="10.5" customHeight="1">
      <c r="A4" s="89"/>
      <c r="B4" s="90"/>
      <c r="C4" s="91"/>
      <c r="D4" s="92"/>
      <c r="E4" s="92"/>
      <c r="F4" s="93"/>
    </row>
    <row r="5" spans="1:6" ht="10.5" customHeight="1">
      <c r="A5" s="89"/>
      <c r="B5" s="90"/>
      <c r="C5" s="91"/>
      <c r="D5" s="92"/>
      <c r="E5" s="92"/>
      <c r="F5" s="93"/>
    </row>
    <row r="6" spans="1:6" ht="25.5" customHeight="1">
      <c r="A6" s="151" t="s">
        <v>121</v>
      </c>
      <c r="B6" s="151"/>
      <c r="C6" s="151"/>
      <c r="D6" s="151"/>
      <c r="E6" s="151"/>
      <c r="F6" s="93"/>
    </row>
    <row r="7" spans="1:6" ht="39" customHeight="1">
      <c r="A7" s="152" t="s">
        <v>122</v>
      </c>
      <c r="B7" s="152"/>
      <c r="C7" s="152"/>
      <c r="D7" s="152"/>
      <c r="E7" s="152"/>
      <c r="F7" s="152"/>
    </row>
    <row r="8" spans="1:6" ht="15.75" customHeight="1">
      <c r="A8" s="89"/>
      <c r="B8" s="90"/>
      <c r="C8" s="91"/>
      <c r="D8" s="92"/>
      <c r="E8" s="92"/>
      <c r="F8" s="93"/>
    </row>
    <row r="9" spans="1:6" ht="12.75" customHeight="1">
      <c r="A9" s="89"/>
      <c r="B9" s="90"/>
      <c r="C9" s="91"/>
      <c r="D9" s="92"/>
      <c r="E9" s="153" t="s">
        <v>123</v>
      </c>
      <c r="F9" s="153"/>
    </row>
    <row r="10" spans="1:6" ht="45.75" customHeight="1">
      <c r="A10" s="97" t="s">
        <v>76</v>
      </c>
      <c r="B10" s="98" t="s">
        <v>124</v>
      </c>
      <c r="C10" s="98" t="s">
        <v>125</v>
      </c>
      <c r="D10" s="99" t="s">
        <v>126</v>
      </c>
      <c r="E10" s="99" t="s">
        <v>127</v>
      </c>
      <c r="F10" s="100" t="s">
        <v>128</v>
      </c>
    </row>
    <row r="11" spans="1:6" ht="15.75" customHeight="1">
      <c r="A11" s="101">
        <v>1</v>
      </c>
      <c r="B11" s="102">
        <v>2</v>
      </c>
      <c r="C11" s="102">
        <v>3</v>
      </c>
      <c r="D11" s="102">
        <v>4</v>
      </c>
      <c r="E11" s="102">
        <v>5</v>
      </c>
      <c r="F11" s="103">
        <v>6</v>
      </c>
    </row>
    <row r="12" spans="1:6" ht="38.25" customHeight="1">
      <c r="A12" s="104" t="s">
        <v>129</v>
      </c>
      <c r="B12" s="105" t="s">
        <v>130</v>
      </c>
      <c r="C12" s="106" t="s">
        <v>131</v>
      </c>
      <c r="D12" s="107">
        <f>D14+D18</f>
        <v>0</v>
      </c>
      <c r="E12" s="107">
        <f>E14+E18</f>
        <v>-59.20000000000073</v>
      </c>
      <c r="F12" s="108" t="e">
        <f>E12/D12</f>
        <v>#DIV/0!</v>
      </c>
    </row>
    <row r="13" spans="1:6" ht="19.5" customHeight="1">
      <c r="A13" s="109" t="s">
        <v>132</v>
      </c>
      <c r="B13" s="110"/>
      <c r="C13" s="111"/>
      <c r="D13" s="112"/>
      <c r="E13" s="113"/>
      <c r="F13" s="114"/>
    </row>
    <row r="14" spans="1:6" ht="24" customHeight="1">
      <c r="A14" s="115" t="s">
        <v>133</v>
      </c>
      <c r="B14" s="116" t="s">
        <v>134</v>
      </c>
      <c r="C14" s="117" t="s">
        <v>131</v>
      </c>
      <c r="D14" s="118"/>
      <c r="E14" s="118"/>
      <c r="F14" s="108">
        <v>0</v>
      </c>
    </row>
    <row r="15" spans="1:6" ht="12.75" customHeight="1">
      <c r="A15" s="119" t="s">
        <v>135</v>
      </c>
      <c r="B15" s="110"/>
      <c r="C15" s="111"/>
      <c r="D15" s="120"/>
      <c r="E15" s="121"/>
      <c r="F15" s="108"/>
    </row>
    <row r="16" spans="1:6" ht="24.75" customHeight="1">
      <c r="A16" s="115" t="s">
        <v>136</v>
      </c>
      <c r="B16" s="116" t="s">
        <v>137</v>
      </c>
      <c r="C16" s="117" t="s">
        <v>131</v>
      </c>
      <c r="D16" s="122"/>
      <c r="E16" s="123"/>
      <c r="F16" s="108">
        <v>0</v>
      </c>
    </row>
    <row r="17" spans="1:6" ht="15" customHeight="1">
      <c r="A17" s="119" t="s">
        <v>135</v>
      </c>
      <c r="B17" s="110"/>
      <c r="C17" s="111"/>
      <c r="D17" s="124"/>
      <c r="E17" s="125"/>
      <c r="F17" s="108"/>
    </row>
    <row r="18" spans="1:6" ht="24.75" customHeight="1">
      <c r="A18" s="115" t="s">
        <v>138</v>
      </c>
      <c r="B18" s="116" t="s">
        <v>139</v>
      </c>
      <c r="C18" s="117" t="s">
        <v>131</v>
      </c>
      <c r="D18" s="126">
        <f>D19</f>
        <v>0</v>
      </c>
      <c r="E18" s="126">
        <f>E19</f>
        <v>-59.20000000000073</v>
      </c>
      <c r="F18" s="108" t="e">
        <f aca="true" t="shared" si="0" ref="F18:F27">E18/D18</f>
        <v>#DIV/0!</v>
      </c>
    </row>
    <row r="19" spans="1:6" ht="27.75" customHeight="1">
      <c r="A19" s="127" t="s">
        <v>140</v>
      </c>
      <c r="B19" s="128" t="s">
        <v>141</v>
      </c>
      <c r="C19" s="129" t="s">
        <v>142</v>
      </c>
      <c r="D19" s="125">
        <f>D20+D24</f>
        <v>0</v>
      </c>
      <c r="E19" s="125">
        <f>E20+E24</f>
        <v>-59.20000000000073</v>
      </c>
      <c r="F19" s="114" t="e">
        <f t="shared" si="0"/>
        <v>#DIV/0!</v>
      </c>
    </row>
    <row r="20" spans="1:6" ht="30" customHeight="1">
      <c r="A20" s="115" t="s">
        <v>143</v>
      </c>
      <c r="B20" s="116" t="s">
        <v>130</v>
      </c>
      <c r="C20" s="117" t="s">
        <v>131</v>
      </c>
      <c r="D20" s="126">
        <f aca="true" t="shared" si="1" ref="D20:E22">D21</f>
        <v>-10527.1</v>
      </c>
      <c r="E20" s="126">
        <f t="shared" si="1"/>
        <v>-10375.2</v>
      </c>
      <c r="F20" s="108">
        <f t="shared" si="0"/>
        <v>0.9855705749921632</v>
      </c>
    </row>
    <row r="21" spans="1:6" ht="34.5" customHeight="1">
      <c r="A21" s="127" t="s">
        <v>144</v>
      </c>
      <c r="B21" s="128" t="s">
        <v>130</v>
      </c>
      <c r="C21" s="129" t="s">
        <v>145</v>
      </c>
      <c r="D21" s="125">
        <f t="shared" si="1"/>
        <v>-10527.1</v>
      </c>
      <c r="E21" s="125">
        <f t="shared" si="1"/>
        <v>-10375.2</v>
      </c>
      <c r="F21" s="114">
        <f t="shared" si="0"/>
        <v>0.9855705749921632</v>
      </c>
    </row>
    <row r="22" spans="1:6" ht="27.75" customHeight="1">
      <c r="A22" s="127" t="s">
        <v>146</v>
      </c>
      <c r="B22" s="128" t="s">
        <v>147</v>
      </c>
      <c r="C22" s="129" t="s">
        <v>148</v>
      </c>
      <c r="D22" s="125">
        <f t="shared" si="1"/>
        <v>-10527.1</v>
      </c>
      <c r="E22" s="125">
        <f t="shared" si="1"/>
        <v>-10375.2</v>
      </c>
      <c r="F22" s="114">
        <f t="shared" si="0"/>
        <v>0.9855705749921632</v>
      </c>
    </row>
    <row r="23" spans="1:6" ht="41.25" customHeight="1">
      <c r="A23" s="127" t="s">
        <v>149</v>
      </c>
      <c r="B23" s="128" t="s">
        <v>147</v>
      </c>
      <c r="C23" s="129" t="s">
        <v>150</v>
      </c>
      <c r="D23" s="125">
        <v>-10527.1</v>
      </c>
      <c r="E23" s="125">
        <v>-10375.2</v>
      </c>
      <c r="F23" s="114">
        <f t="shared" si="0"/>
        <v>0.9855705749921632</v>
      </c>
    </row>
    <row r="24" spans="1:6" ht="25.5" customHeight="1">
      <c r="A24" s="130" t="s">
        <v>151</v>
      </c>
      <c r="B24" s="116" t="s">
        <v>152</v>
      </c>
      <c r="C24" s="117" t="s">
        <v>131</v>
      </c>
      <c r="D24" s="126">
        <f aca="true" t="shared" si="2" ref="D24:E26">D25</f>
        <v>10527.1</v>
      </c>
      <c r="E24" s="126">
        <f t="shared" si="2"/>
        <v>10316</v>
      </c>
      <c r="F24" s="108">
        <f t="shared" si="0"/>
        <v>0.9799469939489508</v>
      </c>
    </row>
    <row r="25" spans="1:6" ht="31.5" customHeight="1">
      <c r="A25" s="131" t="s">
        <v>153</v>
      </c>
      <c r="B25" s="128" t="s">
        <v>152</v>
      </c>
      <c r="C25" s="129" t="s">
        <v>154</v>
      </c>
      <c r="D25" s="125">
        <f t="shared" si="2"/>
        <v>10527.1</v>
      </c>
      <c r="E25" s="125">
        <f t="shared" si="2"/>
        <v>10316</v>
      </c>
      <c r="F25" s="114">
        <f t="shared" si="0"/>
        <v>0.9799469939489508</v>
      </c>
    </row>
    <row r="26" spans="1:6" ht="32.25" customHeight="1">
      <c r="A26" s="131" t="s">
        <v>155</v>
      </c>
      <c r="B26" s="128" t="s">
        <v>156</v>
      </c>
      <c r="C26" s="129" t="s">
        <v>157</v>
      </c>
      <c r="D26" s="125">
        <f t="shared" si="2"/>
        <v>10527.1</v>
      </c>
      <c r="E26" s="125">
        <f t="shared" si="2"/>
        <v>10316</v>
      </c>
      <c r="F26" s="114">
        <f t="shared" si="0"/>
        <v>0.9799469939489508</v>
      </c>
    </row>
    <row r="27" spans="1:6" ht="39" customHeight="1">
      <c r="A27" s="132" t="s">
        <v>158</v>
      </c>
      <c r="B27" s="128" t="s">
        <v>156</v>
      </c>
      <c r="C27" s="129" t="s">
        <v>159</v>
      </c>
      <c r="D27" s="125">
        <v>10527.1</v>
      </c>
      <c r="E27" s="125">
        <v>10316</v>
      </c>
      <c r="F27" s="114">
        <f t="shared" si="0"/>
        <v>0.9799469939489508</v>
      </c>
    </row>
    <row r="28" spans="1:5" ht="15.75" customHeight="1">
      <c r="A28" s="133"/>
      <c r="B28" s="134"/>
      <c r="C28" s="134"/>
      <c r="D28" s="134"/>
      <c r="E28" s="134"/>
    </row>
    <row r="29" spans="1:5" ht="12.75" customHeight="1">
      <c r="A29" s="133"/>
      <c r="B29" s="133"/>
      <c r="C29" s="133"/>
      <c r="D29" s="134"/>
      <c r="E29" s="134"/>
    </row>
    <row r="30" spans="1:5" ht="12.75" customHeight="1">
      <c r="A30" s="133"/>
      <c r="B30" s="133"/>
      <c r="C30" s="133"/>
      <c r="D30" s="134"/>
      <c r="E30" s="134"/>
    </row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B2:F2"/>
    <mergeCell ref="D3:F3"/>
    <mergeCell ref="A6:E6"/>
    <mergeCell ref="A7:F7"/>
    <mergeCell ref="E9:F9"/>
  </mergeCells>
  <printOptions/>
  <pageMargins left="0.7875" right="0.7875" top="1.0527777777777778" bottom="1.0527777777777778" header="0.7875" footer="0.7875"/>
  <pageSetup fitToHeight="1" fitToWidth="1" horizontalDpi="300" verticalDpi="300" orientation="portrait" paperSize="9" scale="74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приложения №№1,2,3 к решению Собрания депутатов №110 от 08.06.2021 года</dc:title>
  <dc:subject/>
  <dc:creator/>
  <cp:keywords/>
  <dc:description/>
  <cp:lastModifiedBy>adm_hlebnikovo12@mail.ru</cp:lastModifiedBy>
  <cp:lastPrinted>2021-06-08T05:10:32Z</cp:lastPrinted>
  <dcterms:modified xsi:type="dcterms:W3CDTF">2021-06-08T05:11:42Z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XXJ7TYMEEKJ2-7648-42</vt:lpwstr>
  </property>
  <property fmtid="{D5CDD505-2E9C-101B-9397-08002B2CF9AE}" pid="4" name="_dlc_DocIdItemGu">
    <vt:lpwstr>b946fc54-0b11-4a82-8462-9811a97ff115</vt:lpwstr>
  </property>
  <property fmtid="{D5CDD505-2E9C-101B-9397-08002B2CF9AE}" pid="5" name="_dlc_DocIdU">
    <vt:lpwstr>https://vip.gov.mari.ru/mturek/sp_hlebnikovo/_layouts/DocIdRedir.aspx?ID=XXJ7TYMEEKJ2-7648-42, XXJ7TYMEEKJ2-7648-42</vt:lpwstr>
  </property>
  <property fmtid="{D5CDD505-2E9C-101B-9397-08002B2CF9AE}" pid="6" name="Описан">
    <vt:lpwstr/>
  </property>
  <property fmtid="{D5CDD505-2E9C-101B-9397-08002B2CF9AE}" pid="7" name="Г">
    <vt:lpwstr>2021 год</vt:lpwstr>
  </property>
</Properties>
</file>