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_xlnm.Print_Titles" localSheetId="0">'Приложение №4'!$8:$10</definedName>
    <definedName name="_xlnm.Print_Titles" localSheetId="2">'Приложение №6'!$8:$10</definedName>
    <definedName name="_xlnm.Print_Area" localSheetId="1">'Приложение №5'!$A$1:$L$22</definedName>
  </definedNames>
  <calcPr fullCalcOnLoad="1"/>
</workbook>
</file>

<file path=xl/sharedStrings.xml><?xml version="1.0" encoding="utf-8"?>
<sst xmlns="http://schemas.openxmlformats.org/spreadsheetml/2006/main" count="268" uniqueCount="96">
  <si>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</si>
  <si>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</si>
  <si>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</si>
  <si>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Расходы (тыс. рублей) по годам</t>
  </si>
  <si>
    <t>Муниципальная  программа</t>
  </si>
  <si>
    <t>Подпрограмма</t>
  </si>
  <si>
    <t>Стимулирование роста доходов бюджета муниципального образования «Мари-Турекский  муниципальный район» и местных бюджетов"</t>
  </si>
  <si>
    <t>"Обеспечение долгосрочной устойчивости и сбалансированности консолидированного бюджета муниципального образования «Мари-Турекский  муниципальный район»</t>
  </si>
  <si>
    <t>"Совершенствование бюджетного процесса в условиях внедрения программно-целевых методов управления бюджетным процессом"</t>
  </si>
  <si>
    <t>"Повышение эффективности и качества оказания муниципальных услуг"</t>
  </si>
  <si>
    <t>"Развитие системы внутреннего муниципального финансового контроля"</t>
  </si>
  <si>
    <t>"Эффективность бюджетных расходов в условиях развития контрактной системы в сфере закупок товаров, работ,      услуг для обеспечения  нужд муниципального образования «Мари-Турекский  муниципальный район»</t>
  </si>
  <si>
    <t>"Совершенствование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"Электронный бюджет".</t>
  </si>
  <si>
    <t>"Обеспечение открытости и прозрачности муниципальных финансов муниципального образования «Мари-Турекский  муниципальный район»</t>
  </si>
  <si>
    <t>Проведение оценки показателей эффективности деятельности и качества финансового менеджмента</t>
  </si>
  <si>
    <t>Основное мероприятие</t>
  </si>
  <si>
    <t xml:space="preserve">  Основное мероприятие "Обеспечение гарантий муниципальных служащих муниципального образования "Мари-Турекский муниципальный район"</t>
  </si>
  <si>
    <t xml:space="preserve">   Основное мероприятие "Осуществление мер финансовой поддержки бюджетов поселений муниципального образования «Мари-Турекский  муниципальный район»</t>
  </si>
  <si>
    <t xml:space="preserve"> Выравнивание бюджетной обеспеченности поселений из районного фонда финансовой поддержки</t>
  </si>
  <si>
    <t xml:space="preserve">  Поддержка мер по обеспечению сбалансированности бюджетов поселений</t>
  </si>
  <si>
    <t>Осуществление первичного воинского учета на территориях, где отсутствуют военные комиссариаты</t>
  </si>
  <si>
    <t xml:space="preserve">Основное мероприятие </t>
  </si>
  <si>
    <t xml:space="preserve">  Пенсия за выслугу лет лицам, замещающим муниципальные должности и должности муниципальной службы</t>
  </si>
  <si>
    <t xml:space="preserve"> Основное мероприятие "Проведение комплекса мер по оптимизации долговой нагрузки на бюджет муниципального образования «Мари-Турекский  муниципальный район»</t>
  </si>
  <si>
    <t xml:space="preserve"> Основное мероприятие</t>
  </si>
  <si>
    <t>Процентные платежи по муниципальному долгу</t>
  </si>
  <si>
    <t xml:space="preserve"> Финансовый отдел муниципального образования «Мари-Турекский  муниципальный район»</t>
  </si>
  <si>
    <t xml:space="preserve"> Основное мероприятие "Обеспечение деятельности Финансового отдела муниципального образования "Мари-Турекский муниципальный район"</t>
  </si>
  <si>
    <t>Расходы на обеспечение выполнения функций органов местного самоуправления</t>
  </si>
  <si>
    <t>0000</t>
  </si>
  <si>
    <t>0500000000</t>
  </si>
  <si>
    <t>Вед</t>
  </si>
  <si>
    <t>РзПз</t>
  </si>
  <si>
    <t>Цст</t>
  </si>
  <si>
    <t>ВР</t>
  </si>
  <si>
    <t>000</t>
  </si>
  <si>
    <t>0510000000</t>
  </si>
  <si>
    <t>0511000000</t>
  </si>
  <si>
    <t>1401</t>
  </si>
  <si>
    <t>0511129700</t>
  </si>
  <si>
    <t>1402</t>
  </si>
  <si>
    <t>0511129710</t>
  </si>
  <si>
    <t>511</t>
  </si>
  <si>
    <t>512</t>
  </si>
  <si>
    <t>0203</t>
  </si>
  <si>
    <t>530</t>
  </si>
  <si>
    <t>904</t>
  </si>
  <si>
    <t>1001</t>
  </si>
  <si>
    <t>0511029760</t>
  </si>
  <si>
    <t>312</t>
  </si>
  <si>
    <t>0106</t>
  </si>
  <si>
    <t>0520000000</t>
  </si>
  <si>
    <t>0520100000</t>
  </si>
  <si>
    <t>0520129020</t>
  </si>
  <si>
    <t>1301</t>
  </si>
  <si>
    <t>730</t>
  </si>
  <si>
    <t>992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</si>
  <si>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</si>
  <si>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</si>
  <si>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</si>
  <si>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</si>
  <si>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Код бюджетной классификации</t>
  </si>
  <si>
    <t>Источники ресурсного обеспечения</t>
  </si>
  <si>
    <t>Оценка расходов (тыс. рублей) по годам</t>
  </si>
  <si>
    <t>всего</t>
  </si>
  <si>
    <t xml:space="preserve">Бюджет муниципального образования «Мари-Турекский муниципальный район» </t>
  </si>
  <si>
    <t>федеральный бюджет*</t>
  </si>
  <si>
    <t xml:space="preserve">республиканский бюджет Республики Марий Эл * </t>
  </si>
  <si>
    <t xml:space="preserve">бюджеты городского и сельских поселений  муниципального образования «Мари-Турекский муниципальный район» * </t>
  </si>
  <si>
    <t>Подпрограмма 1</t>
  </si>
  <si>
    <t>Всего</t>
  </si>
  <si>
    <t xml:space="preserve">бюджет муниципального образования «Мари-Турекский муниципальный район» </t>
  </si>
  <si>
    <t>Подпрограмма 2</t>
  </si>
  <si>
    <t>бюджеты городского и сельских поселений  муниципального образования «Мари-Турекский муниципальный район»</t>
  </si>
  <si>
    <t>Совершенствование бюджетной политики и эффективное использование бюджетного потенциала в муниципальном образовании «Мари-Турекский муниципальный район"</t>
  </si>
  <si>
    <t>Наименование муниципальной программы, подпрограммы, основного мероприятия</t>
  </si>
  <si>
    <t xml:space="preserve">Приложение № 5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и регулирование межбюджетных отношений
в муниципальном образовании
«Мари-Турекский муниципальный район»
на 2014 - 2020 годы"
</t>
  </si>
  <si>
    <t>«Развитие бюджетного планирования, формирование бюджета муниципального образования "Мари-Турекский муниципальный район" на очередной финансовый год и на плановый период»</t>
  </si>
  <si>
    <t xml:space="preserve">0511151180 </t>
  </si>
  <si>
    <t xml:space="preserve">0511229690 </t>
  </si>
  <si>
    <t xml:space="preserve">Приложение №4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в муниципальном образовании
«Мари-Турекский муниципальный район»
на 2017- 2025 годы"
</t>
  </si>
  <si>
    <t>Ресурсное обеспечение реализации муниципальной программы "Управление муниципальными финансами и муниципальным  долгом  в муниципальном образовании «Мари-Турекский муниципальный район» на 2017 - 2025 годы"</t>
  </si>
  <si>
    <t>"Управление муниципальными финансами и муниципальным  долгом в муниципальном образовании «Мари-Турекский муниципальный район» на 2017 - 2025 годы"</t>
  </si>
  <si>
    <t>"Совершенствование бюджетной политики и эффективное использование бюджетного потенциала в муниципальном образовании «Мари-Турекский муниципальный район»на 2017-2025 годы»</t>
  </si>
  <si>
    <t>Обеспечение  реализации муниципальной программы муниципального образования «Мари-Турекский муниципальный район» «Управление муниципальными финансами и муниципальным долгом  в муниципальном образовании «Мари-Турекский муниципальный район» на 2017-2025 годы»</t>
  </si>
  <si>
    <t>"Управление муниципальными финансами и муниципальным  долгом  в муниципальном образовании «Мари-Турекский муниципальный район» на 2017 - 2025 годы"</t>
  </si>
  <si>
    <t xml:space="preserve">Прогнозная оценка расходов на реализацию целей муниципальной программы 
муниципального образования «Мари-Турекский муниципальный район» Управление муниципальными финансами и муниципальным  долгом  в муниципальном образовании «Мари-Турекский муниципальный район» на 2017 - 2025 годы"
</t>
  </si>
  <si>
    <t>План реализации муниципальной программы "Управление муниципальными финансами и муниципальным  долгом  в муниципальном образовании «Мари-Турекский муниципальный район» на 2017 - 2025 годы"</t>
  </si>
  <si>
    <t>Финансирование тыс. рублей по годам</t>
  </si>
  <si>
    <t>принятие решения Собрания депутатов  Республики муниципального образования «Мари-Турекский муниципальный район» о бюджете муниципального образования «Мари-Турекский муниципальный район»                         на очередной финансовый год и на плановый период</t>
  </si>
  <si>
    <t>формирование информационной базы по доходам бюджета муниципального образования «Мари-Турекский муниципальный район»  для принятия управленческих решений по уточнению бюджета образования «Мари-Турекский муниципальный район» на очередной финансовый год и на плановый период</t>
  </si>
  <si>
    <t>предоставление городскому  и сельским поселениям в муниципальном образовании «Мари-Турекский муниципальный район»,  финансовой поддержки за счет средств бюджета муниципального образования «Мари-Турекскиймуниципальный район»  на выравнивание бюджетной обеспеченности, обеспечение сбалансированности местных бюджетов, эффективное исполнение переданных государственных полномочий Республики Марий Эл</t>
  </si>
  <si>
    <t>оптимизация муниципального долга муниципального образования «Мари-Турекский муниципальный район, своевременное исполнение долговых обязательств муниципального образования «Мари-Турекский муниципальный район</t>
  </si>
  <si>
    <t xml:space="preserve">Приложение №6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в муниципальном образовании
«Мари-Турекский муниципальный район»
на 2017- 2025 годы"
</t>
  </si>
  <si>
    <t>«Обеспечение реализации муниципальной программы "Управление муниципальными финансами  в муниципальном образовании «Мари-Турекский муниципальный район» на 2017 - 2025 годы"</t>
  </si>
  <si>
    <t>«Обеспечение реализации муниципальной программы "Управление муниципальными финансами в муниципальном образовании «Мари-Турекский муниципальный район» на 2017 - 2025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</si>
</sst>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?_р_._-;_-@_-"/>
    <numFmt numFmtId="173" formatCode="#,##0.0"/>
    <numFmt numFmtId="174" formatCode="_-* #,##0.000\ _₽_-;\-* #,##0.000\ _₽_-;_-* &quot;-&quot;???\ _₽_-;_-@_-"/>
    <numFmt numFmtId="175" formatCode="_-* #,##0.00_р_._-;\-* #,##0.00_р_._-;_-* &quot;-&quot;???_р_._-;_-@_-"/>
    <numFmt numFmtId="176" formatCode="_-* #,##0.0_р_._-;\-* #,##0.0_р_._-;_-* &quot;-&quot;?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ourier New"/>
      <family val="3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3" fontId="37" fillId="20" borderId="1">
      <alignment horizontal="right" vertical="top" shrinkToFit="1"/>
      <protection/>
    </xf>
    <xf numFmtId="173" fontId="37" fillId="21" borderId="1">
      <alignment horizontal="right" vertical="top" shrinkToFit="1"/>
      <protection/>
    </xf>
    <xf numFmtId="173" fontId="37" fillId="20" borderId="2">
      <alignment horizontal="right" vertical="top" shrinkToFit="1"/>
      <protection/>
    </xf>
    <xf numFmtId="173" fontId="37" fillId="21" borderId="2">
      <alignment horizontal="right" vertical="top" shrinkToFit="1"/>
      <protection/>
    </xf>
    <xf numFmtId="173" fontId="37" fillId="0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8" fillId="22" borderId="0">
      <alignment/>
      <protection/>
    </xf>
    <xf numFmtId="0" fontId="39" fillId="0" borderId="0">
      <alignment horizontal="center"/>
      <protection/>
    </xf>
    <xf numFmtId="0" fontId="38" fillId="0" borderId="2">
      <alignment horizontal="center" vertical="center" wrapText="1"/>
      <protection/>
    </xf>
    <xf numFmtId="0" fontId="38" fillId="0" borderId="0">
      <alignment horizontal="right"/>
      <protection/>
    </xf>
    <xf numFmtId="0" fontId="38" fillId="22" borderId="3">
      <alignment/>
      <protection/>
    </xf>
    <xf numFmtId="0" fontId="38" fillId="0" borderId="0">
      <alignment/>
      <protection/>
    </xf>
    <xf numFmtId="0" fontId="38" fillId="0" borderId="2">
      <alignment horizontal="center" vertical="center" wrapText="1"/>
      <protection/>
    </xf>
    <xf numFmtId="0" fontId="38" fillId="22" borderId="1">
      <alignment/>
      <protection/>
    </xf>
    <xf numFmtId="1" fontId="38" fillId="0" borderId="2">
      <alignment horizontal="center" vertical="top" shrinkToFit="1"/>
      <protection/>
    </xf>
    <xf numFmtId="0" fontId="38" fillId="22" borderId="0">
      <alignment shrinkToFit="1"/>
      <protection/>
    </xf>
    <xf numFmtId="0" fontId="38" fillId="0" borderId="2">
      <alignment horizontal="center" vertical="center" wrapText="1"/>
      <protection/>
    </xf>
    <xf numFmtId="0" fontId="37" fillId="0" borderId="1">
      <alignment horizontal="right"/>
      <protection/>
    </xf>
    <xf numFmtId="0" fontId="38" fillId="0" borderId="2">
      <alignment horizontal="center" vertical="center" wrapText="1"/>
      <protection/>
    </xf>
    <xf numFmtId="4" fontId="37" fillId="20" borderId="1">
      <alignment horizontal="right" vertical="top" shrinkToFit="1"/>
      <protection/>
    </xf>
    <xf numFmtId="0" fontId="38" fillId="0" borderId="2">
      <alignment horizontal="center" vertical="center" wrapText="1"/>
      <protection/>
    </xf>
    <xf numFmtId="4" fontId="37" fillId="21" borderId="1">
      <alignment horizontal="right" vertical="top" shrinkToFit="1"/>
      <protection/>
    </xf>
    <xf numFmtId="0" fontId="38" fillId="0" borderId="2">
      <alignment horizontal="center" vertical="center" wrapText="1"/>
      <protection/>
    </xf>
    <xf numFmtId="0" fontId="38" fillId="0" borderId="0">
      <alignment/>
      <protection/>
    </xf>
    <xf numFmtId="0" fontId="38" fillId="0" borderId="2">
      <alignment horizontal="center" vertical="center" wrapText="1"/>
      <protection/>
    </xf>
    <xf numFmtId="0" fontId="38" fillId="0" borderId="0">
      <alignment horizontal="left" wrapText="1"/>
      <protection/>
    </xf>
    <xf numFmtId="0" fontId="38" fillId="0" borderId="2">
      <alignment horizontal="center" vertical="center" wrapText="1"/>
      <protection/>
    </xf>
    <xf numFmtId="0" fontId="37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0" fontId="38" fillId="0" borderId="2">
      <alignment horizontal="center" vertical="center" wrapText="1"/>
      <protection/>
    </xf>
    <xf numFmtId="4" fontId="37" fillId="20" borderId="2">
      <alignment horizontal="right" vertical="top" shrinkToFit="1"/>
      <protection/>
    </xf>
    <xf numFmtId="0" fontId="38" fillId="0" borderId="2">
      <alignment horizontal="center" vertical="center" wrapText="1"/>
      <protection/>
    </xf>
    <xf numFmtId="4" fontId="37" fillId="21" borderId="2">
      <alignment horizontal="right" vertical="top" shrinkToFit="1"/>
      <protection/>
    </xf>
    <xf numFmtId="0" fontId="38" fillId="0" borderId="2">
      <alignment horizontal="center" vertical="center" wrapText="1"/>
      <protection/>
    </xf>
    <xf numFmtId="0" fontId="38" fillId="22" borderId="4">
      <alignment/>
      <protection/>
    </xf>
    <xf numFmtId="0" fontId="37" fillId="0" borderId="2">
      <alignment horizontal="left"/>
      <protection/>
    </xf>
    <xf numFmtId="0" fontId="38" fillId="22" borderId="4">
      <alignment horizontal="center"/>
      <protection/>
    </xf>
    <xf numFmtId="0" fontId="38" fillId="0" borderId="2">
      <alignment horizontal="center" vertical="center" wrapText="1"/>
      <protection/>
    </xf>
    <xf numFmtId="4" fontId="37" fillId="0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9" fontId="38" fillId="0" borderId="2">
      <alignment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0" fontId="38" fillId="0" borderId="0">
      <alignment wrapText="1"/>
      <protection/>
    </xf>
    <xf numFmtId="0" fontId="38" fillId="22" borderId="4">
      <alignment shrinkToFit="1"/>
      <protection/>
    </xf>
    <xf numFmtId="0" fontId="38" fillId="0" borderId="2">
      <alignment horizontal="center" vertical="center" wrapText="1"/>
      <protection/>
    </xf>
    <xf numFmtId="0" fontId="38" fillId="22" borderId="1">
      <alignment horizontal="center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0">
      <alignment horizontal="left" wrapText="1"/>
      <protection/>
    </xf>
    <xf numFmtId="10" fontId="38" fillId="0" borderId="2">
      <alignment horizontal="right" vertical="top" shrinkToFit="1"/>
      <protection/>
    </xf>
    <xf numFmtId="10" fontId="37" fillId="23" borderId="2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7" fillId="0" borderId="2">
      <alignment vertical="top" wrapText="1"/>
      <protection/>
    </xf>
    <xf numFmtId="0" fontId="38" fillId="22" borderId="0">
      <alignment horizontal="center"/>
      <protection/>
    </xf>
    <xf numFmtId="0" fontId="38" fillId="22" borderId="0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30" borderId="5" applyNumberFormat="0" applyAlignment="0" applyProtection="0"/>
    <xf numFmtId="0" fontId="41" fillId="31" borderId="6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7" fillId="0" borderId="14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0" fontId="58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58" fillId="0" borderId="14" xfId="0" applyFont="1" applyBorder="1" applyAlignment="1">
      <alignment horizontal="justify" vertical="top" wrapText="1"/>
    </xf>
    <xf numFmtId="0" fontId="59" fillId="0" borderId="14" xfId="0" applyFont="1" applyBorder="1" applyAlignment="1">
      <alignment vertical="top" wrapText="1"/>
    </xf>
    <xf numFmtId="49" fontId="59" fillId="0" borderId="14" xfId="0" applyNumberFormat="1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Alignment="1">
      <alignment wrapText="1"/>
    </xf>
    <xf numFmtId="0" fontId="57" fillId="0" borderId="14" xfId="0" applyFont="1" applyBorder="1" applyAlignment="1">
      <alignment horizontal="justify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6" fontId="58" fillId="0" borderId="14" xfId="134" applyNumberFormat="1" applyFont="1" applyBorder="1" applyAlignment="1">
      <alignment vertical="top" wrapText="1"/>
    </xf>
    <xf numFmtId="176" fontId="58" fillId="0" borderId="14" xfId="0" applyNumberFormat="1" applyFont="1" applyBorder="1" applyAlignment="1">
      <alignment horizontal="justify" vertical="top" wrapText="1"/>
    </xf>
    <xf numFmtId="176" fontId="58" fillId="0" borderId="14" xfId="134" applyNumberFormat="1" applyFont="1" applyBorder="1" applyAlignment="1">
      <alignment horizontal="center" vertical="top" wrapText="1"/>
    </xf>
    <xf numFmtId="176" fontId="57" fillId="0" borderId="14" xfId="134" applyNumberFormat="1" applyFont="1" applyBorder="1" applyAlignment="1">
      <alignment horizontal="center" vertical="top" wrapText="1"/>
    </xf>
    <xf numFmtId="176" fontId="0" fillId="0" borderId="14" xfId="0" applyNumberFormat="1" applyBorder="1" applyAlignment="1">
      <alignment/>
    </xf>
    <xf numFmtId="176" fontId="58" fillId="0" borderId="14" xfId="0" applyNumberFormat="1" applyFont="1" applyBorder="1" applyAlignment="1">
      <alignment horizontal="center" vertical="top" wrapText="1"/>
    </xf>
    <xf numFmtId="176" fontId="57" fillId="0" borderId="14" xfId="0" applyNumberFormat="1" applyFont="1" applyBorder="1" applyAlignment="1">
      <alignment horizontal="center" vertical="top" wrapText="1"/>
    </xf>
    <xf numFmtId="176" fontId="57" fillId="0" borderId="14" xfId="0" applyNumberFormat="1" applyFont="1" applyBorder="1" applyAlignment="1">
      <alignment vertical="top" wrapText="1"/>
    </xf>
    <xf numFmtId="176" fontId="58" fillId="0" borderId="14" xfId="0" applyNumberFormat="1" applyFont="1" applyBorder="1" applyAlignment="1">
      <alignment vertical="top" wrapText="1"/>
    </xf>
    <xf numFmtId="176" fontId="0" fillId="0" borderId="14" xfId="0" applyNumberFormat="1" applyBorder="1" applyAlignment="1">
      <alignment vertical="top"/>
    </xf>
    <xf numFmtId="0" fontId="57" fillId="0" borderId="14" xfId="0" applyFont="1" applyBorder="1" applyAlignment="1">
      <alignment wrapText="1"/>
    </xf>
    <xf numFmtId="0" fontId="57" fillId="0" borderId="14" xfId="0" applyFont="1" applyFill="1" applyBorder="1" applyAlignment="1">
      <alignment horizontal="center" wrapText="1"/>
    </xf>
    <xf numFmtId="0" fontId="61" fillId="0" borderId="14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57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justify" vertical="top" wrapText="1"/>
    </xf>
    <xf numFmtId="176" fontId="62" fillId="0" borderId="14" xfId="134" applyNumberFormat="1" applyFont="1" applyBorder="1" applyAlignment="1">
      <alignment vertical="top" wrapText="1"/>
    </xf>
    <xf numFmtId="176" fontId="62" fillId="0" borderId="14" xfId="0" applyNumberFormat="1" applyFont="1" applyBorder="1" applyAlignment="1">
      <alignment horizontal="justify" vertical="top" wrapText="1"/>
    </xf>
    <xf numFmtId="176" fontId="62" fillId="0" borderId="14" xfId="134" applyNumberFormat="1" applyFont="1" applyBorder="1" applyAlignment="1">
      <alignment horizontal="center" vertical="top" wrapText="1"/>
    </xf>
    <xf numFmtId="176" fontId="63" fillId="0" borderId="14" xfId="134" applyNumberFormat="1" applyFont="1" applyBorder="1" applyAlignment="1">
      <alignment horizontal="center" vertical="top" wrapText="1"/>
    </xf>
    <xf numFmtId="176" fontId="62" fillId="0" borderId="14" xfId="0" applyNumberFormat="1" applyFont="1" applyBorder="1" applyAlignment="1">
      <alignment horizontal="center" vertical="top" wrapText="1"/>
    </xf>
    <xf numFmtId="176" fontId="63" fillId="0" borderId="14" xfId="0" applyNumberFormat="1" applyFont="1" applyBorder="1" applyAlignment="1">
      <alignment horizontal="center" vertical="top" wrapText="1"/>
    </xf>
    <xf numFmtId="176" fontId="63" fillId="0" borderId="14" xfId="0" applyNumberFormat="1" applyFont="1" applyBorder="1" applyAlignment="1">
      <alignment vertical="top" wrapText="1"/>
    </xf>
    <xf numFmtId="176" fontId="62" fillId="0" borderId="14" xfId="0" applyNumberFormat="1" applyFont="1" applyBorder="1" applyAlignment="1">
      <alignment vertical="top" wrapText="1"/>
    </xf>
    <xf numFmtId="0" fontId="57" fillId="0" borderId="14" xfId="0" applyFont="1" applyBorder="1" applyAlignment="1">
      <alignment horizontal="justify" wrapText="1"/>
    </xf>
    <xf numFmtId="0" fontId="64" fillId="0" borderId="14" xfId="0" applyFont="1" applyBorder="1" applyAlignment="1">
      <alignment horizontal="center" wrapText="1"/>
    </xf>
    <xf numFmtId="176" fontId="65" fillId="0" borderId="14" xfId="0" applyNumberFormat="1" applyFont="1" applyBorder="1" applyAlignment="1">
      <alignment/>
    </xf>
    <xf numFmtId="176" fontId="65" fillId="0" borderId="14" xfId="0" applyNumberFormat="1" applyFont="1" applyBorder="1" applyAlignment="1">
      <alignment vertical="top"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justify" vertical="top" wrapText="1"/>
    </xf>
    <xf numFmtId="0" fontId="57" fillId="0" borderId="14" xfId="0" applyFont="1" applyBorder="1" applyAlignment="1">
      <alignment vertical="top" wrapText="1"/>
    </xf>
    <xf numFmtId="0" fontId="57" fillId="0" borderId="15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6" fillId="0" borderId="0" xfId="0" applyFont="1" applyAlignment="1">
      <alignment horizont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32" xfId="39"/>
    <cellStyle name="style0" xfId="40"/>
    <cellStyle name="td" xfId="41"/>
    <cellStyle name="tr" xfId="42"/>
    <cellStyle name="xl21" xfId="43"/>
    <cellStyle name="xl22" xfId="44"/>
    <cellStyle name="xl22 2" xfId="45"/>
    <cellStyle name="xl23" xfId="46"/>
    <cellStyle name="xl24" xfId="47"/>
    <cellStyle name="xl24 2" xfId="48"/>
    <cellStyle name="xl25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4" xfId="65"/>
    <cellStyle name="xl34 2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0 2" xfId="78"/>
    <cellStyle name="xl41" xfId="79"/>
    <cellStyle name="xl41 2" xfId="80"/>
    <cellStyle name="xl42" xfId="81"/>
    <cellStyle name="xl42 2" xfId="82"/>
    <cellStyle name="xl43" xfId="83"/>
    <cellStyle name="xl43 2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Ввод " xfId="112"/>
    <cellStyle name="Вывод" xfId="113"/>
    <cellStyle name="Вычисление" xfId="114"/>
    <cellStyle name="Hyperlink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Обычный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zoomScale="64" zoomScaleNormal="64" zoomScalePageLayoutView="0" workbookViewId="0" topLeftCell="A1">
      <selection activeCell="G32" sqref="G32"/>
    </sheetView>
  </sheetViews>
  <sheetFormatPr defaultColWidth="9.140625" defaultRowHeight="15"/>
  <cols>
    <col min="1" max="1" width="22.140625" style="0" customWidth="1"/>
    <col min="2" max="2" width="30.8515625" style="0" customWidth="1"/>
    <col min="3" max="3" width="17.7109375" style="0" customWidth="1"/>
    <col min="4" max="4" width="6.140625" style="0" customWidth="1"/>
    <col min="5" max="5" width="7.28125" style="0" customWidth="1"/>
    <col min="6" max="6" width="12.8515625" style="0" customWidth="1"/>
    <col min="7" max="7" width="7.00390625" style="0" customWidth="1"/>
    <col min="8" max="8" width="17.8515625" style="0" customWidth="1"/>
    <col min="9" max="9" width="17.57421875" style="0" customWidth="1"/>
    <col min="10" max="10" width="17.28125" style="0" customWidth="1"/>
    <col min="11" max="11" width="12.8515625" style="0" customWidth="1"/>
    <col min="12" max="12" width="12.00390625" style="0" customWidth="1"/>
    <col min="13" max="13" width="11.8515625" style="0" customWidth="1"/>
    <col min="14" max="16" width="12.140625" style="0" bestFit="1" customWidth="1"/>
  </cols>
  <sheetData>
    <row r="2" spans="8:17" ht="141.75" customHeight="1">
      <c r="H2" s="17"/>
      <c r="I2" s="17"/>
      <c r="J2" s="17"/>
      <c r="K2" s="58" t="s">
        <v>80</v>
      </c>
      <c r="L2" s="58"/>
      <c r="M2" s="58"/>
      <c r="N2" s="58"/>
      <c r="O2" s="58"/>
      <c r="P2" s="58"/>
      <c r="Q2" s="58"/>
    </row>
    <row r="5" spans="1:16" ht="56.25" customHeight="1">
      <c r="A5" s="59" t="s">
        <v>81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ht="15.75">
      <c r="B6" s="13"/>
    </row>
    <row r="7" ht="15.75">
      <c r="B7" s="14"/>
    </row>
    <row r="8" spans="1:16" ht="50.25" customHeight="1">
      <c r="A8" s="57" t="s">
        <v>0</v>
      </c>
      <c r="B8" s="60" t="s">
        <v>1</v>
      </c>
      <c r="C8" s="57" t="s">
        <v>2</v>
      </c>
      <c r="D8" s="57" t="s">
        <v>61</v>
      </c>
      <c r="E8" s="57"/>
      <c r="F8" s="57"/>
      <c r="G8" s="57"/>
      <c r="H8" s="57" t="s">
        <v>3</v>
      </c>
      <c r="I8" s="57"/>
      <c r="J8" s="57"/>
      <c r="K8" s="57"/>
      <c r="L8" s="57"/>
      <c r="M8" s="57"/>
      <c r="N8" s="57"/>
      <c r="O8" s="57"/>
      <c r="P8" s="57"/>
    </row>
    <row r="9" spans="1:16" ht="24" customHeight="1">
      <c r="A9" s="57"/>
      <c r="B9" s="60"/>
      <c r="C9" s="57"/>
      <c r="D9" s="11" t="s">
        <v>31</v>
      </c>
      <c r="E9" s="11" t="s">
        <v>32</v>
      </c>
      <c r="F9" s="11" t="s">
        <v>33</v>
      </c>
      <c r="G9" s="11" t="s">
        <v>34</v>
      </c>
      <c r="H9" s="20">
        <v>2017</v>
      </c>
      <c r="I9" s="20">
        <v>2018</v>
      </c>
      <c r="J9" s="20">
        <v>2019</v>
      </c>
      <c r="K9" s="20">
        <v>2020</v>
      </c>
      <c r="L9" s="20">
        <v>2021</v>
      </c>
      <c r="M9" s="20">
        <v>2022</v>
      </c>
      <c r="N9" s="20">
        <v>2023</v>
      </c>
      <c r="O9" s="20">
        <v>2024</v>
      </c>
      <c r="P9" s="20">
        <v>2025</v>
      </c>
    </row>
    <row r="10" spans="1:16" ht="15.75">
      <c r="A10" s="2">
        <v>1</v>
      </c>
      <c r="B10" s="2">
        <v>2</v>
      </c>
      <c r="C10" s="2">
        <v>3</v>
      </c>
      <c r="D10" s="56">
        <v>4</v>
      </c>
      <c r="E10" s="56"/>
      <c r="F10" s="56"/>
      <c r="G10" s="56"/>
      <c r="H10" s="19">
        <v>8</v>
      </c>
      <c r="I10" s="19">
        <v>9</v>
      </c>
      <c r="J10" s="19">
        <v>10</v>
      </c>
      <c r="K10" s="19">
        <v>11</v>
      </c>
      <c r="L10" s="26"/>
      <c r="M10" s="26"/>
      <c r="N10" s="26"/>
      <c r="O10" s="26"/>
      <c r="P10" s="26"/>
    </row>
    <row r="11" spans="1:16" ht="163.5" customHeight="1">
      <c r="A11" s="3" t="s">
        <v>4</v>
      </c>
      <c r="B11" s="4" t="s">
        <v>82</v>
      </c>
      <c r="C11" s="5" t="s">
        <v>26</v>
      </c>
      <c r="D11" s="10">
        <v>992</v>
      </c>
      <c r="E11" s="10" t="s">
        <v>29</v>
      </c>
      <c r="F11" s="10" t="s">
        <v>30</v>
      </c>
      <c r="G11" s="10" t="s">
        <v>35</v>
      </c>
      <c r="H11" s="27">
        <f aca="true" t="shared" si="0" ref="H11:P11">H12+H31</f>
        <v>66583.6</v>
      </c>
      <c r="I11" s="27">
        <f t="shared" si="0"/>
        <v>18023.5</v>
      </c>
      <c r="J11" s="27">
        <f t="shared" si="0"/>
        <v>17487.9</v>
      </c>
      <c r="K11" s="27">
        <f t="shared" si="0"/>
        <v>17755</v>
      </c>
      <c r="L11" s="27">
        <f t="shared" si="0"/>
        <v>19321.9</v>
      </c>
      <c r="M11" s="27">
        <f t="shared" si="0"/>
        <v>18888.7</v>
      </c>
      <c r="N11" s="27">
        <f t="shared" si="0"/>
        <v>18888.7</v>
      </c>
      <c r="O11" s="27">
        <f t="shared" si="0"/>
        <v>18888.7</v>
      </c>
      <c r="P11" s="27">
        <f t="shared" si="0"/>
        <v>18888.7</v>
      </c>
    </row>
    <row r="12" spans="1:16" ht="124.5" customHeight="1">
      <c r="A12" s="3" t="s">
        <v>5</v>
      </c>
      <c r="B12" s="4" t="s">
        <v>83</v>
      </c>
      <c r="C12" s="5" t="s">
        <v>26</v>
      </c>
      <c r="D12" s="10">
        <v>992</v>
      </c>
      <c r="E12" s="10" t="s">
        <v>29</v>
      </c>
      <c r="F12" s="10" t="s">
        <v>36</v>
      </c>
      <c r="G12" s="10" t="s">
        <v>35</v>
      </c>
      <c r="H12" s="28">
        <f aca="true" t="shared" si="1" ref="H12:P12">H13+H17+H19+H21+H22+H23+H24+H25+H26+H27+H28+H29+H30</f>
        <v>60898.6</v>
      </c>
      <c r="I12" s="28">
        <f t="shared" si="1"/>
        <v>13523.5</v>
      </c>
      <c r="J12" s="28">
        <f t="shared" si="1"/>
        <v>13244.400000000001</v>
      </c>
      <c r="K12" s="28">
        <f t="shared" si="1"/>
        <v>13399.900000000001</v>
      </c>
      <c r="L12" s="28">
        <f t="shared" si="1"/>
        <v>13399.900000000001</v>
      </c>
      <c r="M12" s="28">
        <f t="shared" si="1"/>
        <v>12966.7</v>
      </c>
      <c r="N12" s="28">
        <f t="shared" si="1"/>
        <v>12966.7</v>
      </c>
      <c r="O12" s="28">
        <f t="shared" si="1"/>
        <v>12966.7</v>
      </c>
      <c r="P12" s="28">
        <f t="shared" si="1"/>
        <v>12966.7</v>
      </c>
    </row>
    <row r="13" spans="1:16" ht="116.25" customHeight="1">
      <c r="A13" s="3" t="s">
        <v>15</v>
      </c>
      <c r="B13" s="5" t="s">
        <v>17</v>
      </c>
      <c r="C13" s="6" t="s">
        <v>26</v>
      </c>
      <c r="D13" s="10">
        <v>992</v>
      </c>
      <c r="E13" s="10" t="s">
        <v>29</v>
      </c>
      <c r="F13" s="10" t="s">
        <v>37</v>
      </c>
      <c r="G13" s="10" t="s">
        <v>35</v>
      </c>
      <c r="H13" s="29">
        <f aca="true" t="shared" si="2" ref="H13:P13">H14+H15+H16</f>
        <v>54257</v>
      </c>
      <c r="I13" s="29">
        <f t="shared" si="2"/>
        <v>8540.7</v>
      </c>
      <c r="J13" s="29">
        <f t="shared" si="2"/>
        <v>8545.7</v>
      </c>
      <c r="K13" s="29">
        <f t="shared" si="2"/>
        <v>8575.7</v>
      </c>
      <c r="L13" s="29">
        <f t="shared" si="2"/>
        <v>8575.7</v>
      </c>
      <c r="M13" s="29">
        <f t="shared" si="2"/>
        <v>8575.7</v>
      </c>
      <c r="N13" s="29">
        <f t="shared" si="2"/>
        <v>8575.7</v>
      </c>
      <c r="O13" s="29">
        <f t="shared" si="2"/>
        <v>8575.7</v>
      </c>
      <c r="P13" s="29">
        <f t="shared" si="2"/>
        <v>8575.7</v>
      </c>
    </row>
    <row r="14" spans="1:16" ht="105">
      <c r="A14" s="1"/>
      <c r="B14" s="6" t="s">
        <v>18</v>
      </c>
      <c r="C14" s="6" t="s">
        <v>26</v>
      </c>
      <c r="D14" s="12">
        <v>992</v>
      </c>
      <c r="E14" s="12" t="s">
        <v>38</v>
      </c>
      <c r="F14" s="12" t="s">
        <v>39</v>
      </c>
      <c r="G14" s="12" t="s">
        <v>42</v>
      </c>
      <c r="H14" s="30">
        <v>26000</v>
      </c>
      <c r="I14" s="30">
        <v>7770.7</v>
      </c>
      <c r="J14" s="30">
        <v>7770.7</v>
      </c>
      <c r="K14" s="30">
        <v>7770.7</v>
      </c>
      <c r="L14" s="30">
        <v>7770.7</v>
      </c>
      <c r="M14" s="30">
        <v>7770.7</v>
      </c>
      <c r="N14" s="30">
        <v>7770.7</v>
      </c>
      <c r="O14" s="30">
        <v>7770.7</v>
      </c>
      <c r="P14" s="30">
        <v>7770.7</v>
      </c>
    </row>
    <row r="15" spans="1:16" ht="64.5" customHeight="1">
      <c r="A15" s="1"/>
      <c r="B15" s="6" t="s">
        <v>19</v>
      </c>
      <c r="C15" s="6" t="s">
        <v>26</v>
      </c>
      <c r="D15" s="12">
        <v>992</v>
      </c>
      <c r="E15" s="12" t="s">
        <v>40</v>
      </c>
      <c r="F15" s="12" t="s">
        <v>41</v>
      </c>
      <c r="G15" s="12" t="s">
        <v>43</v>
      </c>
      <c r="H15" s="30">
        <v>27542</v>
      </c>
      <c r="I15" s="30"/>
      <c r="J15" s="30"/>
      <c r="K15" s="30"/>
      <c r="L15" s="54"/>
      <c r="M15" s="54"/>
      <c r="N15" s="54"/>
      <c r="O15" s="54"/>
      <c r="P15" s="31"/>
    </row>
    <row r="16" spans="1:16" ht="75" customHeight="1">
      <c r="A16" s="1"/>
      <c r="B16" s="6" t="s">
        <v>20</v>
      </c>
      <c r="C16" s="6" t="s">
        <v>26</v>
      </c>
      <c r="D16" s="12">
        <v>992</v>
      </c>
      <c r="E16" s="12" t="s">
        <v>44</v>
      </c>
      <c r="F16" s="12" t="s">
        <v>78</v>
      </c>
      <c r="G16" s="12" t="s">
        <v>45</v>
      </c>
      <c r="H16" s="30">
        <v>715</v>
      </c>
      <c r="I16" s="30">
        <v>770</v>
      </c>
      <c r="J16" s="30">
        <v>775</v>
      </c>
      <c r="K16" s="30">
        <v>805</v>
      </c>
      <c r="L16" s="30">
        <v>805</v>
      </c>
      <c r="M16" s="30">
        <v>805</v>
      </c>
      <c r="N16" s="30">
        <v>805</v>
      </c>
      <c r="O16" s="30">
        <v>805</v>
      </c>
      <c r="P16" s="30">
        <v>805</v>
      </c>
    </row>
    <row r="17" spans="1:16" ht="102" customHeight="1">
      <c r="A17" s="3" t="s">
        <v>21</v>
      </c>
      <c r="B17" s="9" t="s">
        <v>16</v>
      </c>
      <c r="C17" s="5" t="s">
        <v>26</v>
      </c>
      <c r="D17" s="12" t="s">
        <v>46</v>
      </c>
      <c r="E17" s="12" t="s">
        <v>29</v>
      </c>
      <c r="F17" s="12" t="s">
        <v>37</v>
      </c>
      <c r="G17" s="12" t="s">
        <v>35</v>
      </c>
      <c r="H17" s="29">
        <f aca="true" t="shared" si="3" ref="H17:P17">H18</f>
        <v>6614</v>
      </c>
      <c r="I17" s="29">
        <f t="shared" si="3"/>
        <v>4982.8</v>
      </c>
      <c r="J17" s="29">
        <f t="shared" si="3"/>
        <v>4698.7</v>
      </c>
      <c r="K17" s="29">
        <f t="shared" si="3"/>
        <v>4824.2</v>
      </c>
      <c r="L17" s="29">
        <f t="shared" si="3"/>
        <v>4824.2</v>
      </c>
      <c r="M17" s="29">
        <f t="shared" si="3"/>
        <v>4391</v>
      </c>
      <c r="N17" s="29">
        <f t="shared" si="3"/>
        <v>4391</v>
      </c>
      <c r="O17" s="29">
        <f t="shared" si="3"/>
        <v>4391</v>
      </c>
      <c r="P17" s="29">
        <f t="shared" si="3"/>
        <v>4391</v>
      </c>
    </row>
    <row r="18" spans="1:16" ht="110.25" customHeight="1">
      <c r="A18" s="1"/>
      <c r="B18" s="7" t="s">
        <v>22</v>
      </c>
      <c r="C18" s="6" t="s">
        <v>26</v>
      </c>
      <c r="D18" s="12" t="s">
        <v>46</v>
      </c>
      <c r="E18" s="12" t="s">
        <v>47</v>
      </c>
      <c r="F18" s="12" t="s">
        <v>48</v>
      </c>
      <c r="G18" s="12" t="s">
        <v>49</v>
      </c>
      <c r="H18" s="30">
        <v>6614</v>
      </c>
      <c r="I18" s="30">
        <v>4982.8</v>
      </c>
      <c r="J18" s="30">
        <v>4698.7</v>
      </c>
      <c r="K18" s="30">
        <v>4824.2</v>
      </c>
      <c r="L18" s="30">
        <v>4824.2</v>
      </c>
      <c r="M18" s="30">
        <v>4391</v>
      </c>
      <c r="N18" s="30">
        <v>4391</v>
      </c>
      <c r="O18" s="30">
        <v>4391</v>
      </c>
      <c r="P18" s="30">
        <v>4391</v>
      </c>
    </row>
    <row r="19" spans="1:16" ht="114">
      <c r="A19" s="3" t="s">
        <v>24</v>
      </c>
      <c r="B19" s="9" t="s">
        <v>23</v>
      </c>
      <c r="C19" s="5" t="s">
        <v>26</v>
      </c>
      <c r="D19" s="12">
        <v>992</v>
      </c>
      <c r="E19" s="12" t="s">
        <v>29</v>
      </c>
      <c r="F19" s="12" t="s">
        <v>37</v>
      </c>
      <c r="G19" s="12" t="s">
        <v>35</v>
      </c>
      <c r="H19" s="29">
        <f>H20</f>
        <v>27.6</v>
      </c>
      <c r="I19" s="29">
        <f>I20</f>
        <v>0</v>
      </c>
      <c r="J19" s="29">
        <f>J20</f>
        <v>0</v>
      </c>
      <c r="K19" s="32">
        <f>K20</f>
        <v>0</v>
      </c>
      <c r="L19" s="54"/>
      <c r="M19" s="54"/>
      <c r="N19" s="54"/>
      <c r="O19" s="54"/>
      <c r="P19" s="31"/>
    </row>
    <row r="20" spans="1:16" ht="87" customHeight="1">
      <c r="A20" s="1"/>
      <c r="B20" s="7" t="s">
        <v>25</v>
      </c>
      <c r="C20" s="6" t="s">
        <v>26</v>
      </c>
      <c r="D20" s="12" t="s">
        <v>56</v>
      </c>
      <c r="E20" s="12" t="s">
        <v>54</v>
      </c>
      <c r="F20" s="12" t="s">
        <v>79</v>
      </c>
      <c r="G20" s="12" t="s">
        <v>55</v>
      </c>
      <c r="H20" s="33">
        <v>27.6</v>
      </c>
      <c r="I20" s="33"/>
      <c r="J20" s="33"/>
      <c r="K20" s="33"/>
      <c r="L20" s="54"/>
      <c r="M20" s="54"/>
      <c r="N20" s="54"/>
      <c r="O20" s="54"/>
      <c r="P20" s="31"/>
    </row>
    <row r="21" spans="1:16" ht="120" customHeight="1">
      <c r="A21" s="3" t="s">
        <v>21</v>
      </c>
      <c r="B21" s="7" t="s">
        <v>77</v>
      </c>
      <c r="C21" s="6" t="s">
        <v>26</v>
      </c>
      <c r="D21" s="12">
        <v>992</v>
      </c>
      <c r="E21" s="12" t="s">
        <v>29</v>
      </c>
      <c r="F21" s="12"/>
      <c r="G21" s="12"/>
      <c r="H21" s="33"/>
      <c r="I21" s="33"/>
      <c r="J21" s="33"/>
      <c r="K21" s="33"/>
      <c r="L21" s="54"/>
      <c r="M21" s="54"/>
      <c r="N21" s="54"/>
      <c r="O21" s="54"/>
      <c r="P21" s="31"/>
    </row>
    <row r="22" spans="1:16" ht="138.75" customHeight="1">
      <c r="A22" s="3" t="s">
        <v>21</v>
      </c>
      <c r="B22" s="7" t="s">
        <v>6</v>
      </c>
      <c r="C22" s="6" t="s">
        <v>26</v>
      </c>
      <c r="D22" s="12">
        <v>992</v>
      </c>
      <c r="E22" s="12" t="s">
        <v>29</v>
      </c>
      <c r="F22" s="12"/>
      <c r="G22" s="12"/>
      <c r="H22" s="34"/>
      <c r="I22" s="34"/>
      <c r="J22" s="34"/>
      <c r="K22" s="34"/>
      <c r="L22" s="54"/>
      <c r="M22" s="54"/>
      <c r="N22" s="54"/>
      <c r="O22" s="54"/>
      <c r="P22" s="31"/>
    </row>
    <row r="23" spans="1:16" ht="123.75" customHeight="1">
      <c r="A23" s="3" t="s">
        <v>21</v>
      </c>
      <c r="B23" s="7" t="s">
        <v>7</v>
      </c>
      <c r="C23" s="6" t="s">
        <v>26</v>
      </c>
      <c r="D23" s="12">
        <v>992</v>
      </c>
      <c r="E23" s="12" t="s">
        <v>29</v>
      </c>
      <c r="F23" s="12"/>
      <c r="G23" s="12"/>
      <c r="H23" s="34"/>
      <c r="I23" s="34"/>
      <c r="J23" s="34"/>
      <c r="K23" s="34"/>
      <c r="L23" s="54"/>
      <c r="M23" s="54"/>
      <c r="N23" s="54"/>
      <c r="O23" s="54"/>
      <c r="P23" s="31"/>
    </row>
    <row r="24" spans="1:16" ht="84" customHeight="1">
      <c r="A24" s="3" t="s">
        <v>21</v>
      </c>
      <c r="B24" s="7" t="s">
        <v>8</v>
      </c>
      <c r="C24" s="6" t="s">
        <v>26</v>
      </c>
      <c r="D24" s="12">
        <v>992</v>
      </c>
      <c r="E24" s="12" t="s">
        <v>29</v>
      </c>
      <c r="F24" s="12"/>
      <c r="G24" s="12"/>
      <c r="H24" s="34"/>
      <c r="I24" s="34"/>
      <c r="J24" s="34"/>
      <c r="K24" s="34"/>
      <c r="L24" s="54"/>
      <c r="M24" s="54"/>
      <c r="N24" s="54"/>
      <c r="O24" s="54"/>
      <c r="P24" s="31"/>
    </row>
    <row r="25" spans="1:16" ht="105">
      <c r="A25" s="3" t="s">
        <v>21</v>
      </c>
      <c r="B25" s="7" t="s">
        <v>9</v>
      </c>
      <c r="C25" s="6" t="s">
        <v>26</v>
      </c>
      <c r="D25" s="12">
        <v>992</v>
      </c>
      <c r="E25" s="12" t="s">
        <v>29</v>
      </c>
      <c r="F25" s="12"/>
      <c r="G25" s="12"/>
      <c r="H25" s="34"/>
      <c r="I25" s="34"/>
      <c r="J25" s="34"/>
      <c r="K25" s="34"/>
      <c r="L25" s="54"/>
      <c r="M25" s="54"/>
      <c r="N25" s="54"/>
      <c r="O25" s="54"/>
      <c r="P25" s="31"/>
    </row>
    <row r="26" spans="1:16" ht="122.25" customHeight="1">
      <c r="A26" s="3" t="s">
        <v>21</v>
      </c>
      <c r="B26" s="7" t="s">
        <v>10</v>
      </c>
      <c r="C26" s="6" t="s">
        <v>26</v>
      </c>
      <c r="D26" s="12">
        <v>992</v>
      </c>
      <c r="E26" s="12" t="s">
        <v>29</v>
      </c>
      <c r="F26" s="12"/>
      <c r="G26" s="12"/>
      <c r="H26" s="34"/>
      <c r="I26" s="34"/>
      <c r="J26" s="34"/>
      <c r="K26" s="34"/>
      <c r="L26" s="54"/>
      <c r="M26" s="54"/>
      <c r="N26" s="54"/>
      <c r="O26" s="54"/>
      <c r="P26" s="31"/>
    </row>
    <row r="27" spans="1:16" ht="132.75" customHeight="1">
      <c r="A27" s="3" t="s">
        <v>21</v>
      </c>
      <c r="B27" s="7" t="s">
        <v>11</v>
      </c>
      <c r="C27" s="6" t="s">
        <v>26</v>
      </c>
      <c r="D27" s="12">
        <v>992</v>
      </c>
      <c r="E27" s="12" t="s">
        <v>29</v>
      </c>
      <c r="F27" s="12"/>
      <c r="G27" s="12"/>
      <c r="H27" s="34"/>
      <c r="I27" s="34"/>
      <c r="J27" s="34"/>
      <c r="K27" s="34"/>
      <c r="L27" s="54"/>
      <c r="M27" s="54"/>
      <c r="N27" s="54"/>
      <c r="O27" s="54"/>
      <c r="P27" s="31"/>
    </row>
    <row r="28" spans="1:16" ht="120" customHeight="1">
      <c r="A28" s="3" t="s">
        <v>21</v>
      </c>
      <c r="B28" s="7" t="s">
        <v>12</v>
      </c>
      <c r="C28" s="6" t="s">
        <v>26</v>
      </c>
      <c r="D28" s="12">
        <v>992</v>
      </c>
      <c r="E28" s="12" t="s">
        <v>29</v>
      </c>
      <c r="F28" s="12"/>
      <c r="G28" s="12"/>
      <c r="H28" s="34"/>
      <c r="I28" s="34"/>
      <c r="J28" s="34"/>
      <c r="K28" s="34"/>
      <c r="L28" s="54"/>
      <c r="M28" s="54"/>
      <c r="N28" s="54"/>
      <c r="O28" s="54"/>
      <c r="P28" s="31"/>
    </row>
    <row r="29" spans="1:16" ht="87" customHeight="1">
      <c r="A29" s="3" t="s">
        <v>21</v>
      </c>
      <c r="B29" s="7" t="s">
        <v>13</v>
      </c>
      <c r="C29" s="6" t="s">
        <v>26</v>
      </c>
      <c r="D29" s="12">
        <v>992</v>
      </c>
      <c r="E29" s="12" t="s">
        <v>29</v>
      </c>
      <c r="F29" s="12"/>
      <c r="G29" s="12"/>
      <c r="H29" s="34"/>
      <c r="I29" s="34"/>
      <c r="J29" s="34"/>
      <c r="K29" s="34"/>
      <c r="L29" s="54"/>
      <c r="M29" s="54"/>
      <c r="N29" s="54"/>
      <c r="O29" s="54"/>
      <c r="P29" s="31"/>
    </row>
    <row r="30" spans="1:16" ht="132.75" customHeight="1">
      <c r="A30" s="3" t="s">
        <v>15</v>
      </c>
      <c r="B30" s="7" t="s">
        <v>14</v>
      </c>
      <c r="C30" s="6" t="s">
        <v>26</v>
      </c>
      <c r="D30" s="12">
        <v>992</v>
      </c>
      <c r="E30" s="12" t="s">
        <v>29</v>
      </c>
      <c r="F30" s="12"/>
      <c r="G30" s="12"/>
      <c r="H30" s="34"/>
      <c r="I30" s="34"/>
      <c r="J30" s="34"/>
      <c r="K30" s="34"/>
      <c r="L30" s="54"/>
      <c r="M30" s="54"/>
      <c r="N30" s="54"/>
      <c r="O30" s="54"/>
      <c r="P30" s="31"/>
    </row>
    <row r="31" spans="1:16" ht="141.75">
      <c r="A31" s="3" t="s">
        <v>5</v>
      </c>
      <c r="B31" s="8" t="s">
        <v>94</v>
      </c>
      <c r="C31" s="6" t="s">
        <v>26</v>
      </c>
      <c r="D31" s="10">
        <v>992</v>
      </c>
      <c r="E31" s="10" t="s">
        <v>29</v>
      </c>
      <c r="F31" s="10" t="s">
        <v>51</v>
      </c>
      <c r="G31" s="10" t="s">
        <v>35</v>
      </c>
      <c r="H31" s="35">
        <f aca="true" t="shared" si="4" ref="H31:P32">H32</f>
        <v>5685</v>
      </c>
      <c r="I31" s="35">
        <f t="shared" si="4"/>
        <v>4500</v>
      </c>
      <c r="J31" s="35">
        <f t="shared" si="4"/>
        <v>4243.5</v>
      </c>
      <c r="K31" s="35">
        <f t="shared" si="4"/>
        <v>4355.1</v>
      </c>
      <c r="L31" s="35">
        <f t="shared" si="4"/>
        <v>5922</v>
      </c>
      <c r="M31" s="35">
        <f t="shared" si="4"/>
        <v>5922</v>
      </c>
      <c r="N31" s="35">
        <f t="shared" si="4"/>
        <v>5922</v>
      </c>
      <c r="O31" s="35">
        <f t="shared" si="4"/>
        <v>5922</v>
      </c>
      <c r="P31" s="35">
        <f t="shared" si="4"/>
        <v>5922</v>
      </c>
    </row>
    <row r="32" spans="1:16" ht="115.5" customHeight="1">
      <c r="A32" s="3" t="s">
        <v>21</v>
      </c>
      <c r="B32" s="8" t="s">
        <v>27</v>
      </c>
      <c r="C32" s="5" t="s">
        <v>26</v>
      </c>
      <c r="D32" s="10">
        <v>992</v>
      </c>
      <c r="E32" s="10" t="s">
        <v>29</v>
      </c>
      <c r="F32" s="10" t="s">
        <v>52</v>
      </c>
      <c r="G32" s="10" t="s">
        <v>35</v>
      </c>
      <c r="H32" s="35">
        <f>H33</f>
        <v>5685</v>
      </c>
      <c r="I32" s="35">
        <f t="shared" si="4"/>
        <v>4500</v>
      </c>
      <c r="J32" s="35">
        <f t="shared" si="4"/>
        <v>4243.5</v>
      </c>
      <c r="K32" s="35">
        <f t="shared" si="4"/>
        <v>4355.1</v>
      </c>
      <c r="L32" s="35">
        <f t="shared" si="4"/>
        <v>5922</v>
      </c>
      <c r="M32" s="35">
        <f t="shared" si="4"/>
        <v>5922</v>
      </c>
      <c r="N32" s="35">
        <f t="shared" si="4"/>
        <v>5922</v>
      </c>
      <c r="O32" s="35">
        <f t="shared" si="4"/>
        <v>5922</v>
      </c>
      <c r="P32" s="35">
        <f t="shared" si="4"/>
        <v>5922</v>
      </c>
    </row>
    <row r="33" spans="1:16" ht="78" customHeight="1">
      <c r="A33" s="19"/>
      <c r="B33" s="19" t="s">
        <v>28</v>
      </c>
      <c r="C33" s="15" t="s">
        <v>26</v>
      </c>
      <c r="D33" s="12" t="s">
        <v>56</v>
      </c>
      <c r="E33" s="12" t="s">
        <v>50</v>
      </c>
      <c r="F33" s="12" t="s">
        <v>53</v>
      </c>
      <c r="G33" s="12" t="s">
        <v>35</v>
      </c>
      <c r="H33" s="30">
        <v>5685</v>
      </c>
      <c r="I33" s="30">
        <v>4500</v>
      </c>
      <c r="J33" s="30">
        <v>4243.5</v>
      </c>
      <c r="K33" s="30">
        <v>4355.1</v>
      </c>
      <c r="L33" s="55">
        <v>5922</v>
      </c>
      <c r="M33" s="55">
        <v>5922</v>
      </c>
      <c r="N33" s="55">
        <v>5922</v>
      </c>
      <c r="O33" s="55">
        <v>5922</v>
      </c>
      <c r="P33" s="36">
        <v>5922</v>
      </c>
    </row>
  </sheetData>
  <sheetProtection/>
  <mergeCells count="8">
    <mergeCell ref="D10:G10"/>
    <mergeCell ref="D8:G8"/>
    <mergeCell ref="K2:Q2"/>
    <mergeCell ref="A5:P5"/>
    <mergeCell ref="A8:A9"/>
    <mergeCell ref="B8:B9"/>
    <mergeCell ref="C8:C9"/>
    <mergeCell ref="H8:P8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46" zoomScalePageLayoutView="0" workbookViewId="0" topLeftCell="B20">
      <selection activeCell="G11" sqref="G11:G12"/>
    </sheetView>
  </sheetViews>
  <sheetFormatPr defaultColWidth="9.140625" defaultRowHeight="15"/>
  <cols>
    <col min="1" max="1" width="18.421875" style="0" customWidth="1"/>
    <col min="2" max="2" width="44.8515625" style="0" customWidth="1"/>
    <col min="3" max="3" width="48.140625" style="0" customWidth="1"/>
    <col min="4" max="4" width="9.7109375" style="0" customWidth="1"/>
    <col min="5" max="6" width="10.14062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9.421875" style="0" customWidth="1"/>
    <col min="11" max="11" width="10.28125" style="0" customWidth="1"/>
  </cols>
  <sheetData>
    <row r="1" spans="4:10" ht="134.25" customHeight="1">
      <c r="D1" s="58" t="s">
        <v>76</v>
      </c>
      <c r="E1" s="58"/>
      <c r="F1" s="58"/>
      <c r="G1" s="58"/>
      <c r="H1" s="58"/>
      <c r="I1" s="58"/>
      <c r="J1" s="58"/>
    </row>
    <row r="2" spans="1:10" ht="82.5" customHeight="1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</row>
    <row r="4" spans="1:12" ht="41.25" customHeight="1">
      <c r="A4" s="60" t="s">
        <v>0</v>
      </c>
      <c r="B4" s="60" t="s">
        <v>75</v>
      </c>
      <c r="C4" s="57" t="s">
        <v>62</v>
      </c>
      <c r="D4" s="57" t="s">
        <v>63</v>
      </c>
      <c r="E4" s="57"/>
      <c r="F4" s="57"/>
      <c r="G4" s="57"/>
      <c r="H4" s="57"/>
      <c r="I4" s="57"/>
      <c r="J4" s="57"/>
      <c r="K4" s="57"/>
      <c r="L4" s="57"/>
    </row>
    <row r="5" spans="1:12" ht="15.75">
      <c r="A5" s="60"/>
      <c r="B5" s="60"/>
      <c r="C5" s="57"/>
      <c r="D5" s="20">
        <v>2017</v>
      </c>
      <c r="E5" s="20">
        <v>2018</v>
      </c>
      <c r="F5" s="20">
        <v>2019</v>
      </c>
      <c r="G5" s="20">
        <v>2020</v>
      </c>
      <c r="H5" s="20">
        <v>2021</v>
      </c>
      <c r="I5" s="20">
        <v>2022</v>
      </c>
      <c r="J5" s="20">
        <v>2023</v>
      </c>
      <c r="K5" s="37">
        <v>2024</v>
      </c>
      <c r="L5" s="38">
        <v>2025</v>
      </c>
    </row>
    <row r="6" spans="1:12" ht="15.75">
      <c r="A6" s="16">
        <v>1</v>
      </c>
      <c r="B6" s="16">
        <v>2</v>
      </c>
      <c r="C6" s="16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</row>
    <row r="7" spans="1:12" ht="19.5" customHeight="1">
      <c r="A7" s="62" t="s">
        <v>4</v>
      </c>
      <c r="B7" s="56" t="s">
        <v>85</v>
      </c>
      <c r="C7" s="18" t="s">
        <v>64</v>
      </c>
      <c r="D7" s="43">
        <f>D8+D10+D11+D13</f>
        <v>66583.6</v>
      </c>
      <c r="E7" s="43">
        <f aca="true" t="shared" si="0" ref="E7:L7">E8+E10+E11+E13</f>
        <v>18023.5</v>
      </c>
      <c r="F7" s="43">
        <f t="shared" si="0"/>
        <v>17487.9</v>
      </c>
      <c r="G7" s="43">
        <f t="shared" si="0"/>
        <v>17755</v>
      </c>
      <c r="H7" s="43">
        <f t="shared" si="0"/>
        <v>19321.9</v>
      </c>
      <c r="I7" s="43">
        <f t="shared" si="0"/>
        <v>18888.7</v>
      </c>
      <c r="J7" s="43">
        <f t="shared" si="0"/>
        <v>18888.7</v>
      </c>
      <c r="K7" s="43">
        <f t="shared" si="0"/>
        <v>18888.7</v>
      </c>
      <c r="L7" s="43">
        <f t="shared" si="0"/>
        <v>18888.7</v>
      </c>
    </row>
    <row r="8" spans="1:12" ht="15" customHeight="1">
      <c r="A8" s="62"/>
      <c r="B8" s="56"/>
      <c r="C8" s="61" t="s">
        <v>65</v>
      </c>
      <c r="D8" s="61">
        <f>D15+D21</f>
        <v>12326.6</v>
      </c>
      <c r="E8" s="61">
        <f aca="true" t="shared" si="1" ref="E8:L8">E15+E21</f>
        <v>9482.8</v>
      </c>
      <c r="F8" s="61">
        <f t="shared" si="1"/>
        <v>8942.2</v>
      </c>
      <c r="G8" s="61">
        <f t="shared" si="1"/>
        <v>9179.3</v>
      </c>
      <c r="H8" s="61">
        <f t="shared" si="1"/>
        <v>10746.2</v>
      </c>
      <c r="I8" s="61">
        <f t="shared" si="1"/>
        <v>10313</v>
      </c>
      <c r="J8" s="61">
        <f t="shared" si="1"/>
        <v>10313</v>
      </c>
      <c r="K8" s="61">
        <f t="shared" si="1"/>
        <v>10313</v>
      </c>
      <c r="L8" s="61">
        <f t="shared" si="1"/>
        <v>10313</v>
      </c>
    </row>
    <row r="9" spans="1:12" ht="23.25" customHeight="1">
      <c r="A9" s="62"/>
      <c r="B9" s="56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21" customHeight="1">
      <c r="A10" s="62"/>
      <c r="B10" s="56"/>
      <c r="C10" s="18" t="s">
        <v>66</v>
      </c>
      <c r="D10" s="43">
        <f>D17</f>
        <v>715</v>
      </c>
      <c r="E10" s="43">
        <f aca="true" t="shared" si="2" ref="E10:L10">E17</f>
        <v>770</v>
      </c>
      <c r="F10" s="43">
        <f t="shared" si="2"/>
        <v>775</v>
      </c>
      <c r="G10" s="43">
        <f t="shared" si="2"/>
        <v>805</v>
      </c>
      <c r="H10" s="43">
        <f t="shared" si="2"/>
        <v>805</v>
      </c>
      <c r="I10" s="43">
        <f t="shared" si="2"/>
        <v>805</v>
      </c>
      <c r="J10" s="43">
        <f t="shared" si="2"/>
        <v>805</v>
      </c>
      <c r="K10" s="43">
        <f t="shared" si="2"/>
        <v>805</v>
      </c>
      <c r="L10" s="43">
        <f t="shared" si="2"/>
        <v>805</v>
      </c>
    </row>
    <row r="11" spans="1:12" ht="21.75" customHeight="1">
      <c r="A11" s="62"/>
      <c r="B11" s="56"/>
      <c r="C11" s="61" t="s">
        <v>67</v>
      </c>
      <c r="D11" s="61">
        <f>D18</f>
        <v>53542</v>
      </c>
      <c r="E11" s="61">
        <f aca="true" t="shared" si="3" ref="E11:L11">E18</f>
        <v>7770.7</v>
      </c>
      <c r="F11" s="61">
        <f t="shared" si="3"/>
        <v>7770.7</v>
      </c>
      <c r="G11" s="61">
        <f t="shared" si="3"/>
        <v>7770.7</v>
      </c>
      <c r="H11" s="61">
        <f t="shared" si="3"/>
        <v>7770.7</v>
      </c>
      <c r="I11" s="61">
        <f t="shared" si="3"/>
        <v>7770.7</v>
      </c>
      <c r="J11" s="61">
        <f t="shared" si="3"/>
        <v>7770.7</v>
      </c>
      <c r="K11" s="61">
        <f t="shared" si="3"/>
        <v>7770.7</v>
      </c>
      <c r="L11" s="61">
        <f t="shared" si="3"/>
        <v>7770.7</v>
      </c>
    </row>
    <row r="12" spans="1:12" ht="13.5" customHeight="1">
      <c r="A12" s="62"/>
      <c r="B12" s="56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50.25" customHeight="1">
      <c r="A13" s="62"/>
      <c r="B13" s="56"/>
      <c r="C13" s="18" t="s">
        <v>68</v>
      </c>
      <c r="D13" s="43">
        <f>D22</f>
        <v>0</v>
      </c>
      <c r="E13" s="43">
        <f aca="true" t="shared" si="4" ref="E13:L13">E22</f>
        <v>0</v>
      </c>
      <c r="F13" s="43">
        <f t="shared" si="4"/>
        <v>0</v>
      </c>
      <c r="G13" s="43">
        <f t="shared" si="4"/>
        <v>0</v>
      </c>
      <c r="H13" s="43">
        <f t="shared" si="4"/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</row>
    <row r="14" spans="1:12" ht="28.5" customHeight="1">
      <c r="A14" s="62" t="s">
        <v>69</v>
      </c>
      <c r="B14" s="56" t="s">
        <v>74</v>
      </c>
      <c r="C14" s="18" t="s">
        <v>70</v>
      </c>
      <c r="D14" s="52">
        <f>SUM(D15:D19)</f>
        <v>60898.6</v>
      </c>
      <c r="E14" s="52">
        <f aca="true" t="shared" si="5" ref="E14:L14">SUM(E15:E19)</f>
        <v>13523.5</v>
      </c>
      <c r="F14" s="52">
        <f t="shared" si="5"/>
        <v>13244.4</v>
      </c>
      <c r="G14" s="52">
        <f t="shared" si="5"/>
        <v>13399.9</v>
      </c>
      <c r="H14" s="52">
        <f t="shared" si="5"/>
        <v>13399.9</v>
      </c>
      <c r="I14" s="52">
        <f t="shared" si="5"/>
        <v>12966.7</v>
      </c>
      <c r="J14" s="52">
        <f t="shared" si="5"/>
        <v>12966.7</v>
      </c>
      <c r="K14" s="52">
        <f t="shared" si="5"/>
        <v>12966.7</v>
      </c>
      <c r="L14" s="52">
        <f t="shared" si="5"/>
        <v>12966.7</v>
      </c>
    </row>
    <row r="15" spans="1:12" ht="15">
      <c r="A15" s="62"/>
      <c r="B15" s="56"/>
      <c r="C15" s="61" t="s">
        <v>71</v>
      </c>
      <c r="D15" s="61">
        <v>6641.6</v>
      </c>
      <c r="E15" s="63">
        <v>4982.8</v>
      </c>
      <c r="F15" s="63">
        <v>4698.7</v>
      </c>
      <c r="G15" s="63">
        <v>4824.2</v>
      </c>
      <c r="H15" s="63">
        <v>4824.2</v>
      </c>
      <c r="I15" s="63">
        <v>4391</v>
      </c>
      <c r="J15" s="63">
        <v>4391</v>
      </c>
      <c r="K15" s="63">
        <v>4391</v>
      </c>
      <c r="L15" s="63">
        <v>4391</v>
      </c>
    </row>
    <row r="16" spans="1:12" ht="31.5" customHeight="1">
      <c r="A16" s="62"/>
      <c r="B16" s="56"/>
      <c r="C16" s="61"/>
      <c r="D16" s="61"/>
      <c r="E16" s="64"/>
      <c r="F16" s="64"/>
      <c r="G16" s="64"/>
      <c r="H16" s="64"/>
      <c r="I16" s="64"/>
      <c r="J16" s="64"/>
      <c r="K16" s="64"/>
      <c r="L16" s="64"/>
    </row>
    <row r="17" spans="1:12" ht="22.5" customHeight="1">
      <c r="A17" s="62"/>
      <c r="B17" s="56"/>
      <c r="C17" s="18" t="s">
        <v>66</v>
      </c>
      <c r="D17" s="30">
        <v>715</v>
      </c>
      <c r="E17" s="30">
        <v>770</v>
      </c>
      <c r="F17" s="30">
        <v>775</v>
      </c>
      <c r="G17" s="30">
        <v>805</v>
      </c>
      <c r="H17" s="30">
        <v>805</v>
      </c>
      <c r="I17" s="30">
        <v>805</v>
      </c>
      <c r="J17" s="30">
        <v>805</v>
      </c>
      <c r="K17" s="30">
        <v>805</v>
      </c>
      <c r="L17" s="30">
        <v>805</v>
      </c>
    </row>
    <row r="18" spans="1:12" ht="24" customHeight="1">
      <c r="A18" s="62"/>
      <c r="B18" s="56"/>
      <c r="C18" s="61" t="s">
        <v>67</v>
      </c>
      <c r="D18" s="61">
        <v>53542</v>
      </c>
      <c r="E18" s="61">
        <v>7770.7</v>
      </c>
      <c r="F18" s="61">
        <v>7770.7</v>
      </c>
      <c r="G18" s="61">
        <v>7770.7</v>
      </c>
      <c r="H18" s="61">
        <v>7770.7</v>
      </c>
      <c r="I18" s="61">
        <v>7770.7</v>
      </c>
      <c r="J18" s="61">
        <v>7770.7</v>
      </c>
      <c r="K18" s="61">
        <v>7770.7</v>
      </c>
      <c r="L18" s="61">
        <v>7770.7</v>
      </c>
    </row>
    <row r="19" spans="1:12" ht="16.5" customHeight="1">
      <c r="A19" s="62"/>
      <c r="B19" s="56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23.25" customHeight="1">
      <c r="A20" s="62" t="s">
        <v>72</v>
      </c>
      <c r="B20" s="61" t="s">
        <v>84</v>
      </c>
      <c r="C20" s="18" t="s">
        <v>70</v>
      </c>
      <c r="D20" s="41">
        <f>SUM(D21:D22)</f>
        <v>5685</v>
      </c>
      <c r="E20" s="41">
        <f aca="true" t="shared" si="6" ref="E20:L20">SUM(E21:E22)</f>
        <v>4500</v>
      </c>
      <c r="F20" s="41">
        <f t="shared" si="6"/>
        <v>4243.5</v>
      </c>
      <c r="G20" s="41">
        <f t="shared" si="6"/>
        <v>4355.1</v>
      </c>
      <c r="H20" s="41">
        <f t="shared" si="6"/>
        <v>5922</v>
      </c>
      <c r="I20" s="41">
        <f t="shared" si="6"/>
        <v>5922</v>
      </c>
      <c r="J20" s="41">
        <f t="shared" si="6"/>
        <v>5922</v>
      </c>
      <c r="K20" s="41">
        <f t="shared" si="6"/>
        <v>5922</v>
      </c>
      <c r="L20" s="41">
        <f t="shared" si="6"/>
        <v>5922</v>
      </c>
    </row>
    <row r="21" spans="1:12" ht="68.25" customHeight="1">
      <c r="A21" s="62"/>
      <c r="B21" s="61"/>
      <c r="C21" s="18" t="s">
        <v>71</v>
      </c>
      <c r="D21" s="41">
        <v>5685</v>
      </c>
      <c r="E21" s="53">
        <v>4500</v>
      </c>
      <c r="F21" s="53">
        <v>4243.5</v>
      </c>
      <c r="G21" s="41">
        <v>4355.1</v>
      </c>
      <c r="H21" s="41">
        <v>5922</v>
      </c>
      <c r="I21" s="41">
        <v>5922</v>
      </c>
      <c r="J21" s="41">
        <v>5922</v>
      </c>
      <c r="K21" s="41">
        <v>5922</v>
      </c>
      <c r="L21" s="41">
        <v>5922</v>
      </c>
    </row>
    <row r="22" spans="1:12" ht="90.75" customHeight="1">
      <c r="A22" s="62"/>
      <c r="B22" s="61"/>
      <c r="C22" s="18" t="s">
        <v>73</v>
      </c>
      <c r="D22" s="42"/>
      <c r="E22" s="43"/>
      <c r="F22" s="43"/>
      <c r="G22" s="42"/>
      <c r="H22" s="43"/>
      <c r="I22" s="43"/>
      <c r="J22" s="43"/>
      <c r="K22" s="37"/>
      <c r="L22" s="37"/>
    </row>
  </sheetData>
  <sheetProtection/>
  <mergeCells count="52">
    <mergeCell ref="L8:L9"/>
    <mergeCell ref="L11:L12"/>
    <mergeCell ref="L15:L16"/>
    <mergeCell ref="L18:L19"/>
    <mergeCell ref="D1:J1"/>
    <mergeCell ref="A2:J2"/>
    <mergeCell ref="J18:J19"/>
    <mergeCell ref="K18:K19"/>
    <mergeCell ref="K15:K16"/>
    <mergeCell ref="H18:H19"/>
    <mergeCell ref="A20:A22"/>
    <mergeCell ref="B20:B22"/>
    <mergeCell ref="B7:B13"/>
    <mergeCell ref="B14:B19"/>
    <mergeCell ref="I15:I16"/>
    <mergeCell ref="J15:J16"/>
    <mergeCell ref="C18:C19"/>
    <mergeCell ref="D18:D19"/>
    <mergeCell ref="E18:E19"/>
    <mergeCell ref="F18:F19"/>
    <mergeCell ref="H15:H16"/>
    <mergeCell ref="A14:A19"/>
    <mergeCell ref="C15:C16"/>
    <mergeCell ref="D15:D16"/>
    <mergeCell ref="E15:E16"/>
    <mergeCell ref="F15:F16"/>
    <mergeCell ref="G15:G16"/>
    <mergeCell ref="G18:G19"/>
    <mergeCell ref="H8:H9"/>
    <mergeCell ref="I8:I9"/>
    <mergeCell ref="J8:J9"/>
    <mergeCell ref="K8:K9"/>
    <mergeCell ref="I18:I19"/>
    <mergeCell ref="I11:I12"/>
    <mergeCell ref="J11:J12"/>
    <mergeCell ref="K11:K12"/>
    <mergeCell ref="C11:C12"/>
    <mergeCell ref="D11:D12"/>
    <mergeCell ref="E11:E12"/>
    <mergeCell ref="F11:F12"/>
    <mergeCell ref="G11:G12"/>
    <mergeCell ref="H11:H12"/>
    <mergeCell ref="E8:E9"/>
    <mergeCell ref="F8:F9"/>
    <mergeCell ref="G8:G9"/>
    <mergeCell ref="A4:A5"/>
    <mergeCell ref="B4:B5"/>
    <mergeCell ref="C4:C5"/>
    <mergeCell ref="A7:A13"/>
    <mergeCell ref="C8:C9"/>
    <mergeCell ref="D8:D9"/>
    <mergeCell ref="D4:L4"/>
  </mergeCells>
  <printOptions/>
  <pageMargins left="0.58" right="0.2" top="0.32" bottom="0.2" header="0.2" footer="0.3"/>
  <pageSetup fitToHeight="0" fitToWidth="0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zoomScale="64" zoomScaleNormal="64" zoomScalePageLayoutView="0" workbookViewId="0" topLeftCell="A1">
      <selection activeCell="E22" sqref="E22"/>
    </sheetView>
  </sheetViews>
  <sheetFormatPr defaultColWidth="9.140625" defaultRowHeight="15"/>
  <cols>
    <col min="1" max="1" width="30.8515625" style="0" customWidth="1"/>
    <col min="2" max="2" width="17.7109375" style="0" customWidth="1"/>
    <col min="3" max="3" width="12.140625" style="0" customWidth="1"/>
    <col min="4" max="4" width="13.421875" style="0" customWidth="1"/>
    <col min="5" max="5" width="30.28125" style="0" customWidth="1"/>
    <col min="6" max="6" width="6.140625" style="0" customWidth="1"/>
    <col min="7" max="7" width="7.28125" style="0" customWidth="1"/>
    <col min="8" max="8" width="12.8515625" style="0" customWidth="1"/>
    <col min="9" max="9" width="7.00390625" style="0" customWidth="1"/>
    <col min="10" max="10" width="17.8515625" style="0" customWidth="1"/>
    <col min="11" max="11" width="17.57421875" style="0" customWidth="1"/>
    <col min="12" max="12" width="15.421875" style="0" customWidth="1"/>
    <col min="13" max="13" width="16.7109375" style="0" customWidth="1"/>
  </cols>
  <sheetData>
    <row r="2" spans="10:14" ht="154.5" customHeight="1">
      <c r="J2" s="58" t="s">
        <v>93</v>
      </c>
      <c r="K2" s="58"/>
      <c r="L2" s="58"/>
      <c r="M2" s="58"/>
      <c r="N2" s="40"/>
    </row>
    <row r="5" spans="1:13" ht="56.25" customHeight="1">
      <c r="A5" s="59" t="s">
        <v>87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ht="15.75">
      <c r="A6" s="13"/>
    </row>
    <row r="7" ht="15.75">
      <c r="A7" s="14"/>
    </row>
    <row r="8" spans="1:13" ht="50.25" customHeight="1">
      <c r="A8" s="60" t="s">
        <v>1</v>
      </c>
      <c r="B8" s="57" t="s">
        <v>2</v>
      </c>
      <c r="C8" s="66" t="s">
        <v>57</v>
      </c>
      <c r="D8" s="67"/>
      <c r="E8" s="68" t="s">
        <v>60</v>
      </c>
      <c r="F8" s="57" t="s">
        <v>61</v>
      </c>
      <c r="G8" s="57"/>
      <c r="H8" s="57"/>
      <c r="I8" s="57"/>
      <c r="J8" s="66" t="s">
        <v>88</v>
      </c>
      <c r="K8" s="70"/>
      <c r="L8" s="70"/>
      <c r="M8" s="67"/>
    </row>
    <row r="9" spans="1:13" ht="41.25" customHeight="1">
      <c r="A9" s="60"/>
      <c r="B9" s="57"/>
      <c r="C9" s="22" t="s">
        <v>58</v>
      </c>
      <c r="D9" s="22" t="s">
        <v>59</v>
      </c>
      <c r="E9" s="69"/>
      <c r="F9" s="22" t="s">
        <v>31</v>
      </c>
      <c r="G9" s="22" t="s">
        <v>32</v>
      </c>
      <c r="H9" s="22" t="s">
        <v>33</v>
      </c>
      <c r="I9" s="22" t="s">
        <v>34</v>
      </c>
      <c r="J9" s="24">
        <v>2017</v>
      </c>
      <c r="K9" s="24">
        <v>2018</v>
      </c>
      <c r="L9" s="24">
        <v>2019</v>
      </c>
      <c r="M9" s="24">
        <v>2020</v>
      </c>
    </row>
    <row r="10" spans="1:13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56">
        <v>6</v>
      </c>
      <c r="G10" s="56"/>
      <c r="H10" s="56"/>
      <c r="I10" s="56"/>
      <c r="J10" s="21">
        <v>8</v>
      </c>
      <c r="K10" s="21">
        <v>9</v>
      </c>
      <c r="L10" s="21">
        <v>10</v>
      </c>
      <c r="M10" s="21">
        <v>11</v>
      </c>
    </row>
    <row r="11" spans="1:13" ht="163.5" customHeight="1">
      <c r="A11" s="4" t="s">
        <v>82</v>
      </c>
      <c r="B11" s="5" t="s">
        <v>26</v>
      </c>
      <c r="C11" s="5">
        <v>2017</v>
      </c>
      <c r="D11" s="5">
        <v>2025</v>
      </c>
      <c r="E11" s="5"/>
      <c r="F11" s="10">
        <v>992</v>
      </c>
      <c r="G11" s="10" t="s">
        <v>29</v>
      </c>
      <c r="H11" s="10" t="s">
        <v>30</v>
      </c>
      <c r="I11" s="10" t="s">
        <v>35</v>
      </c>
      <c r="J11" s="44">
        <f>J12+J31</f>
        <v>65695</v>
      </c>
      <c r="K11" s="44">
        <f>K12+K31</f>
        <v>18023.5</v>
      </c>
      <c r="L11" s="44">
        <f>L12+L31</f>
        <v>17487.9</v>
      </c>
      <c r="M11" s="44">
        <f>M12+M31</f>
        <v>17755</v>
      </c>
    </row>
    <row r="12" spans="1:13" ht="124.5" customHeight="1">
      <c r="A12" s="4" t="s">
        <v>83</v>
      </c>
      <c r="B12" s="5" t="s">
        <v>26</v>
      </c>
      <c r="C12" s="5">
        <v>2017</v>
      </c>
      <c r="D12" s="5">
        <v>2025</v>
      </c>
      <c r="E12" s="5"/>
      <c r="F12" s="10">
        <v>992</v>
      </c>
      <c r="G12" s="10" t="s">
        <v>29</v>
      </c>
      <c r="H12" s="10" t="s">
        <v>36</v>
      </c>
      <c r="I12" s="10" t="s">
        <v>35</v>
      </c>
      <c r="J12" s="45">
        <f>J13+J17+J19+J21+J22+J23+J24+J25+J26+J27+J28+J29+J30</f>
        <v>60064.799999999996</v>
      </c>
      <c r="K12" s="45">
        <f>K13+K17+K19+K21+K22+K23+K24+K25+K26+K27+K28+K29+K30</f>
        <v>13523.5</v>
      </c>
      <c r="L12" s="45">
        <f>L13+L17+L19+L21+L22+L23+L24+L25+L26+L27+L28+L29+L30</f>
        <v>13244.400000000001</v>
      </c>
      <c r="M12" s="45">
        <f>M13+M17+M19+M21+M22+M23+M24+M25+M26+M27+M28+M29+M30</f>
        <v>13399.900000000001</v>
      </c>
    </row>
    <row r="13" spans="1:13" ht="261.75" customHeight="1">
      <c r="A13" s="5" t="s">
        <v>17</v>
      </c>
      <c r="B13" s="23" t="s">
        <v>26</v>
      </c>
      <c r="C13" s="5">
        <v>2017</v>
      </c>
      <c r="D13" s="5">
        <v>2025</v>
      </c>
      <c r="E13" s="5" t="s">
        <v>91</v>
      </c>
      <c r="F13" s="10">
        <v>992</v>
      </c>
      <c r="G13" s="10" t="s">
        <v>29</v>
      </c>
      <c r="H13" s="10" t="s">
        <v>37</v>
      </c>
      <c r="I13" s="10" t="s">
        <v>35</v>
      </c>
      <c r="J13" s="46">
        <f>J14+J15+J16</f>
        <v>54257</v>
      </c>
      <c r="K13" s="46">
        <f>K14+K15+K16</f>
        <v>8540.7</v>
      </c>
      <c r="L13" s="46">
        <f>L14+L15+L16</f>
        <v>8545.7</v>
      </c>
      <c r="M13" s="46">
        <f>M14+M15+M16</f>
        <v>8575.7</v>
      </c>
    </row>
    <row r="14" spans="1:13" ht="105">
      <c r="A14" s="23" t="s">
        <v>18</v>
      </c>
      <c r="B14" s="23" t="s">
        <v>26</v>
      </c>
      <c r="C14" s="5">
        <v>2017</v>
      </c>
      <c r="D14" s="5">
        <v>2025</v>
      </c>
      <c r="E14" s="5"/>
      <c r="F14" s="12">
        <v>992</v>
      </c>
      <c r="G14" s="12" t="s">
        <v>38</v>
      </c>
      <c r="H14" s="12" t="s">
        <v>39</v>
      </c>
      <c r="I14" s="12" t="s">
        <v>42</v>
      </c>
      <c r="J14" s="47">
        <v>26000</v>
      </c>
      <c r="K14" s="47">
        <v>7770.7</v>
      </c>
      <c r="L14" s="47">
        <v>7770.7</v>
      </c>
      <c r="M14" s="47">
        <v>7770.7</v>
      </c>
    </row>
    <row r="15" spans="1:13" ht="64.5" customHeight="1">
      <c r="A15" s="23" t="s">
        <v>19</v>
      </c>
      <c r="B15" s="23" t="s">
        <v>26</v>
      </c>
      <c r="C15" s="5">
        <v>2017</v>
      </c>
      <c r="D15" s="5">
        <v>2025</v>
      </c>
      <c r="E15" s="5"/>
      <c r="F15" s="12">
        <v>992</v>
      </c>
      <c r="G15" s="12" t="s">
        <v>40</v>
      </c>
      <c r="H15" s="12" t="s">
        <v>41</v>
      </c>
      <c r="I15" s="12" t="s">
        <v>43</v>
      </c>
      <c r="J15" s="47">
        <v>27542</v>
      </c>
      <c r="K15" s="47"/>
      <c r="L15" s="47"/>
      <c r="M15" s="47"/>
    </row>
    <row r="16" spans="1:13" ht="75" customHeight="1">
      <c r="A16" s="23" t="s">
        <v>20</v>
      </c>
      <c r="B16" s="23" t="s">
        <v>26</v>
      </c>
      <c r="C16" s="5">
        <v>2017</v>
      </c>
      <c r="D16" s="5">
        <v>2025</v>
      </c>
      <c r="E16" s="5"/>
      <c r="F16" s="12">
        <v>992</v>
      </c>
      <c r="G16" s="12" t="s">
        <v>44</v>
      </c>
      <c r="H16" s="12" t="s">
        <v>78</v>
      </c>
      <c r="I16" s="12" t="s">
        <v>45</v>
      </c>
      <c r="J16" s="47">
        <v>715</v>
      </c>
      <c r="K16" s="47">
        <v>770</v>
      </c>
      <c r="L16" s="47">
        <v>775</v>
      </c>
      <c r="M16" s="47">
        <v>805</v>
      </c>
    </row>
    <row r="17" spans="1:13" ht="102" customHeight="1">
      <c r="A17" s="9" t="s">
        <v>16</v>
      </c>
      <c r="B17" s="5" t="s">
        <v>26</v>
      </c>
      <c r="C17" s="5">
        <v>2017</v>
      </c>
      <c r="D17" s="5">
        <v>2025</v>
      </c>
      <c r="E17" s="5"/>
      <c r="F17" s="12" t="s">
        <v>46</v>
      </c>
      <c r="G17" s="12" t="s">
        <v>29</v>
      </c>
      <c r="H17" s="12" t="s">
        <v>37</v>
      </c>
      <c r="I17" s="12" t="s">
        <v>35</v>
      </c>
      <c r="J17" s="46">
        <f>J18</f>
        <v>5780.2</v>
      </c>
      <c r="K17" s="46">
        <f>K18</f>
        <v>4982.8</v>
      </c>
      <c r="L17" s="46">
        <f>L18</f>
        <v>4698.7</v>
      </c>
      <c r="M17" s="46">
        <f>M18</f>
        <v>4824.2</v>
      </c>
    </row>
    <row r="18" spans="1:13" ht="110.25" customHeight="1">
      <c r="A18" s="7" t="s">
        <v>22</v>
      </c>
      <c r="B18" s="23" t="s">
        <v>26</v>
      </c>
      <c r="C18" s="5">
        <v>2017</v>
      </c>
      <c r="D18" s="5">
        <v>2025</v>
      </c>
      <c r="E18" s="5"/>
      <c r="F18" s="12" t="s">
        <v>46</v>
      </c>
      <c r="G18" s="12" t="s">
        <v>47</v>
      </c>
      <c r="H18" s="12" t="s">
        <v>48</v>
      </c>
      <c r="I18" s="12" t="s">
        <v>49</v>
      </c>
      <c r="J18" s="47">
        <v>5780.2</v>
      </c>
      <c r="K18" s="47">
        <v>4982.8</v>
      </c>
      <c r="L18" s="47">
        <v>4698.7</v>
      </c>
      <c r="M18" s="47">
        <v>4824.2</v>
      </c>
    </row>
    <row r="19" spans="1:13" ht="135.75" customHeight="1">
      <c r="A19" s="9" t="s">
        <v>23</v>
      </c>
      <c r="B19" s="5" t="s">
        <v>26</v>
      </c>
      <c r="C19" s="5">
        <v>2017</v>
      </c>
      <c r="D19" s="5">
        <v>2025</v>
      </c>
      <c r="E19" s="5" t="s">
        <v>92</v>
      </c>
      <c r="F19" s="12">
        <v>992</v>
      </c>
      <c r="G19" s="12" t="s">
        <v>29</v>
      </c>
      <c r="H19" s="12" t="s">
        <v>37</v>
      </c>
      <c r="I19" s="12" t="s">
        <v>35</v>
      </c>
      <c r="J19" s="46">
        <f>J20</f>
        <v>27.6</v>
      </c>
      <c r="K19" s="46">
        <f>K20</f>
        <v>0</v>
      </c>
      <c r="L19" s="46">
        <f>L20</f>
        <v>0</v>
      </c>
      <c r="M19" s="48">
        <f>M20</f>
        <v>0</v>
      </c>
    </row>
    <row r="20" spans="1:13" ht="87" customHeight="1">
      <c r="A20" s="7" t="s">
        <v>25</v>
      </c>
      <c r="B20" s="23" t="s">
        <v>26</v>
      </c>
      <c r="C20" s="5">
        <v>2017</v>
      </c>
      <c r="D20" s="5">
        <v>2025</v>
      </c>
      <c r="E20" s="5"/>
      <c r="F20" s="12" t="s">
        <v>56</v>
      </c>
      <c r="G20" s="12" t="s">
        <v>54</v>
      </c>
      <c r="H20" s="12" t="s">
        <v>79</v>
      </c>
      <c r="I20" s="12" t="s">
        <v>55</v>
      </c>
      <c r="J20" s="49">
        <v>27.6</v>
      </c>
      <c r="K20" s="49"/>
      <c r="L20" s="49"/>
      <c r="M20" s="49"/>
    </row>
    <row r="21" spans="1:13" ht="168" customHeight="1">
      <c r="A21" s="7" t="s">
        <v>77</v>
      </c>
      <c r="B21" s="23" t="s">
        <v>26</v>
      </c>
      <c r="C21" s="5">
        <v>2017</v>
      </c>
      <c r="D21" s="5">
        <v>2025</v>
      </c>
      <c r="E21" s="39" t="s">
        <v>89</v>
      </c>
      <c r="F21" s="12">
        <v>992</v>
      </c>
      <c r="G21" s="12" t="s">
        <v>29</v>
      </c>
      <c r="H21" s="12"/>
      <c r="I21" s="12"/>
      <c r="J21" s="49"/>
      <c r="K21" s="49"/>
      <c r="L21" s="49"/>
      <c r="M21" s="49"/>
    </row>
    <row r="22" spans="1:13" ht="212.25" customHeight="1">
      <c r="A22" s="7" t="s">
        <v>6</v>
      </c>
      <c r="B22" s="23" t="s">
        <v>26</v>
      </c>
      <c r="C22" s="5">
        <v>2017</v>
      </c>
      <c r="D22" s="5">
        <v>2025</v>
      </c>
      <c r="E22" s="5" t="s">
        <v>90</v>
      </c>
      <c r="F22" s="12">
        <v>992</v>
      </c>
      <c r="G22" s="12" t="s">
        <v>29</v>
      </c>
      <c r="H22" s="12"/>
      <c r="I22" s="12"/>
      <c r="J22" s="50"/>
      <c r="K22" s="50"/>
      <c r="L22" s="50"/>
      <c r="M22" s="50"/>
    </row>
    <row r="23" spans="1:13" ht="123.75" customHeight="1">
      <c r="A23" s="7" t="s">
        <v>7</v>
      </c>
      <c r="B23" s="23" t="s">
        <v>26</v>
      </c>
      <c r="C23" s="5">
        <v>2017</v>
      </c>
      <c r="D23" s="5">
        <v>2025</v>
      </c>
      <c r="E23" s="5"/>
      <c r="F23" s="12">
        <v>992</v>
      </c>
      <c r="G23" s="12" t="s">
        <v>29</v>
      </c>
      <c r="H23" s="12"/>
      <c r="I23" s="12"/>
      <c r="J23" s="50"/>
      <c r="K23" s="50"/>
      <c r="L23" s="50"/>
      <c r="M23" s="50"/>
    </row>
    <row r="24" spans="1:13" ht="84" customHeight="1">
      <c r="A24" s="7" t="s">
        <v>8</v>
      </c>
      <c r="B24" s="23" t="s">
        <v>26</v>
      </c>
      <c r="C24" s="5">
        <v>2017</v>
      </c>
      <c r="D24" s="5">
        <v>2025</v>
      </c>
      <c r="E24" s="5"/>
      <c r="F24" s="12">
        <v>992</v>
      </c>
      <c r="G24" s="12" t="s">
        <v>29</v>
      </c>
      <c r="H24" s="12"/>
      <c r="I24" s="12"/>
      <c r="J24" s="50"/>
      <c r="K24" s="50"/>
      <c r="L24" s="50"/>
      <c r="M24" s="50"/>
    </row>
    <row r="25" spans="1:13" ht="105">
      <c r="A25" s="7" t="s">
        <v>9</v>
      </c>
      <c r="B25" s="23" t="s">
        <v>26</v>
      </c>
      <c r="C25" s="5">
        <v>2017</v>
      </c>
      <c r="D25" s="5">
        <v>2025</v>
      </c>
      <c r="E25" s="5"/>
      <c r="F25" s="12">
        <v>992</v>
      </c>
      <c r="G25" s="12" t="s">
        <v>29</v>
      </c>
      <c r="H25" s="12"/>
      <c r="I25" s="12"/>
      <c r="J25" s="50"/>
      <c r="K25" s="50"/>
      <c r="L25" s="50"/>
      <c r="M25" s="50"/>
    </row>
    <row r="26" spans="1:13" ht="122.25" customHeight="1">
      <c r="A26" s="7" t="s">
        <v>10</v>
      </c>
      <c r="B26" s="23" t="s">
        <v>26</v>
      </c>
      <c r="C26" s="5">
        <v>2017</v>
      </c>
      <c r="D26" s="5">
        <v>2025</v>
      </c>
      <c r="E26" s="5"/>
      <c r="F26" s="12">
        <v>992</v>
      </c>
      <c r="G26" s="12" t="s">
        <v>29</v>
      </c>
      <c r="H26" s="12"/>
      <c r="I26" s="12"/>
      <c r="J26" s="50"/>
      <c r="K26" s="50"/>
      <c r="L26" s="50"/>
      <c r="M26" s="50"/>
    </row>
    <row r="27" spans="1:13" ht="132.75" customHeight="1">
      <c r="A27" s="7" t="s">
        <v>11</v>
      </c>
      <c r="B27" s="23" t="s">
        <v>26</v>
      </c>
      <c r="C27" s="5">
        <v>2017</v>
      </c>
      <c r="D27" s="5">
        <v>2025</v>
      </c>
      <c r="E27" s="5"/>
      <c r="F27" s="12">
        <v>992</v>
      </c>
      <c r="G27" s="12" t="s">
        <v>29</v>
      </c>
      <c r="H27" s="12"/>
      <c r="I27" s="12"/>
      <c r="J27" s="50"/>
      <c r="K27" s="50"/>
      <c r="L27" s="50"/>
      <c r="M27" s="50"/>
    </row>
    <row r="28" spans="1:13" ht="120" customHeight="1">
      <c r="A28" s="7" t="s">
        <v>12</v>
      </c>
      <c r="B28" s="23" t="s">
        <v>26</v>
      </c>
      <c r="C28" s="5">
        <v>2017</v>
      </c>
      <c r="D28" s="5">
        <v>2025</v>
      </c>
      <c r="E28" s="5"/>
      <c r="F28" s="12">
        <v>992</v>
      </c>
      <c r="G28" s="12" t="s">
        <v>29</v>
      </c>
      <c r="H28" s="12"/>
      <c r="I28" s="12"/>
      <c r="J28" s="50"/>
      <c r="K28" s="50"/>
      <c r="L28" s="50"/>
      <c r="M28" s="50"/>
    </row>
    <row r="29" spans="1:13" ht="87" customHeight="1">
      <c r="A29" s="7" t="s">
        <v>13</v>
      </c>
      <c r="B29" s="23" t="s">
        <v>26</v>
      </c>
      <c r="C29" s="5">
        <v>2017</v>
      </c>
      <c r="D29" s="5">
        <v>2025</v>
      </c>
      <c r="E29" s="5"/>
      <c r="F29" s="12">
        <v>992</v>
      </c>
      <c r="G29" s="12" t="s">
        <v>29</v>
      </c>
      <c r="H29" s="12"/>
      <c r="I29" s="12"/>
      <c r="J29" s="50"/>
      <c r="K29" s="50"/>
      <c r="L29" s="50"/>
      <c r="M29" s="50"/>
    </row>
    <row r="30" spans="1:13" ht="132.75" customHeight="1">
      <c r="A30" s="7" t="s">
        <v>14</v>
      </c>
      <c r="B30" s="23" t="s">
        <v>26</v>
      </c>
      <c r="C30" s="5">
        <v>2017</v>
      </c>
      <c r="D30" s="5">
        <v>2025</v>
      </c>
      <c r="E30" s="5"/>
      <c r="F30" s="12">
        <v>992</v>
      </c>
      <c r="G30" s="12" t="s">
        <v>29</v>
      </c>
      <c r="H30" s="12"/>
      <c r="I30" s="12"/>
      <c r="J30" s="50"/>
      <c r="K30" s="50"/>
      <c r="L30" s="50"/>
      <c r="M30" s="50"/>
    </row>
    <row r="31" spans="1:13" ht="141.75">
      <c r="A31" s="8" t="s">
        <v>95</v>
      </c>
      <c r="B31" s="23" t="s">
        <v>26</v>
      </c>
      <c r="C31" s="5">
        <v>2017</v>
      </c>
      <c r="D31" s="5">
        <v>2025</v>
      </c>
      <c r="E31" s="5"/>
      <c r="F31" s="10">
        <v>992</v>
      </c>
      <c r="G31" s="10" t="s">
        <v>29</v>
      </c>
      <c r="H31" s="10" t="s">
        <v>51</v>
      </c>
      <c r="I31" s="10" t="s">
        <v>35</v>
      </c>
      <c r="J31" s="51">
        <f aca="true" t="shared" si="0" ref="J31:M32">J32</f>
        <v>5630.2</v>
      </c>
      <c r="K31" s="51">
        <f t="shared" si="0"/>
        <v>4500</v>
      </c>
      <c r="L31" s="51">
        <f t="shared" si="0"/>
        <v>4243.5</v>
      </c>
      <c r="M31" s="51">
        <f t="shared" si="0"/>
        <v>4355.1</v>
      </c>
    </row>
    <row r="32" spans="1:13" ht="123.75" customHeight="1">
      <c r="A32" s="8" t="s">
        <v>27</v>
      </c>
      <c r="B32" s="5" t="s">
        <v>26</v>
      </c>
      <c r="C32" s="5">
        <v>2017</v>
      </c>
      <c r="D32" s="5">
        <v>2025</v>
      </c>
      <c r="E32" s="5"/>
      <c r="F32" s="10">
        <v>992</v>
      </c>
      <c r="G32" s="10" t="s">
        <v>29</v>
      </c>
      <c r="H32" s="10" t="s">
        <v>52</v>
      </c>
      <c r="I32" s="10" t="s">
        <v>35</v>
      </c>
      <c r="J32" s="51">
        <f>J33</f>
        <v>5630.2</v>
      </c>
      <c r="K32" s="51">
        <f t="shared" si="0"/>
        <v>4500</v>
      </c>
      <c r="L32" s="51">
        <f t="shared" si="0"/>
        <v>4243.5</v>
      </c>
      <c r="M32" s="51">
        <f t="shared" si="0"/>
        <v>4355.1</v>
      </c>
    </row>
    <row r="33" spans="1:13" ht="78" customHeight="1">
      <c r="A33" s="21" t="s">
        <v>28</v>
      </c>
      <c r="B33" s="25" t="s">
        <v>26</v>
      </c>
      <c r="C33" s="5">
        <v>2017</v>
      </c>
      <c r="D33" s="5">
        <v>2025</v>
      </c>
      <c r="E33" s="5"/>
      <c r="F33" s="12" t="s">
        <v>56</v>
      </c>
      <c r="G33" s="12" t="s">
        <v>50</v>
      </c>
      <c r="H33" s="12" t="s">
        <v>53</v>
      </c>
      <c r="I33" s="12" t="s">
        <v>35</v>
      </c>
      <c r="J33" s="47">
        <v>5630.2</v>
      </c>
      <c r="K33" s="47">
        <v>4500</v>
      </c>
      <c r="L33" s="47">
        <v>4243.5</v>
      </c>
      <c r="M33" s="47">
        <v>4355.1</v>
      </c>
    </row>
  </sheetData>
  <sheetProtection/>
  <mergeCells count="10">
    <mergeCell ref="F10:I10"/>
    <mergeCell ref="C8:D8"/>
    <mergeCell ref="E8:E9"/>
    <mergeCell ref="J2:M2"/>
    <mergeCell ref="J8:M8"/>
    <mergeCell ref="A5:M5"/>
    <mergeCell ref="A8:A9"/>
    <mergeCell ref="B8:B9"/>
    <mergeCell ref="F8:I8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 28 ноября 2018 года № 521</dc:title>
  <dc:subject/>
  <dc:creator/>
  <cp:keywords/>
  <dc:description/>
  <cp:lastModifiedBy/>
  <dcterms:created xsi:type="dcterms:W3CDTF">2006-09-28T05:33:49Z</dcterms:created>
  <dcterms:modified xsi:type="dcterms:W3CDTF">2018-12-12T10:54:04Z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XXJ7TYMEEKJ2-1303-204</vt:lpwstr>
  </property>
  <property fmtid="{D5CDD505-2E9C-101B-9397-08002B2CF9AE}" pid="3" name="_dlc_DocIdItemGuid">
    <vt:lpwstr>93c05154-c589-46fe-a46d-307251f67db4</vt:lpwstr>
  </property>
  <property fmtid="{D5CDD505-2E9C-101B-9397-08002B2CF9AE}" pid="4" name="_dlc_DocIdUrl">
    <vt:lpwstr>https://vip.gov.mari.ru/mturek/_layouts/DocIdRedir.aspx?ID=XXJ7TYMEEKJ2-1303-204, XXJ7TYMEEKJ2-1303-204</vt:lpwstr>
  </property>
  <property fmtid="{D5CDD505-2E9C-101B-9397-08002B2CF9AE}" pid="5" name="Папка">
    <vt:lpwstr>2018 год</vt:lpwstr>
  </property>
  <property fmtid="{D5CDD505-2E9C-101B-9397-08002B2CF9AE}" pid="6" name="Описание">
    <vt:lpwstr>Ресурсное обеспечение реализации муниципальной программы "Управление муниципальными финансами и муниципальным  долгом  в муниципальном образовании «Мари-Турекский муниципальный район» на 2017 - 2025 годы"               
</vt:lpwstr>
  </property>
</Properties>
</file>