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9288" activeTab="0"/>
  </bookViews>
  <sheets>
    <sheet name="Образец" sheetId="1" r:id="rId1"/>
    <sheet name="Лист3" sheetId="2" r:id="rId2"/>
  </sheets>
  <definedNames>
    <definedName name="_xlnm.Print_Area" localSheetId="0">'Образец'!$A$1:$O$41</definedName>
  </definedNames>
  <calcPr fullCalcOnLoad="1"/>
</workbook>
</file>

<file path=xl/sharedStrings.xml><?xml version="1.0" encoding="utf-8"?>
<sst xmlns="http://schemas.openxmlformats.org/spreadsheetml/2006/main" count="147" uniqueCount="57">
  <si>
    <t>открытые</t>
  </si>
  <si>
    <t>закрытые</t>
  </si>
  <si>
    <t>наименование показателя</t>
  </si>
  <si>
    <t>закупки всего</t>
  </si>
  <si>
    <t>аукционы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</si>
  <si>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</si>
  <si>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</si>
  <si>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</si>
  <si>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</si>
  <si>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</si>
  <si>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</si>
  <si>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</si>
  <si>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</si>
  <si>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</si>
  <si>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</si>
  <si>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</si>
  <si>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</si>
  <si>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</si>
  <si>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</si>
  <si>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</si>
  <si>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</si>
  <si>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</si>
  <si>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</si>
  <si>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</si>
  <si>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</si>
  <si>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запросы котировок в электронной форме</t>
  </si>
  <si>
    <t>п.5 ч.1 ст.93 №44-ФЗ</t>
  </si>
  <si>
    <t>пп.1-3, 6-23, 
26-55 ч.1 ст.93 №44-ФЗ</t>
  </si>
  <si>
    <t>в том числе</t>
  </si>
  <si>
    <t>конкурентные способы определения поставщиков (подрядчиков, исполнителей)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</si>
  <si>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</si>
  <si>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</si>
  <si>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 xml:space="preserve">п.4 ч.1 ст.93 №44-ФЗ </t>
  </si>
  <si>
    <t>всего</t>
  </si>
  <si>
    <t xml:space="preserve"> в том числе 
в электронной форме</t>
  </si>
  <si>
    <t>в том числе 
в электронной форме</t>
  </si>
  <si>
    <t xml:space="preserve">     из строки 16 -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</si>
  <si>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 из строки 6 - количество заключенных контрактов 
по ч.56 ст.112 №44-ФЗ</t>
  </si>
  <si>
    <t xml:space="preserve">   из строки 16 - стоимость заключенных контрактов  
по ч.56 ст.112 №44-ФЗ (тыс. руб.) </t>
  </si>
  <si>
    <t xml:space="preserve">   из строки 16 - стоимость контрактов,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</si>
  <si>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 xml:space="preserve">    из строки 19 - стоимость контрактов,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</si>
  <si>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из строки 9 - количество допущенных заявок на участие в определении поставщиков (подрядчиков, исполнителей) </t>
  </si>
  <si>
    <t xml:space="preserve">   из строки 23 - заключенных в 2021 году</t>
  </si>
  <si>
    <t xml:space="preserve">  из строки 25 - заключенных в 2021 году</t>
  </si>
  <si>
    <t>открытые с ограниченным участием</t>
  </si>
  <si>
    <t>конкурсы 
в электронной форме</t>
  </si>
  <si>
    <r>
      <t>Информация об определении поставщиков (подрядчиков, исполнителей)
 для обеспечения государственных (муниципальных) нужд Республики Марий Эл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за I квартал 2021 года</t>
    </r>
  </si>
  <si>
    <r>
      <t>электрнные совместные</t>
    </r>
    <r>
      <rPr>
        <vertAlign val="superscript"/>
        <sz val="10"/>
        <rFont val="Times New Roman"/>
        <family val="1"/>
      </rPr>
      <t>2</t>
    </r>
  </si>
  <si>
    <r>
      <t xml:space="preserve">    Всего проведено способов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3</t>
    </r>
  </si>
  <si>
    <r>
      <t xml:space="preserve">    Суммарная начальная цена контрактов (лотов) завершенных процедур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(тыс. руб.)</t>
    </r>
  </si>
  <si>
    <t>информация о совместных электронных аукционах по строкам №1 - №15 заполняется оранизатором совместного аукциона, по строкам №16 - №26 - заказчиками</t>
  </si>
  <si>
    <t>нформация предоставляется с учетом данных подведомственных, координируемых казенных и бюджетных учреждений, унитарных предприятий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</si>
  <si>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</si>
  <si>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>учитываются процедуры, по которым контракты заключены или которые не привели к заключению контракта в отчетный период. Отмененные заказчиком процедуры не учитываются.</t>
  </si>
  <si>
    <t xml:space="preserve">Исполнитель (ФИО): </t>
  </si>
  <si>
    <t xml:space="preserve">телефон: </t>
  </si>
  <si>
    <t xml:space="preserve">Министерство внутренней политики, развития местного самоуправления и юстиции Республики Марий Эл,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</si>
</sst>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.5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view="pageBreakPreview" zoomScale="80" zoomScaleSheetLayoutView="80" zoomScalePageLayoutView="0" workbookViewId="0" topLeftCell="A1">
      <selection activeCell="B3" sqref="B3:O3"/>
    </sheetView>
  </sheetViews>
  <sheetFormatPr defaultColWidth="9.00390625" defaultRowHeight="12.75"/>
  <cols>
    <col min="1" max="1" width="6.50390625" style="0" customWidth="1"/>
    <col min="2" max="2" width="55.375" style="0" customWidth="1"/>
    <col min="3" max="4" width="10.875" style="0" customWidth="1"/>
    <col min="5" max="5" width="13.00390625" style="0" customWidth="1"/>
    <col min="6" max="7" width="11.875" style="0" customWidth="1"/>
    <col min="8" max="8" width="8.625" style="0" customWidth="1"/>
    <col min="9" max="9" width="11.50390625" style="0" customWidth="1"/>
    <col min="10" max="10" width="12.375" style="0" customWidth="1"/>
    <col min="11" max="11" width="11.875" style="0" customWidth="1"/>
    <col min="12" max="12" width="9.50390625" style="0" customWidth="1"/>
    <col min="13" max="13" width="12.50390625" style="0" customWidth="1"/>
    <col min="14" max="14" width="9.50390625" style="0" customWidth="1"/>
    <col min="15" max="15" width="13.125" style="0" customWidth="1"/>
  </cols>
  <sheetData>
    <row r="1" spans="2:15" ht="40.5" customHeight="1">
      <c r="B1" s="21" t="s">
        <v>46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51.75" customHeight="1">
      <c r="B2" s="30" t="s">
        <v>5</v>
      </c>
      <c r="C2" s="30"/>
      <c r="D2" s="36" t="s">
        <v>56</v>
      </c>
      <c r="E2" s="36"/>
      <c r="F2" s="36"/>
      <c r="G2" s="36"/>
      <c r="H2" s="36"/>
      <c r="I2" s="36"/>
      <c r="J2" s="36"/>
      <c r="K2" s="36"/>
      <c r="L2" s="36"/>
      <c r="M2" s="36"/>
      <c r="N2" s="1"/>
      <c r="O2" s="1"/>
    </row>
    <row r="3" spans="2:15" ht="18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5" customFormat="1" ht="16.5" customHeight="1">
      <c r="A4" s="28" t="s">
        <v>11</v>
      </c>
      <c r="B4" s="28" t="s">
        <v>2</v>
      </c>
      <c r="C4" s="28" t="s">
        <v>3</v>
      </c>
      <c r="D4" s="25" t="s">
        <v>28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s="5" customFormat="1" ht="22.5" customHeight="1">
      <c r="A5" s="29"/>
      <c r="B5" s="28"/>
      <c r="C5" s="28"/>
      <c r="D5" s="29" t="s">
        <v>29</v>
      </c>
      <c r="E5" s="29"/>
      <c r="F5" s="29"/>
      <c r="G5" s="29"/>
      <c r="H5" s="29"/>
      <c r="I5" s="29"/>
      <c r="J5" s="29"/>
      <c r="K5" s="31" t="s">
        <v>13</v>
      </c>
      <c r="L5" s="32"/>
      <c r="M5" s="32"/>
      <c r="N5" s="32"/>
      <c r="O5" s="33"/>
    </row>
    <row r="6" spans="1:15" s="5" customFormat="1" ht="30.75" customHeight="1">
      <c r="A6" s="29"/>
      <c r="B6" s="28"/>
      <c r="C6" s="28"/>
      <c r="D6" s="28" t="s">
        <v>45</v>
      </c>
      <c r="E6" s="29"/>
      <c r="F6" s="29" t="s">
        <v>4</v>
      </c>
      <c r="G6" s="29"/>
      <c r="H6" s="29"/>
      <c r="I6" s="28" t="s">
        <v>25</v>
      </c>
      <c r="J6" s="28" t="s">
        <v>31</v>
      </c>
      <c r="K6" s="34" t="s">
        <v>27</v>
      </c>
      <c r="L6" s="31" t="s">
        <v>32</v>
      </c>
      <c r="M6" s="33"/>
      <c r="N6" s="31" t="s">
        <v>26</v>
      </c>
      <c r="O6" s="33"/>
    </row>
    <row r="7" spans="1:15" s="5" customFormat="1" ht="42" customHeight="1">
      <c r="A7" s="29"/>
      <c r="B7" s="28"/>
      <c r="C7" s="28"/>
      <c r="D7" s="9" t="s">
        <v>0</v>
      </c>
      <c r="E7" s="4" t="s">
        <v>44</v>
      </c>
      <c r="F7" s="4" t="s">
        <v>12</v>
      </c>
      <c r="G7" s="4" t="s">
        <v>47</v>
      </c>
      <c r="H7" s="4" t="s">
        <v>1</v>
      </c>
      <c r="I7" s="28"/>
      <c r="J7" s="28"/>
      <c r="K7" s="35"/>
      <c r="L7" s="4" t="s">
        <v>33</v>
      </c>
      <c r="M7" s="4" t="s">
        <v>35</v>
      </c>
      <c r="N7" s="4" t="s">
        <v>33</v>
      </c>
      <c r="O7" s="4" t="s">
        <v>34</v>
      </c>
    </row>
    <row r="8" spans="1:15" ht="33" customHeight="1">
      <c r="A8" s="3">
        <v>1</v>
      </c>
      <c r="B8" s="11" t="s">
        <v>48</v>
      </c>
      <c r="C8" s="15">
        <f aca="true" t="shared" si="0" ref="C8:C33">SUM(D8:O8)</f>
        <v>35</v>
      </c>
      <c r="D8" s="7">
        <v>0</v>
      </c>
      <c r="E8" s="7">
        <v>0</v>
      </c>
      <c r="F8" s="15">
        <f>3</f>
        <v>3</v>
      </c>
      <c r="G8" s="14">
        <v>0</v>
      </c>
      <c r="H8" s="14">
        <v>0</v>
      </c>
      <c r="I8" s="14">
        <v>0</v>
      </c>
      <c r="J8" s="14">
        <v>0</v>
      </c>
      <c r="K8" s="17">
        <f>5</f>
        <v>5</v>
      </c>
      <c r="L8" s="15">
        <f>27</f>
        <v>27</v>
      </c>
      <c r="M8" s="7">
        <v>0</v>
      </c>
      <c r="N8" s="7">
        <v>0</v>
      </c>
      <c r="O8" s="7">
        <v>0</v>
      </c>
    </row>
    <row r="9" spans="1:15" ht="47.25" customHeight="1">
      <c r="A9" s="3">
        <v>2</v>
      </c>
      <c r="B9" s="11" t="s">
        <v>16</v>
      </c>
      <c r="C9" s="15">
        <f t="shared" si="0"/>
        <v>3</v>
      </c>
      <c r="D9" s="7">
        <v>0</v>
      </c>
      <c r="E9" s="7">
        <v>0</v>
      </c>
      <c r="F9" s="15">
        <f>3</f>
        <v>3</v>
      </c>
      <c r="G9" s="7">
        <v>0</v>
      </c>
      <c r="H9" s="7">
        <v>0</v>
      </c>
      <c r="I9" s="7">
        <v>0</v>
      </c>
      <c r="J9" s="7">
        <v>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</row>
    <row r="10" spans="1:15" ht="36.75" customHeight="1">
      <c r="A10" s="3">
        <v>3</v>
      </c>
      <c r="B10" s="11" t="s">
        <v>15</v>
      </c>
      <c r="C10" s="15">
        <f t="shared" si="0"/>
        <v>1</v>
      </c>
      <c r="D10" s="7">
        <v>0</v>
      </c>
      <c r="E10" s="7">
        <v>0</v>
      </c>
      <c r="F10" s="15">
        <f>1</f>
        <v>1</v>
      </c>
      <c r="G10" s="7">
        <v>0</v>
      </c>
      <c r="H10" s="7">
        <v>0</v>
      </c>
      <c r="I10" s="7">
        <v>0</v>
      </c>
      <c r="J10" s="7">
        <v>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</row>
    <row r="11" spans="1:15" ht="50.25" customHeight="1">
      <c r="A11" s="3">
        <v>4</v>
      </c>
      <c r="B11" s="11" t="s">
        <v>17</v>
      </c>
      <c r="C11" s="15">
        <f t="shared" si="0"/>
        <v>1</v>
      </c>
      <c r="D11" s="7">
        <v>0</v>
      </c>
      <c r="E11" s="7">
        <v>0</v>
      </c>
      <c r="F11" s="15">
        <f>1+0</f>
        <v>1</v>
      </c>
      <c r="G11" s="7">
        <v>0</v>
      </c>
      <c r="H11" s="7">
        <v>0</v>
      </c>
      <c r="I11" s="7">
        <v>0</v>
      </c>
      <c r="J11" s="7">
        <v>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</row>
    <row r="12" spans="1:15" ht="63" customHeight="1">
      <c r="A12" s="3">
        <v>5</v>
      </c>
      <c r="B12" s="11" t="s">
        <v>18</v>
      </c>
      <c r="C12" s="7">
        <f t="shared" si="0"/>
        <v>0</v>
      </c>
      <c r="D12" s="7">
        <v>0</v>
      </c>
      <c r="E12" s="7">
        <v>0</v>
      </c>
      <c r="F12" s="7">
        <f>0+0</f>
        <v>0</v>
      </c>
      <c r="G12" s="7">
        <v>0</v>
      </c>
      <c r="H12" s="7">
        <v>0</v>
      </c>
      <c r="I12" s="7">
        <v>0</v>
      </c>
      <c r="J12" s="7">
        <v>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</row>
    <row r="13" spans="1:15" ht="18.75" customHeight="1">
      <c r="A13" s="3">
        <v>6</v>
      </c>
      <c r="B13" s="11" t="s">
        <v>6</v>
      </c>
      <c r="C13" s="15">
        <f t="shared" si="0"/>
        <v>35</v>
      </c>
      <c r="D13" s="7">
        <v>0</v>
      </c>
      <c r="E13" s="7">
        <v>0</v>
      </c>
      <c r="F13" s="15">
        <f>3</f>
        <v>3</v>
      </c>
      <c r="G13" s="7">
        <v>0</v>
      </c>
      <c r="H13" s="7">
        <v>0</v>
      </c>
      <c r="I13" s="7">
        <v>0</v>
      </c>
      <c r="J13" s="7">
        <v>0</v>
      </c>
      <c r="K13" s="15">
        <f>5</f>
        <v>5</v>
      </c>
      <c r="L13" s="15">
        <f>27</f>
        <v>27</v>
      </c>
      <c r="M13" s="7">
        <v>0</v>
      </c>
      <c r="N13" s="7">
        <v>0</v>
      </c>
      <c r="O13" s="7">
        <v>0</v>
      </c>
    </row>
    <row r="14" spans="1:15" ht="49.5" customHeight="1">
      <c r="A14" s="3">
        <v>7</v>
      </c>
      <c r="B14" s="11" t="s">
        <v>19</v>
      </c>
      <c r="C14" s="16">
        <f t="shared" si="0"/>
        <v>1</v>
      </c>
      <c r="D14" s="7">
        <v>0</v>
      </c>
      <c r="E14" s="7">
        <v>0</v>
      </c>
      <c r="F14" s="15">
        <f>1</f>
        <v>1</v>
      </c>
      <c r="G14" s="7">
        <v>0</v>
      </c>
      <c r="H14" s="7">
        <v>0</v>
      </c>
      <c r="I14" s="7">
        <v>0</v>
      </c>
      <c r="J14" s="7">
        <v>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</row>
    <row r="15" spans="1:15" ht="31.5" customHeight="1">
      <c r="A15" s="3">
        <v>8</v>
      </c>
      <c r="B15" s="11" t="s">
        <v>37</v>
      </c>
      <c r="C15" s="8">
        <f t="shared" si="0"/>
        <v>0</v>
      </c>
      <c r="D15" s="7">
        <v>0</v>
      </c>
      <c r="E15" s="7">
        <v>0</v>
      </c>
      <c r="F15" s="7">
        <f>0+0</f>
        <v>0</v>
      </c>
      <c r="G15" s="7">
        <v>0</v>
      </c>
      <c r="H15" s="7">
        <v>0</v>
      </c>
      <c r="I15" s="7">
        <v>0</v>
      </c>
      <c r="J15" s="7">
        <v>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</row>
    <row r="16" spans="1:15" ht="18" customHeight="1">
      <c r="A16" s="3">
        <v>9</v>
      </c>
      <c r="B16" s="11" t="s">
        <v>8</v>
      </c>
      <c r="C16" s="16">
        <f t="shared" si="0"/>
        <v>8</v>
      </c>
      <c r="D16" s="7">
        <v>0</v>
      </c>
      <c r="E16" s="7">
        <v>0</v>
      </c>
      <c r="F16" s="15">
        <f>8</f>
        <v>8</v>
      </c>
      <c r="G16" s="7">
        <v>0</v>
      </c>
      <c r="H16" s="7">
        <v>0</v>
      </c>
      <c r="I16" s="7">
        <v>0</v>
      </c>
      <c r="J16" s="7">
        <v>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</row>
    <row r="17" spans="1:15" ht="46.5" customHeight="1">
      <c r="A17" s="3">
        <v>10</v>
      </c>
      <c r="B17" s="11" t="s">
        <v>41</v>
      </c>
      <c r="C17" s="16">
        <f t="shared" si="0"/>
        <v>8</v>
      </c>
      <c r="D17" s="7">
        <v>0</v>
      </c>
      <c r="E17" s="7">
        <v>0</v>
      </c>
      <c r="F17" s="15">
        <f>8</f>
        <v>8</v>
      </c>
      <c r="G17" s="7">
        <v>0</v>
      </c>
      <c r="H17" s="7">
        <v>0</v>
      </c>
      <c r="I17" s="7">
        <v>0</v>
      </c>
      <c r="J17" s="7">
        <v>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</row>
    <row r="18" spans="1:15" ht="21.75" customHeight="1">
      <c r="A18" s="3">
        <v>11</v>
      </c>
      <c r="B18" s="11" t="s">
        <v>21</v>
      </c>
      <c r="C18" s="8">
        <f t="shared" si="0"/>
        <v>0</v>
      </c>
      <c r="D18" s="7">
        <v>0</v>
      </c>
      <c r="E18" s="7">
        <v>0</v>
      </c>
      <c r="F18" s="7">
        <f>0+0</f>
        <v>0</v>
      </c>
      <c r="G18" s="7">
        <v>0</v>
      </c>
      <c r="H18" s="7">
        <v>0</v>
      </c>
      <c r="I18" s="7">
        <v>0</v>
      </c>
      <c r="J18" s="7">
        <v>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</row>
    <row r="19" spans="1:15" ht="46.5" customHeight="1">
      <c r="A19" s="3">
        <v>12</v>
      </c>
      <c r="B19" s="11" t="s">
        <v>22</v>
      </c>
      <c r="C19" s="8">
        <f t="shared" si="0"/>
        <v>0</v>
      </c>
      <c r="D19" s="7">
        <v>0</v>
      </c>
      <c r="E19" s="7">
        <v>0</v>
      </c>
      <c r="F19" s="7">
        <f>0+0</f>
        <v>0</v>
      </c>
      <c r="G19" s="7">
        <v>0</v>
      </c>
      <c r="H19" s="7">
        <v>0</v>
      </c>
      <c r="I19" s="7">
        <v>0</v>
      </c>
      <c r="J19" s="7">
        <v>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</row>
    <row r="20" spans="1:15" ht="46.5" customHeight="1">
      <c r="A20" s="3">
        <v>13</v>
      </c>
      <c r="B20" s="11" t="s">
        <v>23</v>
      </c>
      <c r="C20" s="8">
        <f t="shared" si="0"/>
        <v>0</v>
      </c>
      <c r="D20" s="7">
        <v>0</v>
      </c>
      <c r="E20" s="7">
        <v>0</v>
      </c>
      <c r="F20" s="7">
        <f>0+0</f>
        <v>0</v>
      </c>
      <c r="G20" s="7">
        <v>0</v>
      </c>
      <c r="H20" s="7">
        <v>0</v>
      </c>
      <c r="I20" s="7">
        <v>0</v>
      </c>
      <c r="J20" s="7">
        <v>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</row>
    <row r="21" spans="1:15" ht="47.25" customHeight="1">
      <c r="A21" s="3">
        <v>14</v>
      </c>
      <c r="B21" s="11" t="s">
        <v>14</v>
      </c>
      <c r="C21" s="19">
        <f t="shared" si="0"/>
        <v>171.22</v>
      </c>
      <c r="D21" s="7">
        <v>0</v>
      </c>
      <c r="E21" s="7">
        <v>0</v>
      </c>
      <c r="F21" s="18">
        <f>171.22</f>
        <v>171.22</v>
      </c>
      <c r="G21" s="7">
        <v>0</v>
      </c>
      <c r="H21" s="7">
        <v>0</v>
      </c>
      <c r="I21" s="7">
        <v>0</v>
      </c>
      <c r="J21" s="7">
        <v>0</v>
      </c>
      <c r="K21" s="8" t="s">
        <v>20</v>
      </c>
      <c r="L21" s="8" t="s">
        <v>20</v>
      </c>
      <c r="M21" s="8" t="s">
        <v>20</v>
      </c>
      <c r="N21" s="8" t="s">
        <v>20</v>
      </c>
      <c r="O21" s="8" t="s">
        <v>20</v>
      </c>
    </row>
    <row r="22" spans="1:15" ht="48.75" customHeight="1">
      <c r="A22" s="3">
        <v>15</v>
      </c>
      <c r="B22" s="11" t="s">
        <v>49</v>
      </c>
      <c r="C22" s="19">
        <f t="shared" si="0"/>
        <v>171.22</v>
      </c>
      <c r="D22" s="7">
        <v>0</v>
      </c>
      <c r="E22" s="7">
        <v>0</v>
      </c>
      <c r="F22" s="18">
        <f>171.22</f>
        <v>171.22</v>
      </c>
      <c r="G22" s="7">
        <v>0</v>
      </c>
      <c r="H22" s="7">
        <v>0</v>
      </c>
      <c r="I22" s="7">
        <v>0</v>
      </c>
      <c r="J22" s="7">
        <v>0</v>
      </c>
      <c r="K22" s="8" t="s">
        <v>20</v>
      </c>
      <c r="L22" s="8" t="s">
        <v>20</v>
      </c>
      <c r="M22" s="8" t="s">
        <v>20</v>
      </c>
      <c r="N22" s="8" t="s">
        <v>20</v>
      </c>
      <c r="O22" s="8" t="s">
        <v>20</v>
      </c>
    </row>
    <row r="23" spans="1:15" ht="33.75" customHeight="1">
      <c r="A23" s="3">
        <v>16</v>
      </c>
      <c r="B23" s="11" t="s">
        <v>9</v>
      </c>
      <c r="C23" s="19">
        <f>SUM(D23:O23)</f>
        <v>11940.558369999999</v>
      </c>
      <c r="D23" s="7">
        <v>0</v>
      </c>
      <c r="E23" s="7">
        <v>0</v>
      </c>
      <c r="F23" s="18">
        <f>171.09</f>
        <v>171.09</v>
      </c>
      <c r="G23" s="7">
        <v>0</v>
      </c>
      <c r="H23" s="7">
        <v>0</v>
      </c>
      <c r="I23" s="7">
        <v>0</v>
      </c>
      <c r="J23" s="7">
        <v>0</v>
      </c>
      <c r="K23" s="18">
        <f>11231.01573</f>
        <v>11231.01573</v>
      </c>
      <c r="L23" s="18">
        <f>538.45264</f>
        <v>538.45264</v>
      </c>
      <c r="M23" s="7">
        <v>0</v>
      </c>
      <c r="N23" s="7">
        <v>0</v>
      </c>
      <c r="O23" s="7">
        <v>0</v>
      </c>
    </row>
    <row r="24" spans="1:15" ht="33.75" customHeight="1">
      <c r="A24" s="3">
        <v>17</v>
      </c>
      <c r="B24" s="11" t="s">
        <v>38</v>
      </c>
      <c r="C24" s="8">
        <f t="shared" si="0"/>
        <v>0</v>
      </c>
      <c r="D24" s="7">
        <v>0</v>
      </c>
      <c r="E24" s="7">
        <v>0</v>
      </c>
      <c r="F24" s="7">
        <f>0+0</f>
        <v>0</v>
      </c>
      <c r="G24" s="7">
        <v>0</v>
      </c>
      <c r="H24" s="7">
        <v>0</v>
      </c>
      <c r="I24" s="7">
        <v>0</v>
      </c>
      <c r="J24" s="7">
        <v>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</row>
    <row r="25" spans="1:15" ht="63.75" customHeight="1">
      <c r="A25" s="10">
        <v>18</v>
      </c>
      <c r="B25" s="11" t="s">
        <v>39</v>
      </c>
      <c r="C25" s="19">
        <f t="shared" si="0"/>
        <v>123.6678</v>
      </c>
      <c r="D25" s="7">
        <v>0</v>
      </c>
      <c r="E25" s="7">
        <v>0</v>
      </c>
      <c r="F25" s="18">
        <f>123.6678</f>
        <v>123.6678</v>
      </c>
      <c r="G25" s="7">
        <v>0</v>
      </c>
      <c r="H25" s="7">
        <v>0</v>
      </c>
      <c r="I25" s="7">
        <v>0</v>
      </c>
      <c r="J25" s="7">
        <v>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</row>
    <row r="26" spans="1:15" ht="49.5" customHeight="1">
      <c r="A26" s="3">
        <v>19</v>
      </c>
      <c r="B26" s="11" t="s">
        <v>36</v>
      </c>
      <c r="C26" s="19">
        <f t="shared" si="0"/>
        <v>47.42</v>
      </c>
      <c r="D26" s="7">
        <v>0</v>
      </c>
      <c r="E26" s="7">
        <v>0</v>
      </c>
      <c r="F26" s="18">
        <f>47.42</f>
        <v>47.42</v>
      </c>
      <c r="G26" s="7">
        <v>0</v>
      </c>
      <c r="H26" s="7">
        <v>0</v>
      </c>
      <c r="I26" s="7">
        <v>0</v>
      </c>
      <c r="J26" s="7">
        <v>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</row>
    <row r="27" spans="1:15" ht="65.25" customHeight="1">
      <c r="A27" s="3">
        <v>20</v>
      </c>
      <c r="B27" s="12" t="s">
        <v>40</v>
      </c>
      <c r="C27" s="19">
        <f t="shared" si="0"/>
        <v>47.42</v>
      </c>
      <c r="D27" s="7">
        <v>0</v>
      </c>
      <c r="E27" s="7">
        <v>0</v>
      </c>
      <c r="F27" s="18">
        <f>47.42+0</f>
        <v>47.42</v>
      </c>
      <c r="G27" s="7">
        <v>0</v>
      </c>
      <c r="H27" s="7">
        <v>0</v>
      </c>
      <c r="I27" s="7">
        <v>0</v>
      </c>
      <c r="J27" s="7">
        <v>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</row>
    <row r="28" spans="1:15" ht="77.25" customHeight="1">
      <c r="A28" s="3">
        <v>21</v>
      </c>
      <c r="B28" s="12" t="s">
        <v>24</v>
      </c>
      <c r="C28" s="8">
        <f t="shared" si="0"/>
        <v>0</v>
      </c>
      <c r="D28" s="7">
        <v>0</v>
      </c>
      <c r="E28" s="7">
        <v>0</v>
      </c>
      <c r="F28" s="7">
        <f aca="true" t="shared" si="1" ref="F28:F33">0+0</f>
        <v>0</v>
      </c>
      <c r="G28" s="7">
        <v>0</v>
      </c>
      <c r="H28" s="7">
        <v>0</v>
      </c>
      <c r="I28" s="7">
        <v>0</v>
      </c>
      <c r="J28" s="7">
        <v>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</row>
    <row r="29" spans="1:15" ht="18" customHeight="1">
      <c r="A29" s="3">
        <v>22</v>
      </c>
      <c r="B29" s="11" t="s">
        <v>7</v>
      </c>
      <c r="C29" s="8">
        <f t="shared" si="0"/>
        <v>0</v>
      </c>
      <c r="D29" s="7">
        <v>0</v>
      </c>
      <c r="E29" s="7">
        <v>0</v>
      </c>
      <c r="F29" s="7">
        <f t="shared" si="1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96.75" customHeight="1">
      <c r="A30" s="3">
        <v>23</v>
      </c>
      <c r="B30" s="11" t="s">
        <v>30</v>
      </c>
      <c r="C30" s="8">
        <f t="shared" si="0"/>
        <v>0</v>
      </c>
      <c r="D30" s="7">
        <v>0</v>
      </c>
      <c r="E30" s="7">
        <v>0</v>
      </c>
      <c r="F30" s="7">
        <f t="shared" si="1"/>
        <v>0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7.25" customHeight="1">
      <c r="A31" s="3">
        <v>24</v>
      </c>
      <c r="B31" s="11" t="s">
        <v>42</v>
      </c>
      <c r="C31" s="8">
        <f t="shared" si="0"/>
        <v>0</v>
      </c>
      <c r="D31" s="7">
        <v>0</v>
      </c>
      <c r="E31" s="7">
        <v>0</v>
      </c>
      <c r="F31" s="7">
        <f t="shared" si="1"/>
        <v>0</v>
      </c>
      <c r="G31" s="7">
        <v>0</v>
      </c>
      <c r="H31" s="7">
        <v>0</v>
      </c>
      <c r="I31" s="7">
        <v>0</v>
      </c>
      <c r="J31" s="7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15" ht="51" customHeight="1">
      <c r="A32" s="3">
        <v>25</v>
      </c>
      <c r="B32" s="11" t="s">
        <v>10</v>
      </c>
      <c r="C32" s="8">
        <f t="shared" si="0"/>
        <v>0</v>
      </c>
      <c r="D32" s="7">
        <v>0</v>
      </c>
      <c r="E32" s="7">
        <v>0</v>
      </c>
      <c r="F32" s="7">
        <f t="shared" si="1"/>
        <v>0</v>
      </c>
      <c r="G32" s="7">
        <v>0</v>
      </c>
      <c r="H32" s="7">
        <v>0</v>
      </c>
      <c r="I32" s="7">
        <v>0</v>
      </c>
      <c r="J32" s="7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8" customHeight="1">
      <c r="A33" s="10">
        <v>26</v>
      </c>
      <c r="B33" s="11" t="s">
        <v>43</v>
      </c>
      <c r="C33" s="8">
        <f t="shared" si="0"/>
        <v>0</v>
      </c>
      <c r="D33" s="7">
        <v>0</v>
      </c>
      <c r="E33" s="7">
        <v>0</v>
      </c>
      <c r="F33" s="7">
        <f t="shared" si="1"/>
        <v>0</v>
      </c>
      <c r="G33" s="7">
        <v>0</v>
      </c>
      <c r="H33" s="7">
        <v>0</v>
      </c>
      <c r="I33" s="7">
        <v>0</v>
      </c>
      <c r="J33" s="7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ht="12.75">
      <c r="B34" s="2"/>
    </row>
    <row r="35" spans="1:2" ht="12.75">
      <c r="A35" s="20" t="s">
        <v>54</v>
      </c>
      <c r="B35" s="20"/>
    </row>
    <row r="36" spans="1:2" ht="12.75">
      <c r="A36" s="20" t="s">
        <v>55</v>
      </c>
      <c r="B36" s="20"/>
    </row>
    <row r="37" spans="1:2" ht="12" customHeight="1">
      <c r="A37" s="5"/>
      <c r="B37" s="6"/>
    </row>
    <row r="38" spans="1:2" ht="15">
      <c r="A38" s="13">
        <v>1</v>
      </c>
      <c r="B38" s="5" t="s">
        <v>51</v>
      </c>
    </row>
    <row r="39" spans="1:2" ht="15">
      <c r="A39" s="13">
        <v>2</v>
      </c>
      <c r="B39" s="5" t="s">
        <v>50</v>
      </c>
    </row>
    <row r="40" spans="1:2" ht="15">
      <c r="A40" s="13">
        <v>3</v>
      </c>
      <c r="B40" s="5" t="s">
        <v>53</v>
      </c>
    </row>
    <row r="41" spans="1:2" ht="15">
      <c r="A41" s="13">
        <v>4</v>
      </c>
      <c r="B41" s="5" t="s">
        <v>52</v>
      </c>
    </row>
    <row r="42" ht="12" customHeight="1"/>
  </sheetData>
  <sheetProtection/>
  <mergeCells count="19">
    <mergeCell ref="D2:M2"/>
    <mergeCell ref="A4:A7"/>
    <mergeCell ref="J6:J7"/>
    <mergeCell ref="B4:B7"/>
    <mergeCell ref="I6:I7"/>
    <mergeCell ref="K5:O5"/>
    <mergeCell ref="L6:M6"/>
    <mergeCell ref="N6:O6"/>
    <mergeCell ref="K6:K7"/>
    <mergeCell ref="A35:B35"/>
    <mergeCell ref="A36:B36"/>
    <mergeCell ref="B1:O1"/>
    <mergeCell ref="B3:O3"/>
    <mergeCell ref="D4:O4"/>
    <mergeCell ref="C4:C7"/>
    <mergeCell ref="D6:E6"/>
    <mergeCell ref="F6:H6"/>
    <mergeCell ref="D5:J5"/>
    <mergeCell ref="B2:C2"/>
  </mergeCells>
  <printOptions/>
  <pageMargins left="0.11811023622047245" right="0.11811023622047245" top="0.984251968503937" bottom="0.31496062992125984" header="0.5118110236220472" footer="0.196850393700787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1 квартал 2021 года</dc:title>
  <dc:subject/>
  <dc:creator>ShishkinaNV_2</dc:creator>
  <cp:keywords/>
  <dc:description/>
  <cp:lastModifiedBy>Невзорова Евгения Андреевна</cp:lastModifiedBy>
  <cp:lastPrinted>2021-04-09T11:27:08Z</cp:lastPrinted>
  <dcterms:created xsi:type="dcterms:W3CDTF">2014-04-18T08:05:25Z</dcterms:created>
  <dcterms:modified xsi:type="dcterms:W3CDTF">2021-05-25T11:16:18Z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XXJ7TYMEEKJ2-1964-44</vt:lpwstr>
  </property>
  <property fmtid="{D5CDD505-2E9C-101B-9397-08002B2CF9AE}" pid="4" name="_dlc_DocIdItemGu">
    <vt:lpwstr>c3f7b18d-429a-4958-bd9c-0c9d45416c46</vt:lpwstr>
  </property>
  <property fmtid="{D5CDD505-2E9C-101B-9397-08002B2CF9AE}" pid="5" name="_dlc_DocIdU">
    <vt:lpwstr>https://vip.gov.mari.ru/minjust/_layouts/DocIdRedir.aspx?ID=XXJ7TYMEEKJ2-1964-44, XXJ7TYMEEKJ2-1964-44</vt:lpwstr>
  </property>
  <property fmtid="{D5CDD505-2E9C-101B-9397-08002B2CF9AE}" pid="6" name="Описан">
    <vt:lpwstr/>
  </property>
</Properties>
</file>