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10" sheetId="13" r:id="rId1"/>
    <sheet name="11" sheetId="14" r:id="rId2"/>
    <sheet name="12" sheetId="15" r:id="rId3"/>
    <sheet name="13" sheetId="16" r:id="rId4"/>
    <sheet name="14" sheetId="17" r:id="rId5"/>
    <sheet name="15" sheetId="18" r:id="rId6"/>
    <sheet name="16" sheetId="19" r:id="rId7"/>
    <sheet name="17" sheetId="20" r:id="rId8"/>
    <sheet name="18" sheetId="21" r:id="rId9"/>
    <sheet name="19" sheetId="22" r:id="rId10"/>
    <sheet name="20" sheetId="23" r:id="rId11"/>
  </sheets>
  <externalReferences>
    <externalReference r:id="rId14"/>
  </externalReferences>
  <definedNames>
    <definedName name="_xlnm.Print_Titles" localSheetId="0">'10'!$14:$17</definedName>
  </definedNames>
  <calcPr calcId="152511" refMode="R1C1"/>
</workbook>
</file>

<file path=xl/sharedStrings.xml><?xml version="1.0" encoding="utf-8"?>
<sst xmlns="http://schemas.openxmlformats.org/spreadsheetml/2006/main" count="24438" uniqueCount="1007">
  <si>
    <t>к приказу Минэнерго России
от 25 апреля 2018 г. № 320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</si>
  <si>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</si>
  <si>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</si>
  <si>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</si>
  <si>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</si>
  <si>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</si>
  <si>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</si>
  <si>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</si>
  <si>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</si>
  <si>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Причины отклонений</t>
  </si>
  <si>
    <t>План</t>
  </si>
  <si>
    <t>Факт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</si>
  <si>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</si>
  <si>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</si>
  <si>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</si>
  <si>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</si>
  <si>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объем финансирования,
в том числе за счет:</t>
  </si>
  <si>
    <t>Общий фактический объем финансирования,
в том числе за счет:</t>
  </si>
  <si>
    <t>млн. рублей
(с НДС)</t>
  </si>
  <si>
    <t>%</t>
  </si>
  <si>
    <t>ВСЕГО по инвестиционной программе, в том числе: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</si>
  <si>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</si>
  <si>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</si>
  <si>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 базисном уровне цен</t>
  </si>
  <si>
    <t>в прогнозных ценах соответствующих лет</t>
  </si>
  <si>
    <t>нематериальные активы</t>
  </si>
  <si>
    <t>основные средства</t>
  </si>
  <si>
    <t>млн. рублей
(без НДС)</t>
  </si>
  <si>
    <t>МВ×А</t>
  </si>
  <si>
    <t>Мвар</t>
  </si>
  <si>
    <t>км ЛЭП</t>
  </si>
  <si>
    <t>МВт</t>
  </si>
  <si>
    <t>Другое</t>
  </si>
  <si>
    <t>км ВЛ 1-цеп</t>
  </si>
  <si>
    <t>км ВЛ 2-цеп</t>
  </si>
  <si>
    <t>км КЛ</t>
  </si>
  <si>
    <t>Наименование объекта, выводимого из эксплуатации</t>
  </si>
  <si>
    <t>10.4</t>
  </si>
  <si>
    <t>10.3</t>
  </si>
  <si>
    <t>10.2</t>
  </si>
  <si>
    <t>10.1</t>
  </si>
  <si>
    <t>9.4</t>
  </si>
  <si>
    <t>9.3</t>
  </si>
  <si>
    <t>9.2</t>
  </si>
  <si>
    <t>9.1</t>
  </si>
  <si>
    <t>8.4</t>
  </si>
  <si>
    <t>8.3</t>
  </si>
  <si>
    <t>8.2</t>
  </si>
  <si>
    <t>8.1</t>
  </si>
  <si>
    <t>7.4</t>
  </si>
  <si>
    <t>7.3</t>
  </si>
  <si>
    <t>7.2</t>
  </si>
  <si>
    <t>7.1</t>
  </si>
  <si>
    <t>6.4</t>
  </si>
  <si>
    <t>6.3</t>
  </si>
  <si>
    <t>6.2</t>
  </si>
  <si>
    <t>6.1</t>
  </si>
  <si>
    <t>5.4</t>
  </si>
  <si>
    <t>5.3</t>
  </si>
  <si>
    <t>5.2</t>
  </si>
  <si>
    <t>5.1</t>
  </si>
  <si>
    <t>4.4</t>
  </si>
  <si>
    <t>4.3</t>
  </si>
  <si>
    <t>4.2</t>
  </si>
  <si>
    <t>4.1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</si>
  <si>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</si>
  <si>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</si>
  <si>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</si>
  <si>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</si>
  <si>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</si>
  <si>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</si>
  <si>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Примечание: Словосочетания вида "год N", "год (N-1)", "год (N+1)" в различных падежах заменяются указанием года (четыре цифры и слово "год" в соответствующем</t>
  </si>
  <si>
    <t>падеже), который определяется как отчетный год плюс или минус количество лет, равных числу, указанному в словосочетании соответственно после знака "+" или "-".</t>
  </si>
  <si>
    <t>Инвестиционная программа</t>
  </si>
  <si>
    <t>Утвержденные плановые значения показателей приведены в соответствии с</t>
  </si>
  <si>
    <t>1. Финансово-экономическая модель деятельности субъекта электроэнергетики</t>
  </si>
  <si>
    <t>№ п/п</t>
  </si>
  <si>
    <t>Показатель</t>
  </si>
  <si>
    <t>Ед. изм.</t>
  </si>
  <si>
    <t>в ед. измерений</t>
  </si>
  <si>
    <t>в процентах,
%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</si>
  <si>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</si>
  <si>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</si>
  <si>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</si>
  <si>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</si>
  <si>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</si>
  <si>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</si>
  <si>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</si>
  <si>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</si>
  <si>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</si>
  <si>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</si>
  <si>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</si>
  <si>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</si>
  <si>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</si>
  <si>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</si>
  <si>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</si>
  <si>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</si>
  <si>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</si>
  <si>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</si>
  <si>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</si>
  <si>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</si>
  <si>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</si>
  <si>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</si>
  <si>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</si>
  <si>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</si>
  <si>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</si>
  <si>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</si>
  <si>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</si>
  <si>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</si>
  <si>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</si>
  <si>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</si>
  <si>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</si>
  <si>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</si>
  <si>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</si>
  <si>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</si>
  <si>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</si>
  <si>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</si>
  <si>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</si>
  <si>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</si>
  <si>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</si>
  <si>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</si>
  <si>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</si>
  <si>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</si>
  <si>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</si>
  <si>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</si>
  <si>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</si>
  <si>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</si>
  <si>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</si>
  <si>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</si>
  <si>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</si>
  <si>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</si>
  <si>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</si>
  <si>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</si>
  <si>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</si>
  <si>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</si>
  <si>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</si>
  <si>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</si>
  <si>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</si>
  <si>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</si>
  <si>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</si>
  <si>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</si>
  <si>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</si>
  <si>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</si>
  <si>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</si>
  <si>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</si>
  <si>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</si>
  <si>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</si>
  <si>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</si>
  <si>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</si>
  <si>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</si>
  <si>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</si>
  <si>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</si>
  <si>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</si>
  <si>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</si>
  <si>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</si>
  <si>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</si>
  <si>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</si>
  <si>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</si>
  <si>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</si>
  <si>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</si>
  <si>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</si>
  <si>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</si>
  <si>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</si>
  <si>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</si>
  <si>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</si>
  <si>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</si>
  <si>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</si>
  <si>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</si>
  <si>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</si>
  <si>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</si>
  <si>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</si>
  <si>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</si>
  <si>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</si>
  <si>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</si>
  <si>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</si>
  <si>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</si>
  <si>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</si>
  <si>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</si>
  <si>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</si>
  <si>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</si>
  <si>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</si>
  <si>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</si>
  <si>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</si>
  <si>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</si>
  <si>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</si>
  <si>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</si>
  <si>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</si>
  <si>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</si>
  <si>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</si>
  <si>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</si>
  <si>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</si>
  <si>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</si>
  <si>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</si>
  <si>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</si>
  <si>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</si>
  <si>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</si>
  <si>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</si>
  <si>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</si>
  <si>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</si>
  <si>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</si>
  <si>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</si>
  <si>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</si>
  <si>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</si>
  <si>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</si>
  <si>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</si>
  <si>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</si>
  <si>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</si>
  <si>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</si>
  <si>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</si>
  <si>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</si>
  <si>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</si>
  <si>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</si>
  <si>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</si>
  <si>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</si>
  <si>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</si>
  <si>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</si>
  <si>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</si>
  <si>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</si>
  <si>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</si>
  <si>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</si>
  <si>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</si>
  <si>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</si>
  <si>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</si>
  <si>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</si>
  <si>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</si>
  <si>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</si>
  <si>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</si>
  <si>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</si>
  <si>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</si>
  <si>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</si>
  <si>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</si>
  <si>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</si>
  <si>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</si>
  <si>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</si>
  <si>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</si>
  <si>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</si>
  <si>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</si>
  <si>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</si>
  <si>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</si>
  <si>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</si>
  <si>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</si>
  <si>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</si>
  <si>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</si>
  <si>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</si>
  <si>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</si>
  <si>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</si>
  <si>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</si>
  <si>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</si>
  <si>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</si>
  <si>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</si>
  <si>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</si>
  <si>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</si>
  <si>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</si>
  <si>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</si>
  <si>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</si>
  <si>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</si>
  <si>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</si>
  <si>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</si>
  <si>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</si>
  <si>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</si>
  <si>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</si>
  <si>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</si>
  <si>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</si>
  <si>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</si>
  <si>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</si>
  <si>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</si>
  <si>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</si>
  <si>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</si>
  <si>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</si>
  <si>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</si>
  <si>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</si>
  <si>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</si>
  <si>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</si>
  <si>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</si>
  <si>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</si>
  <si>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</si>
  <si>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</si>
  <si>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</si>
  <si>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</si>
  <si>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</si>
  <si>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</si>
  <si>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</si>
  <si>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</si>
  <si>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</si>
  <si>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</si>
  <si>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</si>
  <si>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</si>
  <si>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</si>
  <si>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</si>
  <si>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</si>
  <si>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</si>
  <si>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</si>
  <si>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</si>
  <si>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</si>
  <si>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</si>
  <si>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</si>
  <si>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</si>
  <si>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</si>
  <si>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</si>
  <si>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</si>
  <si>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</si>
  <si>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</si>
  <si>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</si>
  <si>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</si>
  <si>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</si>
  <si>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</si>
  <si>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</si>
  <si>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</si>
  <si>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</si>
  <si>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</si>
  <si>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</si>
  <si>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</si>
  <si>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</si>
  <si>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</si>
  <si>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</si>
  <si>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</si>
  <si>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</si>
  <si>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</si>
  <si>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</si>
  <si>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</si>
  <si>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</si>
  <si>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</si>
  <si>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</si>
  <si>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</si>
  <si>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</si>
  <si>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</si>
  <si>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</si>
  <si>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</si>
  <si>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</si>
  <si>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</si>
  <si>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</si>
  <si>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</si>
  <si>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</si>
  <si>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</si>
  <si>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</si>
  <si>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</si>
  <si>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</si>
  <si>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</si>
  <si>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</si>
  <si>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</si>
  <si>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</si>
  <si>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</si>
  <si>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</si>
  <si>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</si>
  <si>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</si>
  <si>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</si>
  <si>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</si>
  <si>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</si>
  <si>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</si>
  <si>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</si>
  <si>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</si>
  <si>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</si>
  <si>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</si>
  <si>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</si>
  <si>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</si>
  <si>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</si>
  <si>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</si>
  <si>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</si>
  <si>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</si>
  <si>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</si>
  <si>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</si>
  <si>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</si>
  <si>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</si>
  <si>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</si>
  <si>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</si>
  <si>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</si>
  <si>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</si>
  <si>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</si>
  <si>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</si>
  <si>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</si>
  <si>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</si>
  <si>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</si>
  <si>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</si>
  <si>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</si>
  <si>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</si>
  <si>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</si>
  <si>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</si>
  <si>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</si>
  <si>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</si>
  <si>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</si>
  <si>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</si>
  <si>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</si>
  <si>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</si>
  <si>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</si>
  <si>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</si>
  <si>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</si>
  <si>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</si>
  <si>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</si>
  <si>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</si>
  <si>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</si>
  <si>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</si>
  <si>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</si>
  <si>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</si>
  <si>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</si>
  <si>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</si>
  <si>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</si>
  <si>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</si>
  <si>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</si>
  <si>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</si>
  <si>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</si>
  <si>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</si>
  <si>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</si>
  <si>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</si>
  <si>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</si>
  <si>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</si>
  <si>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</si>
  <si>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</si>
  <si>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</si>
  <si>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</si>
  <si>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</si>
  <si>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</si>
  <si>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</si>
  <si>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</si>
  <si>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</si>
  <si>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</si>
  <si>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</si>
  <si>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</si>
  <si>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</si>
  <si>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</si>
  <si>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</si>
  <si>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</si>
  <si>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</si>
  <si>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</si>
  <si>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</si>
  <si>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</si>
  <si>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</si>
  <si>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</si>
  <si>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</si>
  <si>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</si>
  <si>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</si>
  <si>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</si>
  <si>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</si>
  <si>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</si>
  <si>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</si>
  <si>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</si>
  <si>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</si>
  <si>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</si>
  <si>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</si>
  <si>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</si>
  <si>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</si>
  <si>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</si>
  <si>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</si>
  <si>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</si>
  <si>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</si>
  <si>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</si>
  <si>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</si>
  <si>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</si>
  <si>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</si>
  <si>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</si>
  <si>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</si>
  <si>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</si>
  <si>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</si>
  <si>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</si>
  <si>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1.3 - строка 2.2.1 - строка 2.2.2 - 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</si>
  <si>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</si>
  <si>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</si>
  <si>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</si>
  <si>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</si>
  <si>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</si>
  <si>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</si>
  <si>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</si>
  <si>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</si>
  <si>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</si>
  <si>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</si>
  <si>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</si>
  <si>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</si>
  <si>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</si>
  <si>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</si>
  <si>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</si>
  <si>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</si>
  <si>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</si>
  <si>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</si>
  <si>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</si>
  <si>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</si>
  <si>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</si>
  <si>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</si>
  <si>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</si>
  <si>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</si>
  <si>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</si>
  <si>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</si>
  <si>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</si>
  <si>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</si>
  <si>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</si>
  <si>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</si>
  <si>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</si>
  <si>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</si>
  <si>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</si>
  <si>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</si>
  <si>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</si>
  <si>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</si>
  <si>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</si>
  <si>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</si>
  <si>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</si>
  <si>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</si>
  <si>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</si>
  <si>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</si>
  <si>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</si>
  <si>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</si>
  <si>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</si>
  <si>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</si>
  <si>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</si>
  <si>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</si>
  <si>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</si>
  <si>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</si>
  <si>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</si>
  <si>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</si>
  <si>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</si>
  <si>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</si>
  <si>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</si>
  <si>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</si>
  <si>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</si>
  <si>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</si>
  <si>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</si>
  <si>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</si>
  <si>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</si>
  <si>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</si>
  <si>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</si>
  <si>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</si>
  <si>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</si>
  <si>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</si>
  <si>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</si>
  <si>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</si>
  <si>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</si>
  <si>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</si>
  <si>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</si>
  <si>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</si>
  <si>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</si>
  <si>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</si>
  <si>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</si>
  <si>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</si>
  <si>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</si>
  <si>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</si>
  <si>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</si>
  <si>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</si>
  <si>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</si>
  <si>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</si>
  <si>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</si>
  <si>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</si>
  <si>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</si>
  <si>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</si>
  <si>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</si>
  <si>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</si>
  <si>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</si>
  <si>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</si>
  <si>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</si>
  <si>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</si>
  <si>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</si>
  <si>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</si>
  <si>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</si>
  <si>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</si>
  <si>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</si>
  <si>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</si>
  <si>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</si>
  <si>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</si>
  <si>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</si>
  <si>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</si>
  <si>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</si>
  <si>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</si>
  <si>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</si>
  <si>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</si>
  <si>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</si>
  <si>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</si>
  <si>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</si>
  <si>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</si>
  <si>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</si>
  <si>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</si>
  <si>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</si>
  <si>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</si>
  <si>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</si>
  <si>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</si>
  <si>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</si>
  <si>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</si>
  <si>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</si>
  <si>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</si>
  <si>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</si>
  <si>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</si>
  <si>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</si>
  <si>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</si>
  <si>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</si>
  <si>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</si>
  <si>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</si>
  <si>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</si>
  <si>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</si>
  <si>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</si>
  <si>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</si>
  <si>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</si>
  <si>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</si>
  <si>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</si>
  <si>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</si>
  <si>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***** Указывается суммарно стоимость оказанных субъекту электроэнергетики услуг.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</si>
  <si>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</si>
  <si>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</si>
  <si>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</si>
  <si>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</si>
  <si>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>Отклонение от плана финансирования по итогам отчетного периода</t>
  </si>
  <si>
    <t>Всего</t>
  </si>
  <si>
    <t>I квартал</t>
  </si>
  <si>
    <t>II квартал</t>
  </si>
  <si>
    <t>III квартал</t>
  </si>
  <si>
    <t>IV квартал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</si>
  <si>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</si>
  <si>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</si>
  <si>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иных источников
финансирования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</si>
  <si>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</si>
  <si>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квартал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</si>
  <si>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</si>
  <si>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</si>
  <si>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</si>
  <si>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Отклонение от плана ввода основных средств по итогам отчетного периода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</si>
  <si>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</si>
  <si>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</si>
  <si>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</si>
  <si>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</si>
  <si>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</si>
  <si>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</si>
  <si>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</si>
  <si>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</si>
  <si>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</si>
  <si>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</si>
  <si>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</si>
  <si>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</si>
  <si>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</si>
  <si>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</si>
  <si>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</si>
  <si>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</si>
  <si>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</si>
  <si>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</si>
  <si>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</si>
  <si>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</si>
  <si>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</si>
  <si>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</si>
  <si>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</si>
  <si>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</si>
  <si>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</si>
  <si>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</si>
  <si>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</si>
  <si>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</si>
  <si>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</si>
  <si>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</si>
  <si>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</si>
  <si>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</si>
  <si>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</si>
  <si>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</si>
  <si>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</si>
  <si>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</si>
  <si>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</si>
  <si>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</si>
  <si>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</si>
  <si>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</si>
  <si>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</si>
  <si>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</si>
  <si>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</si>
  <si>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</si>
  <si>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</si>
  <si>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</si>
  <si>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</si>
  <si>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</si>
  <si>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</si>
  <si>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</si>
  <si>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8.5</t>
  </si>
  <si>
    <t>9.5</t>
  </si>
  <si>
    <t>10.5</t>
  </si>
  <si>
    <t>Форма 15. Отчет об исполнении плана ввода объектов инвестиционной деятельности (мощностей) в эксплуатацию (квартальный)</t>
  </si>
  <si>
    <t>Отклонения от плановых показателей по итогам отчетного периода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</si>
  <si>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</si>
  <si>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</si>
  <si>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</si>
  <si>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Форма 17. Отчет об исполнении основных этапов работ по инвестиционным проектам инвестиционной программы (квартальный)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</si>
  <si>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</si>
  <si>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</si>
  <si>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</si>
  <si>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</si>
  <si>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</si>
  <si>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</si>
  <si>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</si>
  <si>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</si>
  <si>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</si>
  <si>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</si>
  <si>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</si>
  <si>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</si>
  <si>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</si>
  <si>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</si>
  <si>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</si>
  <si>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</si>
  <si>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</si>
  <si>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</si>
  <si>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</si>
  <si>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</si>
  <si>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</si>
  <si>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</si>
  <si>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</si>
  <si>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</si>
  <si>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Приложение № 19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</si>
  <si>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</si>
  <si>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факт на конец отчетного периода</t>
  </si>
  <si>
    <t>Приложение № 20</t>
  </si>
  <si>
    <t>Форма 20. Отчет об исполнении финансового плана субъекта электроэнергетики (квартальный)</t>
  </si>
  <si>
    <t>Отклонение от плановых значений по итогам отчетного периода</t>
  </si>
  <si>
    <t>Причины
отклонений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</si>
  <si>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</si>
  <si>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На инвестиции</t>
  </si>
  <si>
    <t>Резервный фонд</t>
  </si>
  <si>
    <t>Остаток на развитие</t>
  </si>
  <si>
    <t>IX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</si>
  <si>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</si>
  <si>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</si>
  <si>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</si>
  <si>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</si>
  <si>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</si>
  <si>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</si>
  <si>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</si>
  <si>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</si>
  <si>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</si>
  <si>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</si>
  <si>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</si>
  <si>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</si>
  <si>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</si>
  <si>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</si>
  <si>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</si>
  <si>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</si>
  <si>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</si>
  <si>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</si>
  <si>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</si>
  <si>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</si>
  <si>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</si>
  <si>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</si>
  <si>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</si>
  <si>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</si>
  <si>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</si>
  <si>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</si>
  <si>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</si>
  <si>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</si>
  <si>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</si>
  <si>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</si>
  <si>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</si>
  <si>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</si>
  <si>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</si>
  <si>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</si>
  <si>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</si>
  <si>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</si>
  <si>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</si>
  <si>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</si>
  <si>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</si>
  <si>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</si>
  <si>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</si>
  <si>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</si>
  <si>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</si>
  <si>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</si>
  <si>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</si>
  <si>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</si>
  <si>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</si>
  <si>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</si>
  <si>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</si>
  <si>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</si>
  <si>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</si>
  <si>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</si>
  <si>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</si>
  <si>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</si>
  <si>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</si>
  <si>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</si>
  <si>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</si>
  <si>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</si>
  <si>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</si>
  <si>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</si>
  <si>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</si>
  <si>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</si>
  <si>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</si>
  <si>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</si>
  <si>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</si>
  <si>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</si>
  <si>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</si>
  <si>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</si>
  <si>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</si>
  <si>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</si>
  <si>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</si>
  <si>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</si>
  <si>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</si>
  <si>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</si>
  <si>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</si>
  <si>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</si>
  <si>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</si>
  <si>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</si>
  <si>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</si>
  <si>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</si>
  <si>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</si>
  <si>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</si>
  <si>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</si>
  <si>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</si>
  <si>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</si>
  <si>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</si>
  <si>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</si>
  <si>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</si>
  <si>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</si>
  <si>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</si>
  <si>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</si>
  <si>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</si>
  <si>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</si>
  <si>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</si>
  <si>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</si>
  <si>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</si>
  <si>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</si>
  <si>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</si>
  <si>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</si>
  <si>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</si>
  <si>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</si>
  <si>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</si>
  <si>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</si>
  <si>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</si>
  <si>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</si>
  <si>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</si>
  <si>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</si>
  <si>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</si>
  <si>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</si>
  <si>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</si>
  <si>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</si>
  <si>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</si>
  <si>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</si>
  <si>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</si>
  <si>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</si>
  <si>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</si>
  <si>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</si>
  <si>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</si>
  <si>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</si>
  <si>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Погашение кредитов и займов всего всего, в том числе:</t>
  </si>
  <si>
    <t>15.1.1</t>
  </si>
  <si>
    <t>15.1.2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</si>
  <si>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</si>
  <si>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числе связанного с капитальными вложениями.</t>
  </si>
  <si>
    <t>Общество с ограниченной ответственностью "Йошкар-Олинская Электросетевая Компания"</t>
  </si>
  <si>
    <t>2020</t>
  </si>
  <si>
    <t>приказом Министерства промышленности, экономического развития и торговли Республики Марий Эл № 178 от 05.07.2018</t>
  </si>
  <si>
    <t>Приложение N 10
к приказу Минэнерго России
от 25.04.2018 N 320</t>
  </si>
  <si>
    <t>года</t>
  </si>
  <si>
    <t>Номер группы инвести-
ционных проектов</t>
  </si>
  <si>
    <t>Оценка полной стоимости инвестиционного проекта в прогнозных ценах соответствующих
лет, млн. рублей
(с НДС)</t>
  </si>
  <si>
    <t>Остаток финансирования капитальных вложений на конец отчетного периода в прогнозных ценах соответствующих
лет, млн. рублей
(с НДС)</t>
  </si>
  <si>
    <t>0</t>
  </si>
  <si>
    <t>Г</t>
  </si>
  <si>
    <t>0.1</t>
  </si>
  <si>
    <t>Технологическое присоединение, всего</t>
  </si>
  <si>
    <t>нд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</si>
  <si>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</si>
  <si>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</si>
  <si>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</si>
  <si>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</si>
  <si>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</si>
  <si>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</si>
  <si>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</si>
  <si>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</si>
  <si>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</si>
  <si>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</si>
  <si>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</si>
  <si>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Республика Марий Эл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</si>
  <si>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</si>
  <si>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</si>
  <si>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</si>
  <si>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</si>
  <si>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</si>
  <si>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</si>
  <si>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</si>
  <si>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</si>
  <si>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</si>
  <si>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</si>
  <si>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</si>
  <si>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</si>
  <si>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</si>
  <si>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</si>
  <si>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</si>
  <si>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</si>
  <si>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</si>
  <si>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</si>
  <si>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</si>
  <si>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</si>
  <si>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</si>
  <si>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</si>
  <si>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</si>
  <si>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</si>
  <si>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</si>
  <si>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</si>
  <si>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</si>
  <si>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</si>
  <si>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</si>
  <si>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</si>
  <si>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</si>
  <si>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</si>
  <si>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</si>
  <si>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</si>
  <si>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</si>
  <si>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</si>
  <si>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</si>
  <si>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</si>
  <si>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</si>
  <si>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</si>
  <si>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</si>
  <si>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</si>
  <si>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</si>
  <si>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</si>
  <si>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</si>
  <si>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</si>
  <si>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</si>
  <si>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</si>
  <si>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</si>
  <si>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</si>
  <si>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</si>
  <si>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</si>
  <si>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</si>
  <si>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</si>
  <si>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</si>
  <si>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1.6.1</t>
  </si>
  <si>
    <t xml:space="preserve">Приобретение административно-промышленных помещений  (Республика Марий Эл, п. Медведево, ул.Чехова, 7)                 </t>
  </si>
  <si>
    <t>H_I0001</t>
  </si>
  <si>
    <t>Нет согласия вледельца на продажу.</t>
  </si>
  <si>
    <t>1.6.2</t>
  </si>
  <si>
    <t xml:space="preserve">Приобретение УАЗ 390995 для оперативно-выездной бригады (лизинг)      </t>
  </si>
  <si>
    <t>H_I0002</t>
  </si>
  <si>
    <t xml:space="preserve">Приобретено по результатам торгов. Стоимость скорректиована по результатам торгов. </t>
  </si>
  <si>
    <t>1.6.3</t>
  </si>
  <si>
    <t>Приобретение дизельгенератора на базе ГАЗ3308 (лизинг)</t>
  </si>
  <si>
    <t>H_I0003</t>
  </si>
  <si>
    <t>Приложение N 11
к приказу Минэнерго России
от 25.04.2018 N 320</t>
  </si>
  <si>
    <t>приказом Министерства промышленности, экономического развития и торговли Республики Марий Эл №178 от 05.07.2018</t>
  </si>
  <si>
    <t xml:space="preserve">Приобретено по результатам торгов. Стоимость скорректиована по результатам торгов </t>
  </si>
  <si>
    <t>Приложение N 12
к приказу Минэнерго России
от 25.04.2018 N 320</t>
  </si>
  <si>
    <t>Полная сметная стоимость инвестиционного проекта в соответствии с утвержденной проектной документацией в базисном уровне
цен, млн. рублей
(без НДС)</t>
  </si>
  <si>
    <t>Приложение N 13
к приказу Минэнерго России
от 25.04.2018 N 320</t>
  </si>
  <si>
    <t>Иденти-
фикатор инвести-
ционного проекта</t>
  </si>
  <si>
    <t>Первона-
чальная стоимость прини-
маемых к учету основных средств и немате-
риальных активов, млн. рублей
(без НДС)</t>
  </si>
  <si>
    <t>немате-
риальные активы</t>
  </si>
  <si>
    <t>основные
средства</t>
  </si>
  <si>
    <t>Приложение N 14
к приказу Минэнерго России
от 25.04.2018 N 320</t>
  </si>
  <si>
    <t>Форма 14. Отчет о постановке объектов электросетевого хозяйства под напряжение 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</si>
  <si>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
генерации, который будет осуществлять поставки электроэнергии и мощности в соответствии с договором о предоставлении мощности*</t>
  </si>
  <si>
    <t>Приложение N 15
к приказу Минэнерго России
от 25.04.2018 N 320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</si>
  <si>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мощности*</t>
  </si>
  <si>
    <t xml:space="preserve"> поставки электроэнергии и мощности в соответствии с договором о предоставлении мощности.</t>
  </si>
  <si>
    <t>Приложение N 16
к приказу Минэнерго России
от 25.04.2018 N 320</t>
  </si>
  <si>
    <t>Приложение N 17
к приказу Минэнерго России
от 25.04.2018 N 320</t>
  </si>
  <si>
    <t>Идентификатор инвести-
ционного
проекта</t>
  </si>
  <si>
    <t>Приложение N 18
к приказу Минэнерго России
от 25.04.2018 N 320</t>
  </si>
  <si>
    <t>за год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</si>
  <si>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</si>
  <si>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</si>
  <si>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</si>
  <si>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</si>
  <si>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</si>
  <si>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</si>
  <si>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</si>
  <si>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Показатель увеличения мощности трансформаторов на ПС, не связанный с осуществлением технологического присоединения, МВА</t>
  </si>
  <si>
    <t>Показатель увеличения мощности трансформаторов на ПС, связанный с осуществлением технологического присоединения, МВА</t>
  </si>
  <si>
    <t>Показатель увеличения протяженности линий электропередачи, не связанный с осуществлением технологического присоединения, км</t>
  </si>
  <si>
    <t>Показатель увеличения протяженности линий электропередачи, связанный с осуществлением технологического присоединения, км</t>
  </si>
  <si>
    <t>Показатель максимальной мощности присоединяемых потребителей электрической энергии, Мвт</t>
  </si>
  <si>
    <t>Показатель максимальной мощности присоединяемых объектов по производству электрической энергии, МВТ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</si>
  <si>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ТСО или иным лицам, МВт</t>
  </si>
  <si>
    <t>Показатель степени загрузки трансформаторной подстанции, %</t>
  </si>
  <si>
    <t>Показатель замены силовых трансформаторов, МВА</t>
  </si>
  <si>
    <t>Показатель замены линий электропередач, км</t>
  </si>
  <si>
    <t>Показатель замены выключателей, шт.</t>
  </si>
  <si>
    <t>Показатель замены устройств компенсации реактивной мощности, шт.</t>
  </si>
  <si>
    <t>Показатель изменений доли полезного отпуска ээ, который формруется посредством приборов учета, включенных в систему сбора и передачи данных, %</t>
  </si>
  <si>
    <t>Показатель оценки изменения средней продолжительности прекращения передачи электрической энергии потребителям услуг (saidi)</t>
  </si>
  <si>
    <t>Показатель оценки изменения средней частоты прекращения предачи электрической энергии потребителям услуг (saifi)</t>
  </si>
  <si>
    <t>показатель оценки изменения объема недоотпущенной электрической энергии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</si>
  <si>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</si>
  <si>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</si>
  <si>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 рублей</t>
  </si>
  <si>
    <t>Показатель объема финансовых потребностей, необходимых для реализации мероприятий, направленых на выполнение предписаний органов исполнительной власти, млн. рублей</t>
  </si>
  <si>
    <t>Показатель объема финансовых потребностей, необходимых для реализации мероприятий, направленых на выполение требований регламентов рынков электрической энергии, млн. рублей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</si>
  <si>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инфраструктуры, млн. рублей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</si>
  <si>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 млн. рублей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</si>
  <si>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 рублей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</si>
  <si>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</si>
  <si>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</si>
  <si>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</si>
  <si>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</si>
  <si>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</si>
  <si>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</si>
  <si>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</si>
  <si>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</si>
  <si>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</si>
  <si>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</si>
  <si>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</si>
  <si>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</si>
  <si>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5.10</t>
  </si>
  <si>
    <t>8.6</t>
  </si>
  <si>
    <t>В связи с тем, что сроки сдачи бухгалтерской отчетности за год - 01.04.2020, информация предварительная.</t>
  </si>
  <si>
    <t>Прибыль до налогообложения без учета процентов к уплате и амортизации (строкаV + строка 4.2.2 + строка II.IV)</t>
  </si>
  <si>
    <t xml:space="preserve">Производство и поставка электрической энергии и мощности всего, в том числе: </t>
  </si>
  <si>
    <t xml:space="preserve">в части управления технологическими режимами </t>
  </si>
  <si>
    <t xml:space="preserve">Поступления по заключенным инвестиционным соглашениям, в том числе </t>
  </si>
  <si>
    <t>Поступления  по полученным кредитам всего, в том числе:</t>
  </si>
  <si>
    <t>Поступления от эмиссии акций**</t>
  </si>
  <si>
    <t>Ввод объектов инвестиционной деятельности (мощностей) в эксплуатацию в 2020</t>
  </si>
  <si>
    <t>Вывод объектов инвестиционной деятельности (мощностей) из эксплуатации в 2020</t>
  </si>
  <si>
    <t>Финансирование капитальных вложений 2020, млн. рублей (с НДС)</t>
  </si>
  <si>
    <t>Фактический объем освоения капитальных вложений на 01.01.2020 в прогнозных ценах соответствующих лет, млн. рублей
(без НДС)</t>
  </si>
  <si>
    <t>Остаток освоения капитальных вложений на 01.01.2020,
млн. рублей
(без НДС)</t>
  </si>
  <si>
    <t>Освоение капитальных вложений 2020, млн. рублей (без НДС)</t>
  </si>
  <si>
    <t>Принятие основных средств и нематериальных активов к бухгалтерскому учету в 2020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</si>
  <si>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2020</t>
  </si>
  <si>
    <t>факт на 01.01.2020</t>
  </si>
  <si>
    <t>факт года 2019
(на 01.01.2020)</t>
  </si>
  <si>
    <t>Финансирование капитальных вложений 2020 года, млн. рублей (с НДС)</t>
  </si>
  <si>
    <t>Фактический объем финансирования капитальных вложений на 01.01.2020,
млн. рублей
(с НДС)</t>
  </si>
  <si>
    <t>Всего (2020)</t>
  </si>
  <si>
    <t>Остаток финансирования капитальных вложений на 01.01.2020 в прогнозных ценах соответствующих
лет, млн. рублей
(с НДС)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</si>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</sst>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0.0%"/>
    <numFmt numFmtId="166" formatCode="0.000"/>
    <numFmt numFmtId="167" formatCode="#,##0;\-#,##0;\-"/>
    <numFmt numFmtId="168" formatCode="#,##0.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u val="single"/>
      <sz val="11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12"/>
      <name val="Times New Roman Cyr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271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2" fillId="0" borderId="0" xfId="0" applyFont="1"/>
    <xf numFmtId="0" fontId="2" fillId="0" borderId="0" xfId="0" applyNumberFormat="1" applyFont="1" applyBorder="1" applyAlignment="1">
      <alignment horizontal="right" vertical="top" wrapText="1"/>
    </xf>
    <xf numFmtId="0" fontId="2" fillId="0" borderId="2" xfId="0" applyNumberFormat="1" applyFont="1" applyBorder="1" applyAlignment="1">
      <alignment horizontal="center" vertical="center" textRotation="90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left" vertical="center" indent="1"/>
    </xf>
    <xf numFmtId="0" fontId="2" fillId="0" borderId="8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left" vertical="center" wrapText="1"/>
    </xf>
    <xf numFmtId="0" fontId="4" fillId="0" borderId="7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left" vertical="center" indent="2"/>
    </xf>
    <xf numFmtId="0" fontId="4" fillId="0" borderId="9" xfId="0" applyNumberFormat="1" applyFont="1" applyBorder="1" applyAlignment="1">
      <alignment horizontal="left" vertical="center" indent="1"/>
    </xf>
    <xf numFmtId="0" fontId="4" fillId="0" borderId="7" xfId="0" applyNumberFormat="1" applyFont="1" applyBorder="1" applyAlignment="1">
      <alignment horizontal="left" vertical="center" wrapText="1" indent="2"/>
    </xf>
    <xf numFmtId="0" fontId="4" fillId="0" borderId="7" xfId="0" applyNumberFormat="1" applyFont="1" applyBorder="1" applyAlignment="1">
      <alignment horizontal="left" vertical="center" indent="3"/>
    </xf>
    <xf numFmtId="0" fontId="4" fillId="0" borderId="7" xfId="0" applyNumberFormat="1" applyFont="1" applyBorder="1" applyAlignment="1">
      <alignment horizontal="left" vertical="center" indent="4"/>
    </xf>
    <xf numFmtId="0" fontId="2" fillId="0" borderId="1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 indent="2"/>
    </xf>
    <xf numFmtId="0" fontId="2" fillId="0" borderId="11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inden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0" fontId="2" fillId="0" borderId="16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 wrapText="1" indent="3"/>
    </xf>
    <xf numFmtId="0" fontId="2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left" vertical="center" indent="3"/>
    </xf>
    <xf numFmtId="0" fontId="2" fillId="0" borderId="19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 wrapText="1" indent="4"/>
    </xf>
    <xf numFmtId="0" fontId="4" fillId="0" borderId="7" xfId="0" applyNumberFormat="1" applyFont="1" applyBorder="1" applyAlignment="1">
      <alignment horizontal="left" vertical="center" indent="5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0" borderId="9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/>
    </xf>
    <xf numFmtId="10" fontId="2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left"/>
    </xf>
    <xf numFmtId="0" fontId="9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2" xfId="20" applyNumberFormat="1" applyFont="1" applyFill="1" applyBorder="1" applyAlignment="1">
      <alignment horizontal="center" vertical="center" wrapText="1"/>
      <protection/>
    </xf>
    <xf numFmtId="165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/>
    </xf>
    <xf numFmtId="49" fontId="6" fillId="0" borderId="1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center" vertical="top"/>
    </xf>
    <xf numFmtId="4" fontId="9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textRotation="90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49" fontId="10" fillId="0" borderId="2" xfId="21" applyNumberFormat="1" applyFont="1" applyFill="1" applyBorder="1" applyAlignment="1">
      <alignment horizontal="center" vertical="center" textRotation="90" wrapText="1"/>
      <protection/>
    </xf>
    <xf numFmtId="49" fontId="10" fillId="0" borderId="2" xfId="21" applyNumberFormat="1" applyFont="1" applyFill="1" applyBorder="1" applyAlignment="1">
      <alignment horizontal="center"/>
      <protection/>
    </xf>
    <xf numFmtId="2" fontId="10" fillId="0" borderId="2" xfId="21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 horizontal="left" vertical="top"/>
    </xf>
    <xf numFmtId="4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4" fontId="4" fillId="0" borderId="21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4" fontId="2" fillId="2" borderId="22" xfId="0" applyNumberFormat="1" applyFont="1" applyFill="1" applyBorder="1" applyAlignment="1">
      <alignment horizontal="center" vertical="center"/>
    </xf>
    <xf numFmtId="10" fontId="2" fillId="2" borderId="2" xfId="0" applyNumberFormat="1" applyFont="1" applyFill="1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/>
    </xf>
    <xf numFmtId="10" fontId="2" fillId="2" borderId="16" xfId="0" applyNumberFormat="1" applyFont="1" applyFill="1" applyBorder="1" applyAlignment="1">
      <alignment horizontal="center" vertical="center"/>
    </xf>
    <xf numFmtId="4" fontId="2" fillId="2" borderId="23" xfId="0" applyNumberFormat="1" applyFont="1" applyFill="1" applyBorder="1" applyAlignment="1">
      <alignment horizontal="center" vertical="center"/>
    </xf>
    <xf numFmtId="10" fontId="2" fillId="2" borderId="23" xfId="0" applyNumberFormat="1" applyFont="1" applyFill="1" applyBorder="1" applyAlignment="1">
      <alignment horizontal="center" vertical="center"/>
    </xf>
    <xf numFmtId="0" fontId="3" fillId="0" borderId="0" xfId="22" applyFill="1">
      <alignment/>
      <protection/>
    </xf>
    <xf numFmtId="0" fontId="4" fillId="0" borderId="14" xfId="0" applyNumberFormat="1" applyFont="1" applyBorder="1" applyAlignment="1">
      <alignment horizontal="left" vertical="center" wrapText="1"/>
    </xf>
    <xf numFmtId="10" fontId="2" fillId="0" borderId="22" xfId="0" applyNumberFormat="1" applyFont="1" applyFill="1" applyBorder="1" applyAlignment="1">
      <alignment horizontal="center" vertical="center"/>
    </xf>
    <xf numFmtId="10" fontId="2" fillId="0" borderId="2" xfId="0" applyNumberFormat="1" applyFont="1" applyFill="1" applyBorder="1" applyAlignment="1">
      <alignment horizontal="center" vertical="center"/>
    </xf>
    <xf numFmtId="10" fontId="2" fillId="0" borderId="12" xfId="0" applyNumberFormat="1" applyFont="1" applyFill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10" fontId="2" fillId="0" borderId="23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vertical="center" wrapText="1"/>
    </xf>
    <xf numFmtId="168" fontId="2" fillId="0" borderId="6" xfId="0" applyNumberFormat="1" applyFont="1" applyBorder="1" applyAlignment="1">
      <alignment horizontal="center" vertical="center"/>
    </xf>
    <xf numFmtId="168" fontId="2" fillId="0" borderId="2" xfId="0" applyNumberFormat="1" applyFont="1" applyBorder="1" applyAlignment="1">
      <alignment horizontal="center" vertical="center"/>
    </xf>
    <xf numFmtId="168" fontId="2" fillId="2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/>
    </xf>
    <xf numFmtId="2" fontId="9" fillId="0" borderId="2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center" textRotation="90" wrapText="1"/>
    </xf>
    <xf numFmtId="0" fontId="2" fillId="0" borderId="16" xfId="0" applyNumberFormat="1" applyFont="1" applyBorder="1" applyAlignment="1">
      <alignment horizontal="center" vertical="center" textRotation="90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textRotation="90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 wrapText="1"/>
    </xf>
    <xf numFmtId="0" fontId="2" fillId="0" borderId="25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 wrapText="1"/>
    </xf>
    <xf numFmtId="0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49" fontId="10" fillId="0" borderId="2" xfId="21" applyNumberFormat="1" applyFont="1" applyFill="1" applyBorder="1" applyAlignment="1">
      <alignment horizontal="center" vertical="center" wrapText="1"/>
      <protection/>
    </xf>
    <xf numFmtId="49" fontId="10" fillId="0" borderId="7" xfId="21" applyNumberFormat="1" applyFont="1" applyFill="1" applyBorder="1" applyAlignment="1">
      <alignment horizontal="center" vertical="center" textRotation="90" wrapText="1"/>
      <protection/>
    </xf>
    <xf numFmtId="49" fontId="10" fillId="0" borderId="21" xfId="21" applyNumberFormat="1" applyFont="1" applyFill="1" applyBorder="1" applyAlignment="1">
      <alignment horizontal="center" vertical="center" textRotation="90" wrapText="1"/>
      <protection/>
    </xf>
    <xf numFmtId="49" fontId="10" fillId="0" borderId="2" xfId="21" applyNumberFormat="1" applyFont="1" applyFill="1" applyBorder="1" applyAlignment="1">
      <alignment horizontal="center" vertical="center" textRotation="90" wrapText="1"/>
      <protection/>
    </xf>
    <xf numFmtId="0" fontId="2" fillId="0" borderId="2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3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left" wrapText="1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167" fontId="11" fillId="0" borderId="33" xfId="22" applyNumberFormat="1" applyFont="1" applyFill="1" applyBorder="1" applyAlignment="1">
      <alignment horizontal="center" vertical="center"/>
      <protection/>
    </xf>
    <xf numFmtId="167" fontId="11" fillId="0" borderId="34" xfId="22" applyNumberFormat="1" applyFont="1" applyFill="1" applyBorder="1" applyAlignment="1">
      <alignment horizontal="center" vertical="center"/>
      <protection/>
    </xf>
    <xf numFmtId="167" fontId="11" fillId="0" borderId="35" xfId="22" applyNumberFormat="1" applyFont="1" applyFill="1" applyBorder="1" applyAlignment="1">
      <alignment horizontal="center" vertical="center"/>
      <protection/>
    </xf>
    <xf numFmtId="0" fontId="3" fillId="0" borderId="3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4" xfId="20"/>
    <cellStyle name="Обычный 7" xfId="21"/>
    <cellStyle name="Обычный 3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customXml" Target="../customXml/item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2;&#1083;&#1080;&#1085;%20&#1042;.&#1050;\&#1054;&#1090;&#1095;&#1077;&#1090;&#1099;\&#1044;&#1083;&#1103;%20&#1088;&#1072;&#1089;&#1082;&#1088;&#1099;&#1090;&#1080;&#1103;%20&#1080;&#1085;&#1092;&#1086;&#1088;&#1084;&#1072;&#1094;&#1080;&#1080;\&#1045;&#1078;&#1077;&#1075;&#1086;&#1076;&#1085;&#1086;\2020_&#1041;&#1072;&#1083;&#1072;&#1085;&#1089;%20&#1101;&#1101;\&#1041;&#1072;&#1083;&#1072;&#1085;&#1089;_&#1101;&#1101;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">
          <cell r="B11">
            <v>68819.014</v>
          </cell>
          <cell r="D11">
            <v>9.942321</v>
          </cell>
        </row>
        <row r="26">
          <cell r="B26">
            <v>1867.3999999999999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abSelected="1" view="pageBreakPreview" zoomScale="60" workbookViewId="0" topLeftCell="A1">
      <selection activeCell="D14" sqref="D14:D16"/>
    </sheetView>
  </sheetViews>
  <sheetFormatPr defaultColWidth="9.140625" defaultRowHeight="15" outlineLevelRow="1"/>
  <cols>
    <col min="1" max="1" width="7.28125" style="2" customWidth="1"/>
    <col min="2" max="2" width="27.00390625" style="2" customWidth="1"/>
    <col min="3" max="3" width="11.8515625" style="2" customWidth="1"/>
    <col min="4" max="4" width="12.140625" style="2" customWidth="1"/>
    <col min="5" max="5" width="12.57421875" style="2" customWidth="1"/>
    <col min="6" max="6" width="12.421875" style="2" customWidth="1"/>
    <col min="7" max="16" width="7.28125" style="2" customWidth="1"/>
    <col min="17" max="17" width="11.140625" style="2" customWidth="1"/>
    <col min="18" max="18" width="9.57421875" style="2" customWidth="1"/>
    <col min="19" max="19" width="7.421875" style="2" customWidth="1"/>
    <col min="20" max="20" width="14.140625" style="2" customWidth="1"/>
    <col min="21" max="16384" width="9.140625" style="2" customWidth="1"/>
  </cols>
  <sheetData>
    <row r="1" spans="1:20" ht="39.75" customHeight="1">
      <c r="A1" s="179" t="s">
        <v>831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8:20" ht="24" customHeight="1">
      <c r="R2" s="195"/>
      <c r="S2" s="195"/>
      <c r="T2" s="195"/>
    </row>
    <row r="3" spans="1:20" ht="15">
      <c r="A3" s="181" t="s">
        <v>590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</row>
    <row r="4" spans="1:20" ht="15">
      <c r="A4" s="22"/>
      <c r="B4" s="22"/>
      <c r="C4" s="22"/>
      <c r="D4" s="22"/>
      <c r="E4" s="22"/>
      <c r="F4" s="23" t="s">
        <v>591</v>
      </c>
      <c r="G4" s="182" t="s">
        <v>1006</v>
      </c>
      <c r="H4" s="182"/>
      <c r="I4" s="181" t="s">
        <v>592</v>
      </c>
      <c r="J4" s="181"/>
      <c r="K4" s="182" t="s">
        <v>829</v>
      </c>
      <c r="L4" s="182"/>
      <c r="M4" s="22" t="s">
        <v>832</v>
      </c>
      <c r="N4" s="22"/>
      <c r="O4" s="22"/>
      <c r="P4" s="22"/>
      <c r="Q4" s="22"/>
      <c r="R4" s="22"/>
      <c r="S4" s="22"/>
      <c r="T4" s="22"/>
    </row>
    <row r="5" spans="1:20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s="100" customFormat="1" ht="33.75" customHeight="1">
      <c r="A6" s="97"/>
      <c r="B6" s="97"/>
      <c r="C6" s="97"/>
      <c r="D6" s="97"/>
      <c r="E6" s="97"/>
      <c r="F6" s="98" t="s">
        <v>2</v>
      </c>
      <c r="G6" s="196" t="s">
        <v>828</v>
      </c>
      <c r="H6" s="196"/>
      <c r="I6" s="196"/>
      <c r="J6" s="196"/>
      <c r="K6" s="196"/>
      <c r="L6" s="196"/>
      <c r="M6" s="196"/>
      <c r="N6" s="196"/>
      <c r="O6" s="196"/>
      <c r="P6" s="99"/>
      <c r="Q6" s="97"/>
      <c r="R6" s="97"/>
      <c r="S6" s="97"/>
      <c r="T6" s="97"/>
    </row>
    <row r="7" spans="1:20" ht="12.75" customHeight="1">
      <c r="A7" s="22"/>
      <c r="B7" s="22"/>
      <c r="C7" s="22"/>
      <c r="D7" s="22"/>
      <c r="E7" s="22"/>
      <c r="F7" s="22"/>
      <c r="G7" s="183" t="s">
        <v>3</v>
      </c>
      <c r="H7" s="183"/>
      <c r="I7" s="183"/>
      <c r="J7" s="183"/>
      <c r="K7" s="183"/>
      <c r="L7" s="183"/>
      <c r="M7" s="183"/>
      <c r="N7" s="183"/>
      <c r="O7" s="183"/>
      <c r="P7" s="76"/>
      <c r="Q7" s="22"/>
      <c r="R7" s="22"/>
      <c r="S7" s="22"/>
      <c r="T7" s="22"/>
    </row>
    <row r="8" spans="1:20" ht="11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15">
      <c r="A9" s="22"/>
      <c r="B9" s="22"/>
      <c r="C9" s="22"/>
      <c r="D9" s="22"/>
      <c r="E9" s="22"/>
      <c r="F9" s="22"/>
      <c r="G9" s="22"/>
      <c r="H9" s="22"/>
      <c r="I9" s="23" t="s">
        <v>4</v>
      </c>
      <c r="J9" s="182" t="s">
        <v>829</v>
      </c>
      <c r="K9" s="182"/>
      <c r="L9" s="22" t="s">
        <v>5</v>
      </c>
      <c r="M9" s="22"/>
      <c r="N9" s="22"/>
      <c r="O9" s="22"/>
      <c r="P9" s="22"/>
      <c r="Q9" s="22"/>
      <c r="R9" s="22"/>
      <c r="S9" s="22"/>
      <c r="T9" s="22"/>
    </row>
    <row r="10" spans="1:20" ht="1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5">
      <c r="A11" s="22"/>
      <c r="B11" s="22"/>
      <c r="C11" s="22"/>
      <c r="D11" s="22"/>
      <c r="E11" s="22"/>
      <c r="F11" s="22"/>
      <c r="G11" s="23" t="s">
        <v>6</v>
      </c>
      <c r="H11" s="77" t="s">
        <v>830</v>
      </c>
      <c r="I11" s="78"/>
      <c r="J11" s="78"/>
      <c r="K11" s="78"/>
      <c r="L11" s="78"/>
      <c r="M11" s="78"/>
      <c r="N11" s="78"/>
      <c r="O11" s="78"/>
      <c r="P11" s="78"/>
      <c r="Q11" s="78"/>
      <c r="R11" s="22"/>
      <c r="S11" s="22"/>
      <c r="T11" s="22"/>
    </row>
    <row r="12" spans="8:17" ht="12.75" customHeight="1">
      <c r="H12" s="183" t="s">
        <v>7</v>
      </c>
      <c r="I12" s="183"/>
      <c r="J12" s="183"/>
      <c r="K12" s="183"/>
      <c r="L12" s="183"/>
      <c r="M12" s="183"/>
      <c r="N12" s="183"/>
      <c r="O12" s="183"/>
      <c r="P12" s="183"/>
      <c r="Q12" s="183"/>
    </row>
    <row r="13" ht="11.25" customHeight="1"/>
    <row r="14" spans="1:20" ht="62.25" customHeight="1">
      <c r="A14" s="184" t="s">
        <v>833</v>
      </c>
      <c r="B14" s="184" t="s">
        <v>22</v>
      </c>
      <c r="C14" s="184" t="s">
        <v>8</v>
      </c>
      <c r="D14" s="184" t="s">
        <v>834</v>
      </c>
      <c r="E14" s="184" t="s">
        <v>1003</v>
      </c>
      <c r="F14" s="184" t="s">
        <v>1005</v>
      </c>
      <c r="G14" s="187" t="s">
        <v>1002</v>
      </c>
      <c r="H14" s="194"/>
      <c r="I14" s="194"/>
      <c r="J14" s="194"/>
      <c r="K14" s="194"/>
      <c r="L14" s="194"/>
      <c r="M14" s="194"/>
      <c r="N14" s="194"/>
      <c r="O14" s="194"/>
      <c r="P14" s="188"/>
      <c r="Q14" s="184" t="s">
        <v>835</v>
      </c>
      <c r="R14" s="187" t="s">
        <v>594</v>
      </c>
      <c r="S14" s="188"/>
      <c r="T14" s="184" t="s">
        <v>9</v>
      </c>
    </row>
    <row r="15" spans="1:20" ht="15" customHeight="1">
      <c r="A15" s="185"/>
      <c r="B15" s="185"/>
      <c r="C15" s="185"/>
      <c r="D15" s="185"/>
      <c r="E15" s="185"/>
      <c r="F15" s="185"/>
      <c r="G15" s="187" t="s">
        <v>595</v>
      </c>
      <c r="H15" s="188"/>
      <c r="I15" s="187" t="s">
        <v>596</v>
      </c>
      <c r="J15" s="188"/>
      <c r="K15" s="187" t="s">
        <v>597</v>
      </c>
      <c r="L15" s="188"/>
      <c r="M15" s="187" t="s">
        <v>598</v>
      </c>
      <c r="N15" s="188"/>
      <c r="O15" s="187" t="s">
        <v>599</v>
      </c>
      <c r="P15" s="188"/>
      <c r="Q15" s="185"/>
      <c r="R15" s="190" t="s">
        <v>18</v>
      </c>
      <c r="S15" s="192" t="s">
        <v>19</v>
      </c>
      <c r="T15" s="185"/>
    </row>
    <row r="16" spans="1:20" ht="97.5" customHeight="1">
      <c r="A16" s="189"/>
      <c r="B16" s="189"/>
      <c r="C16" s="189"/>
      <c r="D16" s="189"/>
      <c r="E16" s="186"/>
      <c r="F16" s="186"/>
      <c r="G16" s="65" t="s">
        <v>10</v>
      </c>
      <c r="H16" s="65" t="s">
        <v>11</v>
      </c>
      <c r="I16" s="65" t="s">
        <v>10</v>
      </c>
      <c r="J16" s="65" t="s">
        <v>11</v>
      </c>
      <c r="K16" s="65" t="s">
        <v>10</v>
      </c>
      <c r="L16" s="65" t="s">
        <v>11</v>
      </c>
      <c r="M16" s="65" t="s">
        <v>10</v>
      </c>
      <c r="N16" s="65" t="s">
        <v>11</v>
      </c>
      <c r="O16" s="65" t="s">
        <v>10</v>
      </c>
      <c r="P16" s="65" t="s">
        <v>11</v>
      </c>
      <c r="Q16" s="186"/>
      <c r="R16" s="191"/>
      <c r="S16" s="193"/>
      <c r="T16" s="189"/>
    </row>
    <row r="17" spans="1:20" ht="12.75" customHeight="1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0">
        <v>15</v>
      </c>
      <c r="P17" s="20">
        <v>16</v>
      </c>
      <c r="Q17" s="20">
        <v>17</v>
      </c>
      <c r="R17" s="20">
        <v>18</v>
      </c>
      <c r="S17" s="20">
        <v>19</v>
      </c>
      <c r="T17" s="20">
        <v>20</v>
      </c>
    </row>
    <row r="18" spans="1:23" ht="21">
      <c r="A18" s="79" t="s">
        <v>836</v>
      </c>
      <c r="B18" s="80" t="s">
        <v>20</v>
      </c>
      <c r="C18" s="79" t="s">
        <v>837</v>
      </c>
      <c r="D18" s="81">
        <f>D24</f>
        <v>15.052695</v>
      </c>
      <c r="E18" s="81">
        <f aca="true" t="shared" si="0" ref="E18:T18">E24</f>
        <v>3.57638744</v>
      </c>
      <c r="F18" s="81">
        <f t="shared" si="0"/>
        <v>11.47630756</v>
      </c>
      <c r="G18" s="81">
        <f t="shared" si="0"/>
        <v>4.9237452</v>
      </c>
      <c r="H18" s="81">
        <f t="shared" si="0"/>
        <v>1.19853117</v>
      </c>
      <c r="I18" s="81">
        <f t="shared" si="0"/>
        <v>1.2309363</v>
      </c>
      <c r="J18" s="81">
        <f t="shared" si="0"/>
        <v>0.39951039</v>
      </c>
      <c r="K18" s="81">
        <f t="shared" si="0"/>
        <v>1.2309363</v>
      </c>
      <c r="L18" s="81">
        <f t="shared" si="0"/>
        <v>0.39951039</v>
      </c>
      <c r="M18" s="81">
        <f t="shared" si="0"/>
        <v>1.2309363</v>
      </c>
      <c r="N18" s="81">
        <f t="shared" si="0"/>
        <v>0.39951039</v>
      </c>
      <c r="O18" s="81">
        <f t="shared" si="0"/>
        <v>1.2309363</v>
      </c>
      <c r="P18" s="81">
        <f t="shared" si="0"/>
        <v>0</v>
      </c>
      <c r="Q18" s="81">
        <f t="shared" si="0"/>
        <v>10.277776390000001</v>
      </c>
      <c r="R18" s="81">
        <f t="shared" si="0"/>
        <v>-3.72521403</v>
      </c>
      <c r="S18" s="82">
        <f t="shared" si="0"/>
        <v>-0.7565813986475174</v>
      </c>
      <c r="T18" s="81" t="str">
        <f t="shared" si="0"/>
        <v>нд</v>
      </c>
      <c r="U18" s="83"/>
      <c r="V18" s="84"/>
      <c r="W18" s="85"/>
    </row>
    <row r="19" spans="1:23" ht="21" outlineLevel="1">
      <c r="A19" s="79" t="s">
        <v>838</v>
      </c>
      <c r="B19" s="80" t="s">
        <v>839</v>
      </c>
      <c r="C19" s="79" t="s">
        <v>837</v>
      </c>
      <c r="D19" s="81" t="s">
        <v>840</v>
      </c>
      <c r="E19" s="81" t="s">
        <v>840</v>
      </c>
      <c r="F19" s="81" t="s">
        <v>840</v>
      </c>
      <c r="G19" s="81" t="s">
        <v>840</v>
      </c>
      <c r="H19" s="81" t="s">
        <v>840</v>
      </c>
      <c r="I19" s="81" t="s">
        <v>840</v>
      </c>
      <c r="J19" s="81" t="s">
        <v>840</v>
      </c>
      <c r="K19" s="81" t="s">
        <v>840</v>
      </c>
      <c r="L19" s="81" t="s">
        <v>840</v>
      </c>
      <c r="M19" s="81" t="s">
        <v>840</v>
      </c>
      <c r="N19" s="81" t="s">
        <v>840</v>
      </c>
      <c r="O19" s="81" t="s">
        <v>840</v>
      </c>
      <c r="P19" s="81" t="s">
        <v>840</v>
      </c>
      <c r="Q19" s="81" t="s">
        <v>840</v>
      </c>
      <c r="R19" s="81" t="s">
        <v>840</v>
      </c>
      <c r="S19" s="82" t="s">
        <v>840</v>
      </c>
      <c r="T19" s="86" t="s">
        <v>840</v>
      </c>
      <c r="V19" s="83"/>
      <c r="W19" s="83"/>
    </row>
    <row r="20" spans="1:21" ht="31.5">
      <c r="A20" s="79" t="s">
        <v>841</v>
      </c>
      <c r="B20" s="80" t="s">
        <v>842</v>
      </c>
      <c r="C20" s="79" t="s">
        <v>837</v>
      </c>
      <c r="D20" s="81" t="s">
        <v>840</v>
      </c>
      <c r="E20" s="81" t="s">
        <v>840</v>
      </c>
      <c r="F20" s="81" t="s">
        <v>840</v>
      </c>
      <c r="G20" s="81" t="s">
        <v>840</v>
      </c>
      <c r="H20" s="81" t="s">
        <v>840</v>
      </c>
      <c r="I20" s="81" t="s">
        <v>840</v>
      </c>
      <c r="J20" s="81" t="s">
        <v>840</v>
      </c>
      <c r="K20" s="81" t="s">
        <v>840</v>
      </c>
      <c r="L20" s="81" t="s">
        <v>840</v>
      </c>
      <c r="M20" s="81" t="s">
        <v>840</v>
      </c>
      <c r="N20" s="81" t="s">
        <v>840</v>
      </c>
      <c r="O20" s="81" t="s">
        <v>840</v>
      </c>
      <c r="P20" s="81" t="s">
        <v>840</v>
      </c>
      <c r="Q20" s="81" t="s">
        <v>840</v>
      </c>
      <c r="R20" s="81" t="s">
        <v>840</v>
      </c>
      <c r="S20" s="82" t="s">
        <v>840</v>
      </c>
      <c r="T20" s="86" t="s">
        <v>840</v>
      </c>
      <c r="U20" s="83"/>
    </row>
    <row r="21" spans="1:20" ht="63" outlineLevel="1">
      <c r="A21" s="79" t="s">
        <v>843</v>
      </c>
      <c r="B21" s="80" t="s">
        <v>844</v>
      </c>
      <c r="C21" s="79" t="s">
        <v>837</v>
      </c>
      <c r="D21" s="81" t="s">
        <v>840</v>
      </c>
      <c r="E21" s="81" t="s">
        <v>840</v>
      </c>
      <c r="F21" s="81" t="s">
        <v>840</v>
      </c>
      <c r="G21" s="81" t="s">
        <v>840</v>
      </c>
      <c r="H21" s="81" t="s">
        <v>840</v>
      </c>
      <c r="I21" s="81" t="s">
        <v>840</v>
      </c>
      <c r="J21" s="81" t="s">
        <v>840</v>
      </c>
      <c r="K21" s="81" t="s">
        <v>840</v>
      </c>
      <c r="L21" s="81" t="s">
        <v>840</v>
      </c>
      <c r="M21" s="81" t="s">
        <v>840</v>
      </c>
      <c r="N21" s="81" t="s">
        <v>840</v>
      </c>
      <c r="O21" s="81" t="s">
        <v>840</v>
      </c>
      <c r="P21" s="81" t="s">
        <v>840</v>
      </c>
      <c r="Q21" s="81" t="s">
        <v>840</v>
      </c>
      <c r="R21" s="81" t="s">
        <v>840</v>
      </c>
      <c r="S21" s="82" t="s">
        <v>840</v>
      </c>
      <c r="T21" s="86" t="s">
        <v>840</v>
      </c>
    </row>
    <row r="22" spans="1:21" ht="31.5">
      <c r="A22" s="79" t="s">
        <v>845</v>
      </c>
      <c r="B22" s="80" t="s">
        <v>846</v>
      </c>
      <c r="C22" s="79" t="s">
        <v>837</v>
      </c>
      <c r="D22" s="81" t="s">
        <v>840</v>
      </c>
      <c r="E22" s="81" t="s">
        <v>840</v>
      </c>
      <c r="F22" s="81" t="s">
        <v>840</v>
      </c>
      <c r="G22" s="81" t="s">
        <v>840</v>
      </c>
      <c r="H22" s="81" t="s">
        <v>840</v>
      </c>
      <c r="I22" s="81" t="s">
        <v>840</v>
      </c>
      <c r="J22" s="81" t="s">
        <v>840</v>
      </c>
      <c r="K22" s="81" t="s">
        <v>840</v>
      </c>
      <c r="L22" s="81" t="s">
        <v>840</v>
      </c>
      <c r="M22" s="81" t="s">
        <v>840</v>
      </c>
      <c r="N22" s="81" t="s">
        <v>840</v>
      </c>
      <c r="O22" s="81" t="s">
        <v>840</v>
      </c>
      <c r="P22" s="81" t="s">
        <v>840</v>
      </c>
      <c r="Q22" s="81" t="s">
        <v>840</v>
      </c>
      <c r="R22" s="81" t="s">
        <v>840</v>
      </c>
      <c r="S22" s="82" t="s">
        <v>840</v>
      </c>
      <c r="T22" s="86" t="s">
        <v>840</v>
      </c>
      <c r="U22" s="83"/>
    </row>
    <row r="23" spans="1:20" ht="31.5" outlineLevel="1">
      <c r="A23" s="79" t="s">
        <v>847</v>
      </c>
      <c r="B23" s="80" t="s">
        <v>848</v>
      </c>
      <c r="C23" s="79" t="s">
        <v>837</v>
      </c>
      <c r="D23" s="81" t="s">
        <v>840</v>
      </c>
      <c r="E23" s="81" t="s">
        <v>840</v>
      </c>
      <c r="F23" s="81" t="s">
        <v>840</v>
      </c>
      <c r="G23" s="81" t="s">
        <v>840</v>
      </c>
      <c r="H23" s="81" t="s">
        <v>840</v>
      </c>
      <c r="I23" s="81" t="s">
        <v>840</v>
      </c>
      <c r="J23" s="81" t="s">
        <v>840</v>
      </c>
      <c r="K23" s="81" t="s">
        <v>840</v>
      </c>
      <c r="L23" s="81" t="s">
        <v>840</v>
      </c>
      <c r="M23" s="81" t="s">
        <v>840</v>
      </c>
      <c r="N23" s="81" t="s">
        <v>840</v>
      </c>
      <c r="O23" s="81" t="s">
        <v>840</v>
      </c>
      <c r="P23" s="81" t="s">
        <v>840</v>
      </c>
      <c r="Q23" s="81" t="s">
        <v>840</v>
      </c>
      <c r="R23" s="81" t="s">
        <v>840</v>
      </c>
      <c r="S23" s="82" t="s">
        <v>840</v>
      </c>
      <c r="T23" s="86" t="s">
        <v>840</v>
      </c>
    </row>
    <row r="24" spans="1:21" ht="21">
      <c r="A24" s="79" t="s">
        <v>849</v>
      </c>
      <c r="B24" s="80" t="s">
        <v>850</v>
      </c>
      <c r="C24" s="79" t="s">
        <v>837</v>
      </c>
      <c r="D24" s="81">
        <f>D25</f>
        <v>15.052695</v>
      </c>
      <c r="E24" s="81">
        <f aca="true" t="shared" si="1" ref="E24:T24">E25</f>
        <v>3.57638744</v>
      </c>
      <c r="F24" s="81">
        <f t="shared" si="1"/>
        <v>11.47630756</v>
      </c>
      <c r="G24" s="81">
        <f t="shared" si="1"/>
        <v>4.9237452</v>
      </c>
      <c r="H24" s="81">
        <f t="shared" si="1"/>
        <v>1.19853117</v>
      </c>
      <c r="I24" s="81">
        <f t="shared" si="1"/>
        <v>1.2309363</v>
      </c>
      <c r="J24" s="81">
        <f t="shared" si="1"/>
        <v>0.39951039</v>
      </c>
      <c r="K24" s="81">
        <f t="shared" si="1"/>
        <v>1.2309363</v>
      </c>
      <c r="L24" s="81">
        <f t="shared" si="1"/>
        <v>0.39951039</v>
      </c>
      <c r="M24" s="81">
        <f t="shared" si="1"/>
        <v>1.2309363</v>
      </c>
      <c r="N24" s="81">
        <f t="shared" si="1"/>
        <v>0.39951039</v>
      </c>
      <c r="O24" s="81">
        <f t="shared" si="1"/>
        <v>1.2309363</v>
      </c>
      <c r="P24" s="81">
        <f t="shared" si="1"/>
        <v>0</v>
      </c>
      <c r="Q24" s="81">
        <f t="shared" si="1"/>
        <v>10.277776390000001</v>
      </c>
      <c r="R24" s="81">
        <f t="shared" si="1"/>
        <v>-3.72521403</v>
      </c>
      <c r="S24" s="82">
        <f t="shared" si="1"/>
        <v>-0.7565813986475174</v>
      </c>
      <c r="T24" s="81" t="str">
        <f t="shared" si="1"/>
        <v>нд</v>
      </c>
      <c r="U24" s="83"/>
    </row>
    <row r="25" spans="1:20" ht="15">
      <c r="A25" s="79" t="s">
        <v>851</v>
      </c>
      <c r="B25" s="80" t="s">
        <v>852</v>
      </c>
      <c r="C25" s="79" t="s">
        <v>837</v>
      </c>
      <c r="D25" s="81">
        <f>D70</f>
        <v>15.052695</v>
      </c>
      <c r="E25" s="81">
        <f aca="true" t="shared" si="2" ref="E25:T25">E70</f>
        <v>3.57638744</v>
      </c>
      <c r="F25" s="81">
        <f t="shared" si="2"/>
        <v>11.47630756</v>
      </c>
      <c r="G25" s="81">
        <f t="shared" si="2"/>
        <v>4.9237452</v>
      </c>
      <c r="H25" s="81">
        <f t="shared" si="2"/>
        <v>1.19853117</v>
      </c>
      <c r="I25" s="81">
        <f t="shared" si="2"/>
        <v>1.2309363</v>
      </c>
      <c r="J25" s="81">
        <f t="shared" si="2"/>
        <v>0.39951039</v>
      </c>
      <c r="K25" s="81">
        <f t="shared" si="2"/>
        <v>1.2309363</v>
      </c>
      <c r="L25" s="81">
        <f t="shared" si="2"/>
        <v>0.39951039</v>
      </c>
      <c r="M25" s="81">
        <f t="shared" si="2"/>
        <v>1.2309363</v>
      </c>
      <c r="N25" s="81">
        <f t="shared" si="2"/>
        <v>0.39951039</v>
      </c>
      <c r="O25" s="81">
        <f t="shared" si="2"/>
        <v>1.2309363</v>
      </c>
      <c r="P25" s="81">
        <f t="shared" si="2"/>
        <v>0</v>
      </c>
      <c r="Q25" s="81">
        <f t="shared" si="2"/>
        <v>10.277776390000001</v>
      </c>
      <c r="R25" s="81">
        <f t="shared" si="2"/>
        <v>-3.72521403</v>
      </c>
      <c r="S25" s="82">
        <f t="shared" si="2"/>
        <v>-0.7565813986475174</v>
      </c>
      <c r="T25" s="81" t="str">
        <f t="shared" si="2"/>
        <v>нд</v>
      </c>
    </row>
    <row r="26" spans="1:20" ht="21" outlineLevel="1">
      <c r="A26" s="79" t="s">
        <v>85</v>
      </c>
      <c r="B26" s="80" t="s">
        <v>853</v>
      </c>
      <c r="C26" s="79" t="s">
        <v>837</v>
      </c>
      <c r="D26" s="81" t="s">
        <v>840</v>
      </c>
      <c r="E26" s="81" t="s">
        <v>840</v>
      </c>
      <c r="F26" s="81" t="s">
        <v>840</v>
      </c>
      <c r="G26" s="81" t="s">
        <v>840</v>
      </c>
      <c r="H26" s="81" t="s">
        <v>840</v>
      </c>
      <c r="I26" s="81" t="s">
        <v>840</v>
      </c>
      <c r="J26" s="81" t="s">
        <v>840</v>
      </c>
      <c r="K26" s="81" t="s">
        <v>840</v>
      </c>
      <c r="L26" s="81" t="s">
        <v>840</v>
      </c>
      <c r="M26" s="81" t="s">
        <v>840</v>
      </c>
      <c r="N26" s="81" t="s">
        <v>840</v>
      </c>
      <c r="O26" s="81" t="s">
        <v>840</v>
      </c>
      <c r="P26" s="81" t="s">
        <v>840</v>
      </c>
      <c r="Q26" s="81" t="s">
        <v>840</v>
      </c>
      <c r="R26" s="81" t="s">
        <v>840</v>
      </c>
      <c r="S26" s="82" t="s">
        <v>840</v>
      </c>
      <c r="T26" s="86" t="s">
        <v>840</v>
      </c>
    </row>
    <row r="27" spans="1:20" ht="42" outlineLevel="1">
      <c r="A27" s="79" t="s">
        <v>87</v>
      </c>
      <c r="B27" s="80" t="s">
        <v>854</v>
      </c>
      <c r="C27" s="79" t="s">
        <v>837</v>
      </c>
      <c r="D27" s="81" t="s">
        <v>840</v>
      </c>
      <c r="E27" s="81" t="s">
        <v>840</v>
      </c>
      <c r="F27" s="81" t="s">
        <v>840</v>
      </c>
      <c r="G27" s="81" t="s">
        <v>840</v>
      </c>
      <c r="H27" s="81" t="s">
        <v>840</v>
      </c>
      <c r="I27" s="81" t="s">
        <v>840</v>
      </c>
      <c r="J27" s="81" t="s">
        <v>840</v>
      </c>
      <c r="K27" s="81" t="s">
        <v>840</v>
      </c>
      <c r="L27" s="81" t="s">
        <v>840</v>
      </c>
      <c r="M27" s="81" t="s">
        <v>840</v>
      </c>
      <c r="N27" s="81" t="s">
        <v>840</v>
      </c>
      <c r="O27" s="81" t="s">
        <v>840</v>
      </c>
      <c r="P27" s="81" t="s">
        <v>840</v>
      </c>
      <c r="Q27" s="81" t="s">
        <v>840</v>
      </c>
      <c r="R27" s="81" t="s">
        <v>840</v>
      </c>
      <c r="S27" s="82" t="s">
        <v>840</v>
      </c>
      <c r="T27" s="86" t="s">
        <v>840</v>
      </c>
    </row>
    <row r="28" spans="1:20" ht="52.5" outlineLevel="1">
      <c r="A28" s="79" t="s">
        <v>492</v>
      </c>
      <c r="B28" s="80" t="s">
        <v>855</v>
      </c>
      <c r="C28" s="79" t="s">
        <v>837</v>
      </c>
      <c r="D28" s="81" t="s">
        <v>840</v>
      </c>
      <c r="E28" s="81" t="s">
        <v>840</v>
      </c>
      <c r="F28" s="81" t="s">
        <v>840</v>
      </c>
      <c r="G28" s="81" t="s">
        <v>840</v>
      </c>
      <c r="H28" s="81" t="s">
        <v>840</v>
      </c>
      <c r="I28" s="81" t="s">
        <v>840</v>
      </c>
      <c r="J28" s="81" t="s">
        <v>840</v>
      </c>
      <c r="K28" s="81" t="s">
        <v>840</v>
      </c>
      <c r="L28" s="81" t="s">
        <v>840</v>
      </c>
      <c r="M28" s="81" t="s">
        <v>840</v>
      </c>
      <c r="N28" s="81" t="s">
        <v>840</v>
      </c>
      <c r="O28" s="81" t="s">
        <v>840</v>
      </c>
      <c r="P28" s="81" t="s">
        <v>840</v>
      </c>
      <c r="Q28" s="81" t="s">
        <v>840</v>
      </c>
      <c r="R28" s="81" t="s">
        <v>840</v>
      </c>
      <c r="S28" s="82" t="s">
        <v>840</v>
      </c>
      <c r="T28" s="86" t="s">
        <v>840</v>
      </c>
    </row>
    <row r="29" spans="1:20" ht="52.5" outlineLevel="1">
      <c r="A29" s="79" t="s">
        <v>497</v>
      </c>
      <c r="B29" s="80" t="s">
        <v>856</v>
      </c>
      <c r="C29" s="79" t="s">
        <v>837</v>
      </c>
      <c r="D29" s="81" t="s">
        <v>840</v>
      </c>
      <c r="E29" s="81" t="s">
        <v>840</v>
      </c>
      <c r="F29" s="81" t="s">
        <v>840</v>
      </c>
      <c r="G29" s="81" t="s">
        <v>840</v>
      </c>
      <c r="H29" s="81" t="s">
        <v>840</v>
      </c>
      <c r="I29" s="81" t="s">
        <v>840</v>
      </c>
      <c r="J29" s="81" t="s">
        <v>840</v>
      </c>
      <c r="K29" s="81" t="s">
        <v>840</v>
      </c>
      <c r="L29" s="81" t="s">
        <v>840</v>
      </c>
      <c r="M29" s="81" t="s">
        <v>840</v>
      </c>
      <c r="N29" s="81" t="s">
        <v>840</v>
      </c>
      <c r="O29" s="81" t="s">
        <v>840</v>
      </c>
      <c r="P29" s="81" t="s">
        <v>840</v>
      </c>
      <c r="Q29" s="81" t="s">
        <v>840</v>
      </c>
      <c r="R29" s="81" t="s">
        <v>840</v>
      </c>
      <c r="S29" s="82" t="s">
        <v>840</v>
      </c>
      <c r="T29" s="86" t="s">
        <v>840</v>
      </c>
    </row>
    <row r="30" spans="1:20" ht="42" outlineLevel="1">
      <c r="A30" s="79" t="s">
        <v>499</v>
      </c>
      <c r="B30" s="80" t="s">
        <v>857</v>
      </c>
      <c r="C30" s="79" t="s">
        <v>837</v>
      </c>
      <c r="D30" s="81" t="s">
        <v>840</v>
      </c>
      <c r="E30" s="81" t="s">
        <v>840</v>
      </c>
      <c r="F30" s="81" t="s">
        <v>840</v>
      </c>
      <c r="G30" s="81" t="s">
        <v>840</v>
      </c>
      <c r="H30" s="81" t="s">
        <v>840</v>
      </c>
      <c r="I30" s="81" t="s">
        <v>840</v>
      </c>
      <c r="J30" s="81" t="s">
        <v>840</v>
      </c>
      <c r="K30" s="81" t="s">
        <v>840</v>
      </c>
      <c r="L30" s="81" t="s">
        <v>840</v>
      </c>
      <c r="M30" s="81" t="s">
        <v>840</v>
      </c>
      <c r="N30" s="81" t="s">
        <v>840</v>
      </c>
      <c r="O30" s="81" t="s">
        <v>840</v>
      </c>
      <c r="P30" s="81" t="s">
        <v>840</v>
      </c>
      <c r="Q30" s="81" t="s">
        <v>840</v>
      </c>
      <c r="R30" s="81" t="s">
        <v>840</v>
      </c>
      <c r="S30" s="82" t="s">
        <v>840</v>
      </c>
      <c r="T30" s="86" t="s">
        <v>840</v>
      </c>
    </row>
    <row r="31" spans="1:20" ht="31.5" outlineLevel="1">
      <c r="A31" s="79" t="s">
        <v>89</v>
      </c>
      <c r="B31" s="80" t="s">
        <v>858</v>
      </c>
      <c r="C31" s="79" t="s">
        <v>837</v>
      </c>
      <c r="D31" s="81" t="s">
        <v>840</v>
      </c>
      <c r="E31" s="81" t="s">
        <v>840</v>
      </c>
      <c r="F31" s="81" t="s">
        <v>840</v>
      </c>
      <c r="G31" s="81" t="s">
        <v>840</v>
      </c>
      <c r="H31" s="81" t="s">
        <v>840</v>
      </c>
      <c r="I31" s="81" t="s">
        <v>840</v>
      </c>
      <c r="J31" s="81" t="s">
        <v>840</v>
      </c>
      <c r="K31" s="81" t="s">
        <v>840</v>
      </c>
      <c r="L31" s="81" t="s">
        <v>840</v>
      </c>
      <c r="M31" s="81" t="s">
        <v>840</v>
      </c>
      <c r="N31" s="81" t="s">
        <v>840</v>
      </c>
      <c r="O31" s="81" t="s">
        <v>840</v>
      </c>
      <c r="P31" s="81" t="s">
        <v>840</v>
      </c>
      <c r="Q31" s="81" t="s">
        <v>840</v>
      </c>
      <c r="R31" s="81" t="s">
        <v>840</v>
      </c>
      <c r="S31" s="82" t="s">
        <v>840</v>
      </c>
      <c r="T31" s="86" t="s">
        <v>840</v>
      </c>
    </row>
    <row r="32" spans="1:20" ht="52.5" outlineLevel="1">
      <c r="A32" s="79" t="s">
        <v>520</v>
      </c>
      <c r="B32" s="80" t="s">
        <v>859</v>
      </c>
      <c r="C32" s="79" t="s">
        <v>837</v>
      </c>
      <c r="D32" s="81" t="s">
        <v>840</v>
      </c>
      <c r="E32" s="81" t="s">
        <v>840</v>
      </c>
      <c r="F32" s="81" t="s">
        <v>840</v>
      </c>
      <c r="G32" s="81" t="s">
        <v>840</v>
      </c>
      <c r="H32" s="81" t="s">
        <v>840</v>
      </c>
      <c r="I32" s="81" t="s">
        <v>840</v>
      </c>
      <c r="J32" s="81" t="s">
        <v>840</v>
      </c>
      <c r="K32" s="81" t="s">
        <v>840</v>
      </c>
      <c r="L32" s="81" t="s">
        <v>840</v>
      </c>
      <c r="M32" s="81" t="s">
        <v>840</v>
      </c>
      <c r="N32" s="81" t="s">
        <v>840</v>
      </c>
      <c r="O32" s="81" t="s">
        <v>840</v>
      </c>
      <c r="P32" s="81" t="s">
        <v>840</v>
      </c>
      <c r="Q32" s="81" t="s">
        <v>840</v>
      </c>
      <c r="R32" s="81" t="s">
        <v>840</v>
      </c>
      <c r="S32" s="82" t="s">
        <v>840</v>
      </c>
      <c r="T32" s="86" t="s">
        <v>840</v>
      </c>
    </row>
    <row r="33" spans="1:20" ht="42" outlineLevel="1">
      <c r="A33" s="79" t="s">
        <v>521</v>
      </c>
      <c r="B33" s="80" t="s">
        <v>860</v>
      </c>
      <c r="C33" s="79" t="s">
        <v>837</v>
      </c>
      <c r="D33" s="81" t="s">
        <v>840</v>
      </c>
      <c r="E33" s="81" t="s">
        <v>840</v>
      </c>
      <c r="F33" s="81" t="s">
        <v>840</v>
      </c>
      <c r="G33" s="81" t="s">
        <v>840</v>
      </c>
      <c r="H33" s="81" t="s">
        <v>840</v>
      </c>
      <c r="I33" s="81" t="s">
        <v>840</v>
      </c>
      <c r="J33" s="81" t="s">
        <v>840</v>
      </c>
      <c r="K33" s="81" t="s">
        <v>840</v>
      </c>
      <c r="L33" s="81" t="s">
        <v>840</v>
      </c>
      <c r="M33" s="81" t="s">
        <v>840</v>
      </c>
      <c r="N33" s="81" t="s">
        <v>840</v>
      </c>
      <c r="O33" s="81" t="s">
        <v>840</v>
      </c>
      <c r="P33" s="81" t="s">
        <v>840</v>
      </c>
      <c r="Q33" s="81" t="s">
        <v>840</v>
      </c>
      <c r="R33" s="81" t="s">
        <v>840</v>
      </c>
      <c r="S33" s="82" t="s">
        <v>840</v>
      </c>
      <c r="T33" s="86" t="s">
        <v>840</v>
      </c>
    </row>
    <row r="34" spans="1:20" ht="42" outlineLevel="1">
      <c r="A34" s="79" t="s">
        <v>91</v>
      </c>
      <c r="B34" s="80" t="s">
        <v>861</v>
      </c>
      <c r="C34" s="79" t="s">
        <v>837</v>
      </c>
      <c r="D34" s="81" t="s">
        <v>840</v>
      </c>
      <c r="E34" s="81" t="s">
        <v>840</v>
      </c>
      <c r="F34" s="81" t="s">
        <v>840</v>
      </c>
      <c r="G34" s="81" t="s">
        <v>840</v>
      </c>
      <c r="H34" s="81" t="s">
        <v>840</v>
      </c>
      <c r="I34" s="81" t="s">
        <v>840</v>
      </c>
      <c r="J34" s="81" t="s">
        <v>840</v>
      </c>
      <c r="K34" s="81" t="s">
        <v>840</v>
      </c>
      <c r="L34" s="81" t="s">
        <v>840</v>
      </c>
      <c r="M34" s="81" t="s">
        <v>840</v>
      </c>
      <c r="N34" s="81" t="s">
        <v>840</v>
      </c>
      <c r="O34" s="81" t="s">
        <v>840</v>
      </c>
      <c r="P34" s="81" t="s">
        <v>840</v>
      </c>
      <c r="Q34" s="81" t="s">
        <v>840</v>
      </c>
      <c r="R34" s="81" t="s">
        <v>840</v>
      </c>
      <c r="S34" s="82" t="s">
        <v>840</v>
      </c>
      <c r="T34" s="86" t="s">
        <v>840</v>
      </c>
    </row>
    <row r="35" spans="1:20" ht="31.5" outlineLevel="1">
      <c r="A35" s="79" t="s">
        <v>862</v>
      </c>
      <c r="B35" s="80" t="s">
        <v>863</v>
      </c>
      <c r="C35" s="79" t="s">
        <v>837</v>
      </c>
      <c r="D35" s="81" t="s">
        <v>840</v>
      </c>
      <c r="E35" s="81" t="s">
        <v>840</v>
      </c>
      <c r="F35" s="81" t="s">
        <v>840</v>
      </c>
      <c r="G35" s="81" t="s">
        <v>840</v>
      </c>
      <c r="H35" s="81" t="s">
        <v>840</v>
      </c>
      <c r="I35" s="81" t="s">
        <v>840</v>
      </c>
      <c r="J35" s="81" t="s">
        <v>840</v>
      </c>
      <c r="K35" s="81" t="s">
        <v>840</v>
      </c>
      <c r="L35" s="81" t="s">
        <v>840</v>
      </c>
      <c r="M35" s="81" t="s">
        <v>840</v>
      </c>
      <c r="N35" s="81" t="s">
        <v>840</v>
      </c>
      <c r="O35" s="81" t="s">
        <v>840</v>
      </c>
      <c r="P35" s="81" t="s">
        <v>840</v>
      </c>
      <c r="Q35" s="81" t="s">
        <v>840</v>
      </c>
      <c r="R35" s="81" t="s">
        <v>840</v>
      </c>
      <c r="S35" s="82" t="s">
        <v>840</v>
      </c>
      <c r="T35" s="86" t="s">
        <v>840</v>
      </c>
    </row>
    <row r="36" spans="1:20" ht="94.5" outlineLevel="1">
      <c r="A36" s="79" t="s">
        <v>862</v>
      </c>
      <c r="B36" s="80" t="s">
        <v>864</v>
      </c>
      <c r="C36" s="79" t="s">
        <v>837</v>
      </c>
      <c r="D36" s="81" t="s">
        <v>840</v>
      </c>
      <c r="E36" s="81" t="s">
        <v>840</v>
      </c>
      <c r="F36" s="81" t="s">
        <v>840</v>
      </c>
      <c r="G36" s="81" t="s">
        <v>840</v>
      </c>
      <c r="H36" s="81" t="s">
        <v>840</v>
      </c>
      <c r="I36" s="81" t="s">
        <v>840</v>
      </c>
      <c r="J36" s="81" t="s">
        <v>840</v>
      </c>
      <c r="K36" s="81" t="s">
        <v>840</v>
      </c>
      <c r="L36" s="81" t="s">
        <v>840</v>
      </c>
      <c r="M36" s="81" t="s">
        <v>840</v>
      </c>
      <c r="N36" s="81" t="s">
        <v>840</v>
      </c>
      <c r="O36" s="81" t="s">
        <v>840</v>
      </c>
      <c r="P36" s="81" t="s">
        <v>840</v>
      </c>
      <c r="Q36" s="81" t="s">
        <v>840</v>
      </c>
      <c r="R36" s="81" t="s">
        <v>840</v>
      </c>
      <c r="S36" s="82" t="s">
        <v>840</v>
      </c>
      <c r="T36" s="86" t="s">
        <v>840</v>
      </c>
    </row>
    <row r="37" spans="1:20" ht="84" outlineLevel="1">
      <c r="A37" s="79" t="s">
        <v>862</v>
      </c>
      <c r="B37" s="80" t="s">
        <v>865</v>
      </c>
      <c r="C37" s="79" t="s">
        <v>837</v>
      </c>
      <c r="D37" s="81" t="s">
        <v>840</v>
      </c>
      <c r="E37" s="81" t="s">
        <v>840</v>
      </c>
      <c r="F37" s="81" t="s">
        <v>840</v>
      </c>
      <c r="G37" s="81" t="s">
        <v>840</v>
      </c>
      <c r="H37" s="81" t="s">
        <v>840</v>
      </c>
      <c r="I37" s="81" t="s">
        <v>840</v>
      </c>
      <c r="J37" s="81" t="s">
        <v>840</v>
      </c>
      <c r="K37" s="81" t="s">
        <v>840</v>
      </c>
      <c r="L37" s="81" t="s">
        <v>840</v>
      </c>
      <c r="M37" s="81" t="s">
        <v>840</v>
      </c>
      <c r="N37" s="81" t="s">
        <v>840</v>
      </c>
      <c r="O37" s="81" t="s">
        <v>840</v>
      </c>
      <c r="P37" s="81" t="s">
        <v>840</v>
      </c>
      <c r="Q37" s="81" t="s">
        <v>840</v>
      </c>
      <c r="R37" s="81" t="s">
        <v>840</v>
      </c>
      <c r="S37" s="82" t="s">
        <v>840</v>
      </c>
      <c r="T37" s="86" t="s">
        <v>840</v>
      </c>
    </row>
    <row r="38" spans="1:20" ht="84" outlineLevel="1">
      <c r="A38" s="79" t="s">
        <v>862</v>
      </c>
      <c r="B38" s="80" t="s">
        <v>866</v>
      </c>
      <c r="C38" s="79" t="s">
        <v>837</v>
      </c>
      <c r="D38" s="81" t="s">
        <v>840</v>
      </c>
      <c r="E38" s="81" t="s">
        <v>840</v>
      </c>
      <c r="F38" s="81" t="s">
        <v>840</v>
      </c>
      <c r="G38" s="81" t="s">
        <v>840</v>
      </c>
      <c r="H38" s="81" t="s">
        <v>840</v>
      </c>
      <c r="I38" s="81" t="s">
        <v>840</v>
      </c>
      <c r="J38" s="81" t="s">
        <v>840</v>
      </c>
      <c r="K38" s="81" t="s">
        <v>840</v>
      </c>
      <c r="L38" s="81" t="s">
        <v>840</v>
      </c>
      <c r="M38" s="81" t="s">
        <v>840</v>
      </c>
      <c r="N38" s="81" t="s">
        <v>840</v>
      </c>
      <c r="O38" s="81" t="s">
        <v>840</v>
      </c>
      <c r="P38" s="81" t="s">
        <v>840</v>
      </c>
      <c r="Q38" s="81" t="s">
        <v>840</v>
      </c>
      <c r="R38" s="81" t="s">
        <v>840</v>
      </c>
      <c r="S38" s="82" t="s">
        <v>840</v>
      </c>
      <c r="T38" s="86" t="s">
        <v>840</v>
      </c>
    </row>
    <row r="39" spans="1:20" ht="31.5" outlineLevel="1">
      <c r="A39" s="79" t="s">
        <v>867</v>
      </c>
      <c r="B39" s="80" t="s">
        <v>863</v>
      </c>
      <c r="C39" s="79" t="s">
        <v>837</v>
      </c>
      <c r="D39" s="81" t="s">
        <v>840</v>
      </c>
      <c r="E39" s="81" t="s">
        <v>840</v>
      </c>
      <c r="F39" s="81" t="s">
        <v>840</v>
      </c>
      <c r="G39" s="81" t="s">
        <v>840</v>
      </c>
      <c r="H39" s="81" t="s">
        <v>840</v>
      </c>
      <c r="I39" s="81" t="s">
        <v>840</v>
      </c>
      <c r="J39" s="81" t="s">
        <v>840</v>
      </c>
      <c r="K39" s="81" t="s">
        <v>840</v>
      </c>
      <c r="L39" s="81" t="s">
        <v>840</v>
      </c>
      <c r="M39" s="81" t="s">
        <v>840</v>
      </c>
      <c r="N39" s="81" t="s">
        <v>840</v>
      </c>
      <c r="O39" s="81" t="s">
        <v>840</v>
      </c>
      <c r="P39" s="81" t="s">
        <v>840</v>
      </c>
      <c r="Q39" s="81" t="s">
        <v>840</v>
      </c>
      <c r="R39" s="81" t="s">
        <v>840</v>
      </c>
      <c r="S39" s="82" t="s">
        <v>840</v>
      </c>
      <c r="T39" s="86" t="s">
        <v>840</v>
      </c>
    </row>
    <row r="40" spans="1:20" ht="94.5" outlineLevel="1">
      <c r="A40" s="79" t="s">
        <v>867</v>
      </c>
      <c r="B40" s="80" t="s">
        <v>864</v>
      </c>
      <c r="C40" s="79" t="s">
        <v>837</v>
      </c>
      <c r="D40" s="81" t="s">
        <v>840</v>
      </c>
      <c r="E40" s="81" t="s">
        <v>840</v>
      </c>
      <c r="F40" s="81" t="s">
        <v>840</v>
      </c>
      <c r="G40" s="81" t="s">
        <v>840</v>
      </c>
      <c r="H40" s="81" t="s">
        <v>840</v>
      </c>
      <c r="I40" s="81" t="s">
        <v>840</v>
      </c>
      <c r="J40" s="81" t="s">
        <v>840</v>
      </c>
      <c r="K40" s="81" t="s">
        <v>840</v>
      </c>
      <c r="L40" s="81" t="s">
        <v>840</v>
      </c>
      <c r="M40" s="81" t="s">
        <v>840</v>
      </c>
      <c r="N40" s="81" t="s">
        <v>840</v>
      </c>
      <c r="O40" s="81" t="s">
        <v>840</v>
      </c>
      <c r="P40" s="81" t="s">
        <v>840</v>
      </c>
      <c r="Q40" s="81" t="s">
        <v>840</v>
      </c>
      <c r="R40" s="81" t="s">
        <v>840</v>
      </c>
      <c r="S40" s="82" t="s">
        <v>840</v>
      </c>
      <c r="T40" s="86" t="s">
        <v>840</v>
      </c>
    </row>
    <row r="41" spans="1:20" ht="84" outlineLevel="1">
      <c r="A41" s="79" t="s">
        <v>867</v>
      </c>
      <c r="B41" s="80" t="s">
        <v>865</v>
      </c>
      <c r="C41" s="79" t="s">
        <v>837</v>
      </c>
      <c r="D41" s="81" t="s">
        <v>840</v>
      </c>
      <c r="E41" s="81" t="s">
        <v>840</v>
      </c>
      <c r="F41" s="81" t="s">
        <v>840</v>
      </c>
      <c r="G41" s="81" t="s">
        <v>840</v>
      </c>
      <c r="H41" s="81" t="s">
        <v>840</v>
      </c>
      <c r="I41" s="81" t="s">
        <v>840</v>
      </c>
      <c r="J41" s="81" t="s">
        <v>840</v>
      </c>
      <c r="K41" s="81" t="s">
        <v>840</v>
      </c>
      <c r="L41" s="81" t="s">
        <v>840</v>
      </c>
      <c r="M41" s="81" t="s">
        <v>840</v>
      </c>
      <c r="N41" s="81" t="s">
        <v>840</v>
      </c>
      <c r="O41" s="81" t="s">
        <v>840</v>
      </c>
      <c r="P41" s="81" t="s">
        <v>840</v>
      </c>
      <c r="Q41" s="81" t="s">
        <v>840</v>
      </c>
      <c r="R41" s="81" t="s">
        <v>840</v>
      </c>
      <c r="S41" s="82" t="s">
        <v>840</v>
      </c>
      <c r="T41" s="86" t="s">
        <v>840</v>
      </c>
    </row>
    <row r="42" spans="1:20" ht="84" outlineLevel="1">
      <c r="A42" s="79" t="s">
        <v>867</v>
      </c>
      <c r="B42" s="80" t="s">
        <v>868</v>
      </c>
      <c r="C42" s="79" t="s">
        <v>837</v>
      </c>
      <c r="D42" s="81" t="s">
        <v>840</v>
      </c>
      <c r="E42" s="81" t="s">
        <v>840</v>
      </c>
      <c r="F42" s="81" t="s">
        <v>840</v>
      </c>
      <c r="G42" s="81" t="s">
        <v>840</v>
      </c>
      <c r="H42" s="81" t="s">
        <v>840</v>
      </c>
      <c r="I42" s="81" t="s">
        <v>840</v>
      </c>
      <c r="J42" s="81" t="s">
        <v>840</v>
      </c>
      <c r="K42" s="81" t="s">
        <v>840</v>
      </c>
      <c r="L42" s="81" t="s">
        <v>840</v>
      </c>
      <c r="M42" s="81" t="s">
        <v>840</v>
      </c>
      <c r="N42" s="81" t="s">
        <v>840</v>
      </c>
      <c r="O42" s="81" t="s">
        <v>840</v>
      </c>
      <c r="P42" s="81" t="s">
        <v>840</v>
      </c>
      <c r="Q42" s="81" t="s">
        <v>840</v>
      </c>
      <c r="R42" s="81" t="s">
        <v>840</v>
      </c>
      <c r="S42" s="82" t="s">
        <v>840</v>
      </c>
      <c r="T42" s="86" t="s">
        <v>840</v>
      </c>
    </row>
    <row r="43" spans="1:20" ht="73.5" outlineLevel="1">
      <c r="A43" s="79" t="s">
        <v>869</v>
      </c>
      <c r="B43" s="80" t="s">
        <v>870</v>
      </c>
      <c r="C43" s="79" t="s">
        <v>837</v>
      </c>
      <c r="D43" s="81" t="s">
        <v>840</v>
      </c>
      <c r="E43" s="81" t="s">
        <v>840</v>
      </c>
      <c r="F43" s="81" t="s">
        <v>840</v>
      </c>
      <c r="G43" s="81" t="s">
        <v>840</v>
      </c>
      <c r="H43" s="81" t="s">
        <v>840</v>
      </c>
      <c r="I43" s="81" t="s">
        <v>840</v>
      </c>
      <c r="J43" s="81" t="s">
        <v>840</v>
      </c>
      <c r="K43" s="81" t="s">
        <v>840</v>
      </c>
      <c r="L43" s="81" t="s">
        <v>840</v>
      </c>
      <c r="M43" s="81" t="s">
        <v>840</v>
      </c>
      <c r="N43" s="81" t="s">
        <v>840</v>
      </c>
      <c r="O43" s="81" t="s">
        <v>840</v>
      </c>
      <c r="P43" s="81" t="s">
        <v>840</v>
      </c>
      <c r="Q43" s="81" t="s">
        <v>840</v>
      </c>
      <c r="R43" s="81" t="s">
        <v>840</v>
      </c>
      <c r="S43" s="82" t="s">
        <v>840</v>
      </c>
      <c r="T43" s="86" t="s">
        <v>840</v>
      </c>
    </row>
    <row r="44" spans="1:20" ht="63" outlineLevel="1">
      <c r="A44" s="79" t="s">
        <v>871</v>
      </c>
      <c r="B44" s="80" t="s">
        <v>872</v>
      </c>
      <c r="C44" s="79" t="s">
        <v>837</v>
      </c>
      <c r="D44" s="81" t="s">
        <v>840</v>
      </c>
      <c r="E44" s="81" t="s">
        <v>840</v>
      </c>
      <c r="F44" s="81" t="s">
        <v>840</v>
      </c>
      <c r="G44" s="81" t="s">
        <v>840</v>
      </c>
      <c r="H44" s="81" t="s">
        <v>840</v>
      </c>
      <c r="I44" s="81" t="s">
        <v>840</v>
      </c>
      <c r="J44" s="81" t="s">
        <v>840</v>
      </c>
      <c r="K44" s="81" t="s">
        <v>840</v>
      </c>
      <c r="L44" s="81" t="s">
        <v>840</v>
      </c>
      <c r="M44" s="81" t="s">
        <v>840</v>
      </c>
      <c r="N44" s="81" t="s">
        <v>840</v>
      </c>
      <c r="O44" s="81" t="s">
        <v>840</v>
      </c>
      <c r="P44" s="81" t="s">
        <v>840</v>
      </c>
      <c r="Q44" s="81" t="s">
        <v>840</v>
      </c>
      <c r="R44" s="81" t="s">
        <v>840</v>
      </c>
      <c r="S44" s="82" t="s">
        <v>840</v>
      </c>
      <c r="T44" s="86" t="s">
        <v>840</v>
      </c>
    </row>
    <row r="45" spans="1:20" ht="73.5" outlineLevel="1">
      <c r="A45" s="79" t="s">
        <v>873</v>
      </c>
      <c r="B45" s="80" t="s">
        <v>874</v>
      </c>
      <c r="C45" s="79" t="s">
        <v>837</v>
      </c>
      <c r="D45" s="81" t="s">
        <v>840</v>
      </c>
      <c r="E45" s="81" t="s">
        <v>840</v>
      </c>
      <c r="F45" s="81" t="s">
        <v>840</v>
      </c>
      <c r="G45" s="81" t="s">
        <v>840</v>
      </c>
      <c r="H45" s="81" t="s">
        <v>840</v>
      </c>
      <c r="I45" s="81" t="s">
        <v>840</v>
      </c>
      <c r="J45" s="81" t="s">
        <v>840</v>
      </c>
      <c r="K45" s="81" t="s">
        <v>840</v>
      </c>
      <c r="L45" s="81" t="s">
        <v>840</v>
      </c>
      <c r="M45" s="81" t="s">
        <v>840</v>
      </c>
      <c r="N45" s="81" t="s">
        <v>840</v>
      </c>
      <c r="O45" s="81" t="s">
        <v>840</v>
      </c>
      <c r="P45" s="81" t="s">
        <v>840</v>
      </c>
      <c r="Q45" s="81" t="s">
        <v>840</v>
      </c>
      <c r="R45" s="81" t="s">
        <v>840</v>
      </c>
      <c r="S45" s="82" t="s">
        <v>840</v>
      </c>
      <c r="T45" s="86" t="s">
        <v>840</v>
      </c>
    </row>
    <row r="46" spans="1:20" ht="31.5">
      <c r="A46" s="79" t="s">
        <v>93</v>
      </c>
      <c r="B46" s="80" t="s">
        <v>875</v>
      </c>
      <c r="C46" s="79" t="s">
        <v>837</v>
      </c>
      <c r="D46" s="81" t="s">
        <v>840</v>
      </c>
      <c r="E46" s="81" t="s">
        <v>840</v>
      </c>
      <c r="F46" s="81" t="s">
        <v>840</v>
      </c>
      <c r="G46" s="81" t="s">
        <v>840</v>
      </c>
      <c r="H46" s="81" t="s">
        <v>840</v>
      </c>
      <c r="I46" s="81" t="s">
        <v>840</v>
      </c>
      <c r="J46" s="81" t="s">
        <v>840</v>
      </c>
      <c r="K46" s="81" t="s">
        <v>840</v>
      </c>
      <c r="L46" s="81" t="s">
        <v>840</v>
      </c>
      <c r="M46" s="81" t="s">
        <v>840</v>
      </c>
      <c r="N46" s="81" t="s">
        <v>840</v>
      </c>
      <c r="O46" s="81" t="s">
        <v>840</v>
      </c>
      <c r="P46" s="81" t="s">
        <v>840</v>
      </c>
      <c r="Q46" s="81" t="s">
        <v>840</v>
      </c>
      <c r="R46" s="81" t="s">
        <v>840</v>
      </c>
      <c r="S46" s="82" t="s">
        <v>840</v>
      </c>
      <c r="T46" s="86" t="s">
        <v>840</v>
      </c>
    </row>
    <row r="47" spans="1:20" ht="52.5" outlineLevel="1">
      <c r="A47" s="79" t="s">
        <v>525</v>
      </c>
      <c r="B47" s="80" t="s">
        <v>876</v>
      </c>
      <c r="C47" s="79" t="s">
        <v>837</v>
      </c>
      <c r="D47" s="81" t="s">
        <v>840</v>
      </c>
      <c r="E47" s="81" t="s">
        <v>840</v>
      </c>
      <c r="F47" s="81" t="s">
        <v>840</v>
      </c>
      <c r="G47" s="81" t="s">
        <v>840</v>
      </c>
      <c r="H47" s="81" t="s">
        <v>840</v>
      </c>
      <c r="I47" s="81" t="s">
        <v>840</v>
      </c>
      <c r="J47" s="81" t="s">
        <v>840</v>
      </c>
      <c r="K47" s="81" t="s">
        <v>840</v>
      </c>
      <c r="L47" s="81" t="s">
        <v>840</v>
      </c>
      <c r="M47" s="81" t="s">
        <v>840</v>
      </c>
      <c r="N47" s="81" t="s">
        <v>840</v>
      </c>
      <c r="O47" s="81" t="s">
        <v>840</v>
      </c>
      <c r="P47" s="81" t="s">
        <v>840</v>
      </c>
      <c r="Q47" s="81" t="s">
        <v>840</v>
      </c>
      <c r="R47" s="81" t="s">
        <v>840</v>
      </c>
      <c r="S47" s="82" t="s">
        <v>840</v>
      </c>
      <c r="T47" s="86" t="s">
        <v>840</v>
      </c>
    </row>
    <row r="48" spans="1:20" ht="31.5" outlineLevel="1">
      <c r="A48" s="79" t="s">
        <v>527</v>
      </c>
      <c r="B48" s="80" t="s">
        <v>877</v>
      </c>
      <c r="C48" s="79" t="s">
        <v>837</v>
      </c>
      <c r="D48" s="81" t="s">
        <v>840</v>
      </c>
      <c r="E48" s="81" t="s">
        <v>840</v>
      </c>
      <c r="F48" s="81" t="s">
        <v>840</v>
      </c>
      <c r="G48" s="81" t="s">
        <v>840</v>
      </c>
      <c r="H48" s="81" t="s">
        <v>840</v>
      </c>
      <c r="I48" s="81" t="s">
        <v>840</v>
      </c>
      <c r="J48" s="81" t="s">
        <v>840</v>
      </c>
      <c r="K48" s="81" t="s">
        <v>840</v>
      </c>
      <c r="L48" s="81" t="s">
        <v>840</v>
      </c>
      <c r="M48" s="81" t="s">
        <v>840</v>
      </c>
      <c r="N48" s="81" t="s">
        <v>840</v>
      </c>
      <c r="O48" s="81" t="s">
        <v>840</v>
      </c>
      <c r="P48" s="81" t="s">
        <v>840</v>
      </c>
      <c r="Q48" s="81" t="s">
        <v>840</v>
      </c>
      <c r="R48" s="81" t="s">
        <v>840</v>
      </c>
      <c r="S48" s="82" t="s">
        <v>840</v>
      </c>
      <c r="T48" s="86" t="s">
        <v>840</v>
      </c>
    </row>
    <row r="49" spans="1:20" ht="52.5" outlineLevel="1">
      <c r="A49" s="79" t="s">
        <v>532</v>
      </c>
      <c r="B49" s="80" t="s">
        <v>878</v>
      </c>
      <c r="C49" s="79" t="s">
        <v>837</v>
      </c>
      <c r="D49" s="81" t="s">
        <v>840</v>
      </c>
      <c r="E49" s="81" t="s">
        <v>840</v>
      </c>
      <c r="F49" s="81" t="s">
        <v>840</v>
      </c>
      <c r="G49" s="81" t="s">
        <v>840</v>
      </c>
      <c r="H49" s="81" t="s">
        <v>840</v>
      </c>
      <c r="I49" s="81" t="s">
        <v>840</v>
      </c>
      <c r="J49" s="81" t="s">
        <v>840</v>
      </c>
      <c r="K49" s="81" t="s">
        <v>840</v>
      </c>
      <c r="L49" s="81" t="s">
        <v>840</v>
      </c>
      <c r="M49" s="81" t="s">
        <v>840</v>
      </c>
      <c r="N49" s="81" t="s">
        <v>840</v>
      </c>
      <c r="O49" s="81" t="s">
        <v>840</v>
      </c>
      <c r="P49" s="81" t="s">
        <v>840</v>
      </c>
      <c r="Q49" s="81" t="s">
        <v>840</v>
      </c>
      <c r="R49" s="81" t="s">
        <v>840</v>
      </c>
      <c r="S49" s="82" t="s">
        <v>840</v>
      </c>
      <c r="T49" s="86" t="s">
        <v>840</v>
      </c>
    </row>
    <row r="50" spans="1:20" ht="42" outlineLevel="1">
      <c r="A50" s="79" t="s">
        <v>540</v>
      </c>
      <c r="B50" s="80" t="s">
        <v>879</v>
      </c>
      <c r="C50" s="79" t="s">
        <v>837</v>
      </c>
      <c r="D50" s="81" t="s">
        <v>840</v>
      </c>
      <c r="E50" s="81" t="s">
        <v>840</v>
      </c>
      <c r="F50" s="81" t="s">
        <v>840</v>
      </c>
      <c r="G50" s="81" t="s">
        <v>840</v>
      </c>
      <c r="H50" s="81" t="s">
        <v>840</v>
      </c>
      <c r="I50" s="81" t="s">
        <v>840</v>
      </c>
      <c r="J50" s="81" t="s">
        <v>840</v>
      </c>
      <c r="K50" s="81" t="s">
        <v>840</v>
      </c>
      <c r="L50" s="81" t="s">
        <v>840</v>
      </c>
      <c r="M50" s="81" t="s">
        <v>840</v>
      </c>
      <c r="N50" s="81" t="s">
        <v>840</v>
      </c>
      <c r="O50" s="81" t="s">
        <v>840</v>
      </c>
      <c r="P50" s="81" t="s">
        <v>840</v>
      </c>
      <c r="Q50" s="81" t="s">
        <v>840</v>
      </c>
      <c r="R50" s="81" t="s">
        <v>840</v>
      </c>
      <c r="S50" s="82" t="s">
        <v>840</v>
      </c>
      <c r="T50" s="86" t="s">
        <v>840</v>
      </c>
    </row>
    <row r="51" spans="1:20" ht="31.5">
      <c r="A51" s="79" t="s">
        <v>880</v>
      </c>
      <c r="B51" s="80" t="s">
        <v>881</v>
      </c>
      <c r="C51" s="79" t="s">
        <v>837</v>
      </c>
      <c r="D51" s="81" t="s">
        <v>840</v>
      </c>
      <c r="E51" s="81" t="s">
        <v>840</v>
      </c>
      <c r="F51" s="81" t="s">
        <v>840</v>
      </c>
      <c r="G51" s="81" t="s">
        <v>840</v>
      </c>
      <c r="H51" s="81" t="s">
        <v>840</v>
      </c>
      <c r="I51" s="81" t="s">
        <v>840</v>
      </c>
      <c r="J51" s="81" t="s">
        <v>840</v>
      </c>
      <c r="K51" s="81" t="s">
        <v>840</v>
      </c>
      <c r="L51" s="81" t="s">
        <v>840</v>
      </c>
      <c r="M51" s="81" t="s">
        <v>840</v>
      </c>
      <c r="N51" s="81" t="s">
        <v>840</v>
      </c>
      <c r="O51" s="81" t="s">
        <v>840</v>
      </c>
      <c r="P51" s="81" t="s">
        <v>840</v>
      </c>
      <c r="Q51" s="81" t="s">
        <v>840</v>
      </c>
      <c r="R51" s="81" t="s">
        <v>840</v>
      </c>
      <c r="S51" s="82" t="s">
        <v>840</v>
      </c>
      <c r="T51" s="86" t="s">
        <v>840</v>
      </c>
    </row>
    <row r="52" spans="1:20" ht="42" outlineLevel="1">
      <c r="A52" s="79" t="s">
        <v>882</v>
      </c>
      <c r="B52" s="80" t="s">
        <v>883</v>
      </c>
      <c r="C52" s="79" t="s">
        <v>837</v>
      </c>
      <c r="D52" s="81" t="s">
        <v>840</v>
      </c>
      <c r="E52" s="81" t="s">
        <v>840</v>
      </c>
      <c r="F52" s="81" t="s">
        <v>840</v>
      </c>
      <c r="G52" s="81" t="s">
        <v>840</v>
      </c>
      <c r="H52" s="81" t="s">
        <v>840</v>
      </c>
      <c r="I52" s="81" t="s">
        <v>840</v>
      </c>
      <c r="J52" s="81" t="s">
        <v>840</v>
      </c>
      <c r="K52" s="81" t="s">
        <v>840</v>
      </c>
      <c r="L52" s="81" t="s">
        <v>840</v>
      </c>
      <c r="M52" s="81" t="s">
        <v>840</v>
      </c>
      <c r="N52" s="81" t="s">
        <v>840</v>
      </c>
      <c r="O52" s="81" t="s">
        <v>840</v>
      </c>
      <c r="P52" s="81" t="s">
        <v>840</v>
      </c>
      <c r="Q52" s="81" t="s">
        <v>840</v>
      </c>
      <c r="R52" s="81" t="s">
        <v>840</v>
      </c>
      <c r="S52" s="82" t="s">
        <v>840</v>
      </c>
      <c r="T52" s="86" t="s">
        <v>840</v>
      </c>
    </row>
    <row r="53" spans="1:20" ht="31.5" outlineLevel="1">
      <c r="A53" s="79" t="s">
        <v>542</v>
      </c>
      <c r="B53" s="80" t="s">
        <v>884</v>
      </c>
      <c r="C53" s="79" t="s">
        <v>837</v>
      </c>
      <c r="D53" s="81" t="s">
        <v>840</v>
      </c>
      <c r="E53" s="81" t="s">
        <v>840</v>
      </c>
      <c r="F53" s="81" t="s">
        <v>840</v>
      </c>
      <c r="G53" s="81" t="s">
        <v>840</v>
      </c>
      <c r="H53" s="81" t="s">
        <v>840</v>
      </c>
      <c r="I53" s="81" t="s">
        <v>840</v>
      </c>
      <c r="J53" s="81" t="s">
        <v>840</v>
      </c>
      <c r="K53" s="81" t="s">
        <v>840</v>
      </c>
      <c r="L53" s="81" t="s">
        <v>840</v>
      </c>
      <c r="M53" s="81" t="s">
        <v>840</v>
      </c>
      <c r="N53" s="81" t="s">
        <v>840</v>
      </c>
      <c r="O53" s="81" t="s">
        <v>840</v>
      </c>
      <c r="P53" s="81" t="s">
        <v>840</v>
      </c>
      <c r="Q53" s="81" t="s">
        <v>840</v>
      </c>
      <c r="R53" s="81" t="s">
        <v>840</v>
      </c>
      <c r="S53" s="82" t="s">
        <v>840</v>
      </c>
      <c r="T53" s="86" t="s">
        <v>840</v>
      </c>
    </row>
    <row r="54" spans="1:20" ht="31.5" outlineLevel="1">
      <c r="A54" s="79" t="s">
        <v>544</v>
      </c>
      <c r="B54" s="80" t="s">
        <v>885</v>
      </c>
      <c r="C54" s="79" t="s">
        <v>837</v>
      </c>
      <c r="D54" s="81" t="s">
        <v>840</v>
      </c>
      <c r="E54" s="81" t="s">
        <v>840</v>
      </c>
      <c r="F54" s="81" t="s">
        <v>840</v>
      </c>
      <c r="G54" s="81" t="s">
        <v>840</v>
      </c>
      <c r="H54" s="81" t="s">
        <v>840</v>
      </c>
      <c r="I54" s="81" t="s">
        <v>840</v>
      </c>
      <c r="J54" s="81" t="s">
        <v>840</v>
      </c>
      <c r="K54" s="81" t="s">
        <v>840</v>
      </c>
      <c r="L54" s="81" t="s">
        <v>840</v>
      </c>
      <c r="M54" s="81" t="s">
        <v>840</v>
      </c>
      <c r="N54" s="81" t="s">
        <v>840</v>
      </c>
      <c r="O54" s="81" t="s">
        <v>840</v>
      </c>
      <c r="P54" s="81" t="s">
        <v>840</v>
      </c>
      <c r="Q54" s="81" t="s">
        <v>840</v>
      </c>
      <c r="R54" s="81" t="s">
        <v>840</v>
      </c>
      <c r="S54" s="82" t="s">
        <v>840</v>
      </c>
      <c r="T54" s="86" t="s">
        <v>840</v>
      </c>
    </row>
    <row r="55" spans="1:20" ht="31.5" outlineLevel="1">
      <c r="A55" s="79" t="s">
        <v>547</v>
      </c>
      <c r="B55" s="80" t="s">
        <v>886</v>
      </c>
      <c r="C55" s="79" t="s">
        <v>837</v>
      </c>
      <c r="D55" s="81" t="s">
        <v>840</v>
      </c>
      <c r="E55" s="81" t="s">
        <v>840</v>
      </c>
      <c r="F55" s="81" t="s">
        <v>840</v>
      </c>
      <c r="G55" s="81" t="s">
        <v>840</v>
      </c>
      <c r="H55" s="81" t="s">
        <v>840</v>
      </c>
      <c r="I55" s="81" t="s">
        <v>840</v>
      </c>
      <c r="J55" s="81" t="s">
        <v>840</v>
      </c>
      <c r="K55" s="81" t="s">
        <v>840</v>
      </c>
      <c r="L55" s="81" t="s">
        <v>840</v>
      </c>
      <c r="M55" s="81" t="s">
        <v>840</v>
      </c>
      <c r="N55" s="81" t="s">
        <v>840</v>
      </c>
      <c r="O55" s="81" t="s">
        <v>840</v>
      </c>
      <c r="P55" s="81" t="s">
        <v>840</v>
      </c>
      <c r="Q55" s="81" t="s">
        <v>840</v>
      </c>
      <c r="R55" s="81" t="s">
        <v>840</v>
      </c>
      <c r="S55" s="82" t="s">
        <v>840</v>
      </c>
      <c r="T55" s="86" t="s">
        <v>840</v>
      </c>
    </row>
    <row r="56" spans="1:20" ht="31.5" outlineLevel="1">
      <c r="A56" s="79" t="s">
        <v>548</v>
      </c>
      <c r="B56" s="80" t="s">
        <v>887</v>
      </c>
      <c r="C56" s="79" t="s">
        <v>837</v>
      </c>
      <c r="D56" s="81" t="s">
        <v>840</v>
      </c>
      <c r="E56" s="81" t="s">
        <v>840</v>
      </c>
      <c r="F56" s="81" t="s">
        <v>840</v>
      </c>
      <c r="G56" s="81" t="s">
        <v>840</v>
      </c>
      <c r="H56" s="81" t="s">
        <v>840</v>
      </c>
      <c r="I56" s="81" t="s">
        <v>840</v>
      </c>
      <c r="J56" s="81" t="s">
        <v>840</v>
      </c>
      <c r="K56" s="81" t="s">
        <v>840</v>
      </c>
      <c r="L56" s="81" t="s">
        <v>840</v>
      </c>
      <c r="M56" s="81" t="s">
        <v>840</v>
      </c>
      <c r="N56" s="81" t="s">
        <v>840</v>
      </c>
      <c r="O56" s="81" t="s">
        <v>840</v>
      </c>
      <c r="P56" s="81" t="s">
        <v>840</v>
      </c>
      <c r="Q56" s="81" t="s">
        <v>840</v>
      </c>
      <c r="R56" s="81" t="s">
        <v>840</v>
      </c>
      <c r="S56" s="82" t="s">
        <v>840</v>
      </c>
      <c r="T56" s="86" t="s">
        <v>840</v>
      </c>
    </row>
    <row r="57" spans="1:20" ht="31.5" outlineLevel="1">
      <c r="A57" s="79" t="s">
        <v>549</v>
      </c>
      <c r="B57" s="80" t="s">
        <v>888</v>
      </c>
      <c r="C57" s="79" t="s">
        <v>837</v>
      </c>
      <c r="D57" s="81" t="s">
        <v>840</v>
      </c>
      <c r="E57" s="81" t="s">
        <v>840</v>
      </c>
      <c r="F57" s="81" t="s">
        <v>840</v>
      </c>
      <c r="G57" s="81" t="s">
        <v>840</v>
      </c>
      <c r="H57" s="81" t="s">
        <v>840</v>
      </c>
      <c r="I57" s="81" t="s">
        <v>840</v>
      </c>
      <c r="J57" s="81" t="s">
        <v>840</v>
      </c>
      <c r="K57" s="81" t="s">
        <v>840</v>
      </c>
      <c r="L57" s="81" t="s">
        <v>840</v>
      </c>
      <c r="M57" s="81" t="s">
        <v>840</v>
      </c>
      <c r="N57" s="81" t="s">
        <v>840</v>
      </c>
      <c r="O57" s="81" t="s">
        <v>840</v>
      </c>
      <c r="P57" s="81" t="s">
        <v>840</v>
      </c>
      <c r="Q57" s="81" t="s">
        <v>840</v>
      </c>
      <c r="R57" s="81" t="s">
        <v>840</v>
      </c>
      <c r="S57" s="82" t="s">
        <v>840</v>
      </c>
      <c r="T57" s="86" t="s">
        <v>840</v>
      </c>
    </row>
    <row r="58" spans="1:20" ht="42" outlineLevel="1">
      <c r="A58" s="79" t="s">
        <v>550</v>
      </c>
      <c r="B58" s="80" t="s">
        <v>889</v>
      </c>
      <c r="C58" s="79" t="s">
        <v>837</v>
      </c>
      <c r="D58" s="81" t="s">
        <v>840</v>
      </c>
      <c r="E58" s="81" t="s">
        <v>840</v>
      </c>
      <c r="F58" s="81" t="s">
        <v>840</v>
      </c>
      <c r="G58" s="81" t="s">
        <v>840</v>
      </c>
      <c r="H58" s="81" t="s">
        <v>840</v>
      </c>
      <c r="I58" s="81" t="s">
        <v>840</v>
      </c>
      <c r="J58" s="81" t="s">
        <v>840</v>
      </c>
      <c r="K58" s="81" t="s">
        <v>840</v>
      </c>
      <c r="L58" s="81" t="s">
        <v>840</v>
      </c>
      <c r="M58" s="81" t="s">
        <v>840</v>
      </c>
      <c r="N58" s="81" t="s">
        <v>840</v>
      </c>
      <c r="O58" s="81" t="s">
        <v>840</v>
      </c>
      <c r="P58" s="81" t="s">
        <v>840</v>
      </c>
      <c r="Q58" s="81" t="s">
        <v>840</v>
      </c>
      <c r="R58" s="81" t="s">
        <v>840</v>
      </c>
      <c r="S58" s="82" t="s">
        <v>840</v>
      </c>
      <c r="T58" s="86" t="s">
        <v>840</v>
      </c>
    </row>
    <row r="59" spans="1:20" ht="42">
      <c r="A59" s="79" t="s">
        <v>551</v>
      </c>
      <c r="B59" s="80" t="s">
        <v>890</v>
      </c>
      <c r="C59" s="79" t="s">
        <v>837</v>
      </c>
      <c r="D59" s="81" t="s">
        <v>840</v>
      </c>
      <c r="E59" s="81" t="s">
        <v>840</v>
      </c>
      <c r="F59" s="81" t="s">
        <v>840</v>
      </c>
      <c r="G59" s="81" t="s">
        <v>840</v>
      </c>
      <c r="H59" s="81" t="s">
        <v>840</v>
      </c>
      <c r="I59" s="81" t="s">
        <v>840</v>
      </c>
      <c r="J59" s="81" t="s">
        <v>840</v>
      </c>
      <c r="K59" s="81" t="s">
        <v>840</v>
      </c>
      <c r="L59" s="81" t="s">
        <v>840</v>
      </c>
      <c r="M59" s="81" t="s">
        <v>840</v>
      </c>
      <c r="N59" s="81" t="s">
        <v>840</v>
      </c>
      <c r="O59" s="81" t="s">
        <v>840</v>
      </c>
      <c r="P59" s="81" t="s">
        <v>840</v>
      </c>
      <c r="Q59" s="81" t="s">
        <v>840</v>
      </c>
      <c r="R59" s="81" t="s">
        <v>840</v>
      </c>
      <c r="S59" s="82" t="s">
        <v>840</v>
      </c>
      <c r="T59" s="86" t="s">
        <v>840</v>
      </c>
    </row>
    <row r="60" spans="1:20" ht="42" outlineLevel="1">
      <c r="A60" s="79" t="s">
        <v>552</v>
      </c>
      <c r="B60" s="80" t="s">
        <v>891</v>
      </c>
      <c r="C60" s="79" t="s">
        <v>837</v>
      </c>
      <c r="D60" s="81" t="s">
        <v>840</v>
      </c>
      <c r="E60" s="81" t="s">
        <v>840</v>
      </c>
      <c r="F60" s="81" t="s">
        <v>840</v>
      </c>
      <c r="G60" s="81" t="s">
        <v>840</v>
      </c>
      <c r="H60" s="81" t="s">
        <v>840</v>
      </c>
      <c r="I60" s="81" t="s">
        <v>840</v>
      </c>
      <c r="J60" s="81" t="s">
        <v>840</v>
      </c>
      <c r="K60" s="81" t="s">
        <v>840</v>
      </c>
      <c r="L60" s="81" t="s">
        <v>840</v>
      </c>
      <c r="M60" s="81" t="s">
        <v>840</v>
      </c>
      <c r="N60" s="81" t="s">
        <v>840</v>
      </c>
      <c r="O60" s="81" t="s">
        <v>840</v>
      </c>
      <c r="P60" s="81" t="s">
        <v>840</v>
      </c>
      <c r="Q60" s="81" t="s">
        <v>840</v>
      </c>
      <c r="R60" s="81" t="s">
        <v>840</v>
      </c>
      <c r="S60" s="82" t="s">
        <v>840</v>
      </c>
      <c r="T60" s="87" t="s">
        <v>840</v>
      </c>
    </row>
    <row r="61" spans="1:20" ht="42" outlineLevel="1">
      <c r="A61" s="79" t="s">
        <v>892</v>
      </c>
      <c r="B61" s="80" t="s">
        <v>893</v>
      </c>
      <c r="C61" s="79" t="s">
        <v>837</v>
      </c>
      <c r="D61" s="81" t="s">
        <v>840</v>
      </c>
      <c r="E61" s="81" t="s">
        <v>840</v>
      </c>
      <c r="F61" s="81" t="s">
        <v>840</v>
      </c>
      <c r="G61" s="81" t="s">
        <v>840</v>
      </c>
      <c r="H61" s="81" t="s">
        <v>840</v>
      </c>
      <c r="I61" s="81" t="s">
        <v>840</v>
      </c>
      <c r="J61" s="81" t="s">
        <v>840</v>
      </c>
      <c r="K61" s="81" t="s">
        <v>840</v>
      </c>
      <c r="L61" s="81" t="s">
        <v>840</v>
      </c>
      <c r="M61" s="81" t="s">
        <v>840</v>
      </c>
      <c r="N61" s="81" t="s">
        <v>840</v>
      </c>
      <c r="O61" s="81" t="s">
        <v>840</v>
      </c>
      <c r="P61" s="81" t="s">
        <v>840</v>
      </c>
      <c r="Q61" s="81" t="s">
        <v>840</v>
      </c>
      <c r="R61" s="81" t="s">
        <v>840</v>
      </c>
      <c r="S61" s="82" t="s">
        <v>840</v>
      </c>
      <c r="T61" s="87" t="s">
        <v>840</v>
      </c>
    </row>
    <row r="62" spans="1:20" ht="42" outlineLevel="1">
      <c r="A62" s="79" t="s">
        <v>894</v>
      </c>
      <c r="B62" s="80" t="s">
        <v>895</v>
      </c>
      <c r="C62" s="79" t="s">
        <v>837</v>
      </c>
      <c r="D62" s="81" t="s">
        <v>840</v>
      </c>
      <c r="E62" s="81" t="s">
        <v>840</v>
      </c>
      <c r="F62" s="81" t="s">
        <v>840</v>
      </c>
      <c r="G62" s="81" t="s">
        <v>840</v>
      </c>
      <c r="H62" s="81" t="s">
        <v>840</v>
      </c>
      <c r="I62" s="81" t="s">
        <v>840</v>
      </c>
      <c r="J62" s="81" t="s">
        <v>840</v>
      </c>
      <c r="K62" s="81" t="s">
        <v>840</v>
      </c>
      <c r="L62" s="81" t="s">
        <v>840</v>
      </c>
      <c r="M62" s="81" t="s">
        <v>840</v>
      </c>
      <c r="N62" s="81" t="s">
        <v>840</v>
      </c>
      <c r="O62" s="81" t="s">
        <v>840</v>
      </c>
      <c r="P62" s="81" t="s">
        <v>840</v>
      </c>
      <c r="Q62" s="81" t="s">
        <v>840</v>
      </c>
      <c r="R62" s="81" t="s">
        <v>840</v>
      </c>
      <c r="S62" s="82" t="s">
        <v>840</v>
      </c>
      <c r="T62" s="87" t="s">
        <v>840</v>
      </c>
    </row>
    <row r="63" spans="1:20" ht="31.5" outlineLevel="1">
      <c r="A63" s="79" t="s">
        <v>896</v>
      </c>
      <c r="B63" s="80" t="s">
        <v>897</v>
      </c>
      <c r="C63" s="79" t="s">
        <v>837</v>
      </c>
      <c r="D63" s="81" t="s">
        <v>840</v>
      </c>
      <c r="E63" s="81" t="s">
        <v>840</v>
      </c>
      <c r="F63" s="81" t="s">
        <v>840</v>
      </c>
      <c r="G63" s="81" t="s">
        <v>840</v>
      </c>
      <c r="H63" s="81" t="s">
        <v>840</v>
      </c>
      <c r="I63" s="81" t="s">
        <v>840</v>
      </c>
      <c r="J63" s="81" t="s">
        <v>840</v>
      </c>
      <c r="K63" s="81" t="s">
        <v>840</v>
      </c>
      <c r="L63" s="81" t="s">
        <v>840</v>
      </c>
      <c r="M63" s="81" t="s">
        <v>840</v>
      </c>
      <c r="N63" s="81" t="s">
        <v>840</v>
      </c>
      <c r="O63" s="81" t="s">
        <v>840</v>
      </c>
      <c r="P63" s="81" t="s">
        <v>840</v>
      </c>
      <c r="Q63" s="81" t="s">
        <v>840</v>
      </c>
      <c r="R63" s="81" t="s">
        <v>840</v>
      </c>
      <c r="S63" s="82" t="s">
        <v>840</v>
      </c>
      <c r="T63" s="87" t="s">
        <v>840</v>
      </c>
    </row>
    <row r="64" spans="1:20" ht="42" outlineLevel="1">
      <c r="A64" s="79" t="s">
        <v>898</v>
      </c>
      <c r="B64" s="80" t="s">
        <v>899</v>
      </c>
      <c r="C64" s="79" t="s">
        <v>837</v>
      </c>
      <c r="D64" s="81" t="s">
        <v>840</v>
      </c>
      <c r="E64" s="81" t="s">
        <v>840</v>
      </c>
      <c r="F64" s="81" t="s">
        <v>840</v>
      </c>
      <c r="G64" s="81" t="s">
        <v>840</v>
      </c>
      <c r="H64" s="81" t="s">
        <v>840</v>
      </c>
      <c r="I64" s="81" t="s">
        <v>840</v>
      </c>
      <c r="J64" s="81" t="s">
        <v>840</v>
      </c>
      <c r="K64" s="81" t="s">
        <v>840</v>
      </c>
      <c r="L64" s="81" t="s">
        <v>840</v>
      </c>
      <c r="M64" s="81" t="s">
        <v>840</v>
      </c>
      <c r="N64" s="81" t="s">
        <v>840</v>
      </c>
      <c r="O64" s="81" t="s">
        <v>840</v>
      </c>
      <c r="P64" s="81" t="s">
        <v>840</v>
      </c>
      <c r="Q64" s="81" t="s">
        <v>840</v>
      </c>
      <c r="R64" s="81" t="s">
        <v>840</v>
      </c>
      <c r="S64" s="82" t="s">
        <v>840</v>
      </c>
      <c r="T64" s="87" t="s">
        <v>840</v>
      </c>
    </row>
    <row r="65" spans="1:20" ht="63" outlineLevel="1">
      <c r="A65" s="79" t="s">
        <v>95</v>
      </c>
      <c r="B65" s="80" t="s">
        <v>900</v>
      </c>
      <c r="C65" s="79" t="s">
        <v>837</v>
      </c>
      <c r="D65" s="81" t="s">
        <v>840</v>
      </c>
      <c r="E65" s="81" t="s">
        <v>840</v>
      </c>
      <c r="F65" s="81" t="s">
        <v>840</v>
      </c>
      <c r="G65" s="81" t="s">
        <v>840</v>
      </c>
      <c r="H65" s="81" t="s">
        <v>840</v>
      </c>
      <c r="I65" s="81" t="s">
        <v>840</v>
      </c>
      <c r="J65" s="81" t="s">
        <v>840</v>
      </c>
      <c r="K65" s="81" t="s">
        <v>840</v>
      </c>
      <c r="L65" s="81" t="s">
        <v>840</v>
      </c>
      <c r="M65" s="81" t="s">
        <v>840</v>
      </c>
      <c r="N65" s="81" t="s">
        <v>840</v>
      </c>
      <c r="O65" s="81" t="s">
        <v>840</v>
      </c>
      <c r="P65" s="81" t="s">
        <v>840</v>
      </c>
      <c r="Q65" s="81" t="s">
        <v>840</v>
      </c>
      <c r="R65" s="81" t="s">
        <v>840</v>
      </c>
      <c r="S65" s="82" t="s">
        <v>840</v>
      </c>
      <c r="T65" s="87" t="s">
        <v>840</v>
      </c>
    </row>
    <row r="66" spans="1:20" ht="52.5" outlineLevel="1">
      <c r="A66" s="79" t="s">
        <v>901</v>
      </c>
      <c r="B66" s="80" t="s">
        <v>902</v>
      </c>
      <c r="C66" s="79" t="s">
        <v>837</v>
      </c>
      <c r="D66" s="81" t="s">
        <v>840</v>
      </c>
      <c r="E66" s="81" t="s">
        <v>840</v>
      </c>
      <c r="F66" s="81" t="s">
        <v>840</v>
      </c>
      <c r="G66" s="81" t="s">
        <v>840</v>
      </c>
      <c r="H66" s="81" t="s">
        <v>840</v>
      </c>
      <c r="I66" s="81" t="s">
        <v>840</v>
      </c>
      <c r="J66" s="81" t="s">
        <v>840</v>
      </c>
      <c r="K66" s="81" t="s">
        <v>840</v>
      </c>
      <c r="L66" s="81" t="s">
        <v>840</v>
      </c>
      <c r="M66" s="81" t="s">
        <v>840</v>
      </c>
      <c r="N66" s="81" t="s">
        <v>840</v>
      </c>
      <c r="O66" s="81" t="s">
        <v>840</v>
      </c>
      <c r="P66" s="81" t="s">
        <v>840</v>
      </c>
      <c r="Q66" s="81" t="s">
        <v>840</v>
      </c>
      <c r="R66" s="81" t="s">
        <v>840</v>
      </c>
      <c r="S66" s="82" t="s">
        <v>840</v>
      </c>
      <c r="T66" s="87" t="s">
        <v>840</v>
      </c>
    </row>
    <row r="67" spans="1:20" ht="52.5" outlineLevel="1">
      <c r="A67" s="79" t="s">
        <v>903</v>
      </c>
      <c r="B67" s="80" t="s">
        <v>904</v>
      </c>
      <c r="C67" s="79" t="s">
        <v>837</v>
      </c>
      <c r="D67" s="81" t="s">
        <v>840</v>
      </c>
      <c r="E67" s="81" t="s">
        <v>840</v>
      </c>
      <c r="F67" s="81" t="s">
        <v>840</v>
      </c>
      <c r="G67" s="81" t="s">
        <v>840</v>
      </c>
      <c r="H67" s="81" t="s">
        <v>840</v>
      </c>
      <c r="I67" s="81" t="s">
        <v>840</v>
      </c>
      <c r="J67" s="81" t="s">
        <v>840</v>
      </c>
      <c r="K67" s="81" t="s">
        <v>840</v>
      </c>
      <c r="L67" s="81" t="s">
        <v>840</v>
      </c>
      <c r="M67" s="81" t="s">
        <v>840</v>
      </c>
      <c r="N67" s="81" t="s">
        <v>840</v>
      </c>
      <c r="O67" s="81" t="s">
        <v>840</v>
      </c>
      <c r="P67" s="81" t="s">
        <v>840</v>
      </c>
      <c r="Q67" s="81" t="s">
        <v>840</v>
      </c>
      <c r="R67" s="81" t="s">
        <v>840</v>
      </c>
      <c r="S67" s="82" t="s">
        <v>840</v>
      </c>
      <c r="T67" s="87" t="s">
        <v>840</v>
      </c>
    </row>
    <row r="68" spans="1:20" ht="31.5">
      <c r="A68" s="79" t="s">
        <v>97</v>
      </c>
      <c r="B68" s="80" t="s">
        <v>905</v>
      </c>
      <c r="C68" s="79" t="s">
        <v>837</v>
      </c>
      <c r="D68" s="81" t="s">
        <v>840</v>
      </c>
      <c r="E68" s="81" t="s">
        <v>840</v>
      </c>
      <c r="F68" s="81" t="s">
        <v>840</v>
      </c>
      <c r="G68" s="81" t="s">
        <v>840</v>
      </c>
      <c r="H68" s="81" t="s">
        <v>840</v>
      </c>
      <c r="I68" s="81" t="s">
        <v>840</v>
      </c>
      <c r="J68" s="81" t="s">
        <v>840</v>
      </c>
      <c r="K68" s="81" t="s">
        <v>840</v>
      </c>
      <c r="L68" s="81" t="s">
        <v>840</v>
      </c>
      <c r="M68" s="81" t="s">
        <v>840</v>
      </c>
      <c r="N68" s="81" t="s">
        <v>840</v>
      </c>
      <c r="O68" s="81" t="s">
        <v>840</v>
      </c>
      <c r="P68" s="81" t="s">
        <v>840</v>
      </c>
      <c r="Q68" s="81" t="s">
        <v>840</v>
      </c>
      <c r="R68" s="81" t="s">
        <v>840</v>
      </c>
      <c r="S68" s="82" t="s">
        <v>840</v>
      </c>
      <c r="T68" s="87" t="s">
        <v>840</v>
      </c>
    </row>
    <row r="69" spans="1:20" ht="42" outlineLevel="1">
      <c r="A69" s="79" t="s">
        <v>99</v>
      </c>
      <c r="B69" s="80" t="s">
        <v>906</v>
      </c>
      <c r="C69" s="79" t="s">
        <v>837</v>
      </c>
      <c r="D69" s="81" t="s">
        <v>840</v>
      </c>
      <c r="E69" s="81" t="s">
        <v>840</v>
      </c>
      <c r="F69" s="81" t="s">
        <v>840</v>
      </c>
      <c r="G69" s="81" t="s">
        <v>840</v>
      </c>
      <c r="H69" s="81" t="s">
        <v>840</v>
      </c>
      <c r="I69" s="81" t="s">
        <v>840</v>
      </c>
      <c r="J69" s="81" t="s">
        <v>840</v>
      </c>
      <c r="K69" s="88" t="s">
        <v>840</v>
      </c>
      <c r="L69" s="88" t="s">
        <v>840</v>
      </c>
      <c r="M69" s="88" t="s">
        <v>840</v>
      </c>
      <c r="N69" s="88" t="s">
        <v>840</v>
      </c>
      <c r="O69" s="88" t="s">
        <v>840</v>
      </c>
      <c r="P69" s="81" t="s">
        <v>840</v>
      </c>
      <c r="Q69" s="81" t="s">
        <v>840</v>
      </c>
      <c r="R69" s="81" t="s">
        <v>840</v>
      </c>
      <c r="S69" s="82" t="s">
        <v>840</v>
      </c>
      <c r="T69" s="89" t="s">
        <v>840</v>
      </c>
    </row>
    <row r="70" spans="1:20" ht="21">
      <c r="A70" s="79" t="s">
        <v>101</v>
      </c>
      <c r="B70" s="80" t="s">
        <v>907</v>
      </c>
      <c r="C70" s="79" t="s">
        <v>837</v>
      </c>
      <c r="D70" s="175">
        <f aca="true" t="shared" si="3" ref="D70:R70">SUM(D71:D73)</f>
        <v>15.052695</v>
      </c>
      <c r="E70" s="175">
        <f t="shared" si="3"/>
        <v>3.57638744</v>
      </c>
      <c r="F70" s="175">
        <f t="shared" si="3"/>
        <v>11.47630756</v>
      </c>
      <c r="G70" s="175">
        <f t="shared" si="3"/>
        <v>4.9237452</v>
      </c>
      <c r="H70" s="175">
        <f t="shared" si="3"/>
        <v>1.19853117</v>
      </c>
      <c r="I70" s="175">
        <f t="shared" si="3"/>
        <v>1.2309363</v>
      </c>
      <c r="J70" s="175">
        <f t="shared" si="3"/>
        <v>0.39951039</v>
      </c>
      <c r="K70" s="175">
        <f t="shared" si="3"/>
        <v>1.2309363</v>
      </c>
      <c r="L70" s="175">
        <f t="shared" si="3"/>
        <v>0.39951039</v>
      </c>
      <c r="M70" s="175">
        <f t="shared" si="3"/>
        <v>1.2309363</v>
      </c>
      <c r="N70" s="175">
        <f t="shared" si="3"/>
        <v>0.39951039</v>
      </c>
      <c r="O70" s="175">
        <f t="shared" si="3"/>
        <v>1.2309363</v>
      </c>
      <c r="P70" s="175">
        <f t="shared" si="3"/>
        <v>0</v>
      </c>
      <c r="Q70" s="175">
        <f t="shared" si="3"/>
        <v>10.277776390000001</v>
      </c>
      <c r="R70" s="175">
        <f t="shared" si="3"/>
        <v>-3.72521403</v>
      </c>
      <c r="S70" s="176">
        <f>R70/G70</f>
        <v>-0.7565813986475174</v>
      </c>
      <c r="T70" s="89" t="s">
        <v>840</v>
      </c>
    </row>
    <row r="71" spans="1:20" ht="45">
      <c r="A71" s="91" t="s">
        <v>908</v>
      </c>
      <c r="B71" s="92" t="s">
        <v>909</v>
      </c>
      <c r="C71" s="91" t="s">
        <v>910</v>
      </c>
      <c r="D71" s="177">
        <f>9.878266</f>
        <v>9.878266</v>
      </c>
      <c r="E71" s="177">
        <v>0</v>
      </c>
      <c r="F71" s="177">
        <f>D71-E71</f>
        <v>9.878266</v>
      </c>
      <c r="G71" s="177">
        <f aca="true" t="shared" si="4" ref="G71:H73">I71+K71+M71+O71</f>
        <v>3.32877696</v>
      </c>
      <c r="H71" s="177">
        <f t="shared" si="4"/>
        <v>0</v>
      </c>
      <c r="I71" s="94">
        <f>0.27739808*3</f>
        <v>0.83219424</v>
      </c>
      <c r="J71" s="94">
        <v>0</v>
      </c>
      <c r="K71" s="94">
        <f>0.27739808*3</f>
        <v>0.83219424</v>
      </c>
      <c r="L71" s="94">
        <v>0</v>
      </c>
      <c r="M71" s="94">
        <f>0.27739808*3</f>
        <v>0.83219424</v>
      </c>
      <c r="N71" s="94">
        <v>0</v>
      </c>
      <c r="O71" s="94">
        <f>0.27739808*3</f>
        <v>0.83219424</v>
      </c>
      <c r="P71" s="94"/>
      <c r="Q71" s="94">
        <f>F71-H71</f>
        <v>9.878266</v>
      </c>
      <c r="R71" s="94">
        <f>H71-G71</f>
        <v>-3.32877696</v>
      </c>
      <c r="S71" s="178">
        <f aca="true" t="shared" si="5" ref="S71:S73">R71/G71</f>
        <v>-1</v>
      </c>
      <c r="T71" s="96" t="s">
        <v>911</v>
      </c>
    </row>
    <row r="72" spans="1:20" ht="67.5">
      <c r="A72" s="91" t="s">
        <v>912</v>
      </c>
      <c r="B72" s="92" t="s">
        <v>913</v>
      </c>
      <c r="C72" s="91" t="s">
        <v>914</v>
      </c>
      <c r="D72" s="177">
        <f>0.786255</f>
        <v>0.786255</v>
      </c>
      <c r="E72" s="177">
        <f>D72-17417.61*12/1000/1000</f>
        <v>0.57724368</v>
      </c>
      <c r="F72" s="177">
        <f>D72-E72</f>
        <v>0.20901132</v>
      </c>
      <c r="G72" s="177">
        <f t="shared" si="4"/>
        <v>0.20552784</v>
      </c>
      <c r="H72" s="177">
        <f t="shared" si="4"/>
        <v>0.15675849</v>
      </c>
      <c r="I72" s="177">
        <f>0.20552784/4</f>
        <v>0.05138196</v>
      </c>
      <c r="J72" s="177">
        <f>17417.61*3/1000/1000</f>
        <v>0.05225283</v>
      </c>
      <c r="K72" s="177">
        <f>0.20552784/4</f>
        <v>0.05138196</v>
      </c>
      <c r="L72" s="177">
        <f>17417.61*3/1000/1000</f>
        <v>0.05225283</v>
      </c>
      <c r="M72" s="177">
        <f>0.20552784/4</f>
        <v>0.05138196</v>
      </c>
      <c r="N72" s="177">
        <f>17417.61*3/1000/1000</f>
        <v>0.05225283</v>
      </c>
      <c r="O72" s="177">
        <f>0.20552784/4</f>
        <v>0.05138196</v>
      </c>
      <c r="P72" s="177"/>
      <c r="Q72" s="94">
        <f>F72-H72</f>
        <v>0.05225283</v>
      </c>
      <c r="R72" s="94">
        <f aca="true" t="shared" si="6" ref="R72:R73">H72-G72</f>
        <v>-0.04876934999999999</v>
      </c>
      <c r="S72" s="178">
        <f t="shared" si="5"/>
        <v>-0.23728829145482186</v>
      </c>
      <c r="T72" s="96" t="s">
        <v>915</v>
      </c>
    </row>
    <row r="73" spans="1:20" ht="69.75" customHeight="1">
      <c r="A73" s="91" t="s">
        <v>916</v>
      </c>
      <c r="B73" s="92" t="s">
        <v>917</v>
      </c>
      <c r="C73" s="91" t="s">
        <v>918</v>
      </c>
      <c r="D73" s="177">
        <f>4.388174</f>
        <v>4.388174</v>
      </c>
      <c r="E73" s="177">
        <f>D73-115752.52*12/1000/1000</f>
        <v>2.99914376</v>
      </c>
      <c r="F73" s="177">
        <f>D73-E73</f>
        <v>1.3890302400000003</v>
      </c>
      <c r="G73" s="177">
        <f t="shared" si="4"/>
        <v>1.3894404</v>
      </c>
      <c r="H73" s="177">
        <f t="shared" si="4"/>
        <v>1.04177268</v>
      </c>
      <c r="I73" s="177">
        <f>1.3894404/4</f>
        <v>0.3473601</v>
      </c>
      <c r="J73" s="177">
        <f>115752.52*3/1000/1000</f>
        <v>0.34725756</v>
      </c>
      <c r="K73" s="177">
        <f>1.3894404/4</f>
        <v>0.3473601</v>
      </c>
      <c r="L73" s="177">
        <f>115752.52*3/1000/1000</f>
        <v>0.34725756</v>
      </c>
      <c r="M73" s="177">
        <f>1.3894404/4</f>
        <v>0.3473601</v>
      </c>
      <c r="N73" s="177">
        <f>115752.52*3/1000/1000</f>
        <v>0.34725756</v>
      </c>
      <c r="O73" s="177">
        <f>1.3894404/4</f>
        <v>0.3473601</v>
      </c>
      <c r="P73" s="177"/>
      <c r="Q73" s="94">
        <f>F73-H73</f>
        <v>0.3472575600000003</v>
      </c>
      <c r="R73" s="94">
        <f t="shared" si="6"/>
        <v>-0.34766772</v>
      </c>
      <c r="S73" s="178">
        <f t="shared" si="5"/>
        <v>-0.25022139848531827</v>
      </c>
      <c r="T73" s="96" t="s">
        <v>915</v>
      </c>
    </row>
  </sheetData>
  <mergeCells count="27">
    <mergeCell ref="G14:P14"/>
    <mergeCell ref="R2:T2"/>
    <mergeCell ref="A3:T3"/>
    <mergeCell ref="G4:H4"/>
    <mergeCell ref="G6:O6"/>
    <mergeCell ref="G7:O7"/>
    <mergeCell ref="B14:B16"/>
    <mergeCell ref="C14:C16"/>
    <mergeCell ref="D14:D16"/>
    <mergeCell ref="E14:E16"/>
    <mergeCell ref="F14:F16"/>
    <mergeCell ref="A1:T1"/>
    <mergeCell ref="I4:J4"/>
    <mergeCell ref="K4:L4"/>
    <mergeCell ref="H12:Q12"/>
    <mergeCell ref="Q14:Q16"/>
    <mergeCell ref="R14:S14"/>
    <mergeCell ref="T14:T16"/>
    <mergeCell ref="G15:H15"/>
    <mergeCell ref="I15:J15"/>
    <mergeCell ref="K15:L15"/>
    <mergeCell ref="M15:N15"/>
    <mergeCell ref="O15:P15"/>
    <mergeCell ref="R15:R16"/>
    <mergeCell ref="S15:S16"/>
    <mergeCell ref="J9:K9"/>
    <mergeCell ref="A14:A1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 topLeftCell="A1">
      <selection activeCell="G5" sqref="G5"/>
    </sheetView>
  </sheetViews>
  <sheetFormatPr defaultColWidth="9.140625" defaultRowHeight="15"/>
  <cols>
    <col min="1" max="1" width="8.140625" style="4" customWidth="1"/>
    <col min="2" max="2" width="29.8515625" style="4" customWidth="1"/>
    <col min="3" max="3" width="13.00390625" style="4" customWidth="1"/>
    <col min="4" max="4" width="16.7109375" style="4" customWidth="1"/>
    <col min="5" max="5" width="21.421875" style="4" customWidth="1"/>
    <col min="6" max="6" width="13.28125" style="4" customWidth="1"/>
    <col min="7" max="7" width="13.7109375" style="4" customWidth="1"/>
    <col min="8" max="8" width="13.28125" style="4" customWidth="1"/>
    <col min="9" max="9" width="13.7109375" style="4" customWidth="1"/>
    <col min="10" max="10" width="13.28125" style="4" customWidth="1"/>
    <col min="11" max="11" width="13.7109375" style="4" customWidth="1"/>
    <col min="12" max="12" width="13.28125" style="4" customWidth="1"/>
    <col min="13" max="13" width="13.7109375" style="4" customWidth="1"/>
    <col min="14" max="16384" width="9.140625" style="4" customWidth="1"/>
  </cols>
  <sheetData>
    <row r="1" s="5" customFormat="1" ht="12">
      <c r="M1" s="6" t="s">
        <v>692</v>
      </c>
    </row>
    <row r="2" spans="10:13" s="5" customFormat="1" ht="24" customHeight="1">
      <c r="J2" s="242" t="s">
        <v>0</v>
      </c>
      <c r="K2" s="242"/>
      <c r="L2" s="242"/>
      <c r="M2" s="242"/>
    </row>
    <row r="3" spans="1:13" s="8" customFormat="1" ht="25.5" customHeight="1">
      <c r="A3" s="243" t="s">
        <v>693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s="8" customFormat="1" ht="11.25" customHeight="1">
      <c r="A4" s="1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6:7" s="8" customFormat="1" ht="12.75">
      <c r="F5" s="9" t="s">
        <v>1</v>
      </c>
      <c r="G5" s="10" t="s">
        <v>829</v>
      </c>
    </row>
    <row r="6" ht="11.25" customHeight="1"/>
    <row r="7" spans="4:11" s="8" customFormat="1" ht="12.75">
      <c r="D7" s="9" t="s">
        <v>2</v>
      </c>
      <c r="E7" s="244" t="s">
        <v>828</v>
      </c>
      <c r="F7" s="244"/>
      <c r="G7" s="244"/>
      <c r="H7" s="244"/>
      <c r="I7" s="244"/>
      <c r="J7" s="244"/>
      <c r="K7" s="244"/>
    </row>
    <row r="8" spans="5:11" s="2" customFormat="1" ht="11.25">
      <c r="E8" s="241" t="s">
        <v>3</v>
      </c>
      <c r="F8" s="241"/>
      <c r="G8" s="241"/>
      <c r="H8" s="241"/>
      <c r="I8" s="241"/>
      <c r="J8" s="241"/>
      <c r="K8" s="241"/>
    </row>
    <row r="9" ht="11.25" customHeight="1"/>
    <row r="10" spans="6:8" s="8" customFormat="1" ht="12.75">
      <c r="F10" s="9" t="s">
        <v>4</v>
      </c>
      <c r="G10" s="10" t="s">
        <v>829</v>
      </c>
      <c r="H10" s="8" t="s">
        <v>5</v>
      </c>
    </row>
    <row r="11" ht="11.25" customHeight="1"/>
    <row r="12" spans="5:11" s="8" customFormat="1" ht="12.75">
      <c r="E12" s="9" t="s">
        <v>6</v>
      </c>
      <c r="F12" s="245" t="s">
        <v>920</v>
      </c>
      <c r="G12" s="245"/>
      <c r="H12" s="245"/>
      <c r="I12" s="245"/>
      <c r="J12" s="245"/>
      <c r="K12" s="245"/>
    </row>
    <row r="13" spans="6:11" s="2" customFormat="1" ht="11.25">
      <c r="F13" s="241" t="s">
        <v>7</v>
      </c>
      <c r="G13" s="241"/>
      <c r="H13" s="241"/>
      <c r="I13" s="241"/>
      <c r="J13" s="241"/>
      <c r="K13" s="241"/>
    </row>
    <row r="14" ht="11.25" customHeight="1"/>
    <row r="15" spans="1:13" s="5" customFormat="1" ht="30" customHeight="1">
      <c r="A15" s="238" t="s">
        <v>21</v>
      </c>
      <c r="B15" s="238" t="s">
        <v>22</v>
      </c>
      <c r="C15" s="238" t="s">
        <v>8</v>
      </c>
      <c r="D15" s="238" t="s">
        <v>65</v>
      </c>
      <c r="E15" s="238" t="s">
        <v>66</v>
      </c>
      <c r="F15" s="234" t="s">
        <v>67</v>
      </c>
      <c r="G15" s="235"/>
      <c r="H15" s="234" t="s">
        <v>68</v>
      </c>
      <c r="I15" s="235"/>
      <c r="J15" s="236" t="s">
        <v>69</v>
      </c>
      <c r="K15" s="237"/>
      <c r="L15" s="236" t="s">
        <v>70</v>
      </c>
      <c r="M15" s="237"/>
    </row>
    <row r="16" spans="1:13" s="5" customFormat="1" ht="51" customHeight="1">
      <c r="A16" s="239"/>
      <c r="B16" s="239"/>
      <c r="C16" s="239"/>
      <c r="D16" s="239"/>
      <c r="E16" s="240"/>
      <c r="F16" s="21" t="s">
        <v>1000</v>
      </c>
      <c r="G16" s="21" t="s">
        <v>694</v>
      </c>
      <c r="H16" s="21" t="s">
        <v>1001</v>
      </c>
      <c r="I16" s="21" t="s">
        <v>694</v>
      </c>
      <c r="J16" s="21" t="s">
        <v>1001</v>
      </c>
      <c r="K16" s="21" t="s">
        <v>694</v>
      </c>
      <c r="L16" s="21" t="s">
        <v>1001</v>
      </c>
      <c r="M16" s="21" t="s">
        <v>694</v>
      </c>
    </row>
    <row r="17" spans="1:13" s="5" customFormat="1" ht="12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  <c r="J17" s="12">
        <v>10</v>
      </c>
      <c r="K17" s="12">
        <v>11</v>
      </c>
      <c r="L17" s="12">
        <v>12</v>
      </c>
      <c r="M17" s="12">
        <v>13</v>
      </c>
    </row>
    <row r="18" spans="1:13" s="5" customFormat="1" ht="21">
      <c r="A18" s="79" t="s">
        <v>836</v>
      </c>
      <c r="B18" s="80" t="s">
        <v>20</v>
      </c>
      <c r="C18" s="79" t="s">
        <v>837</v>
      </c>
      <c r="D18" s="81" t="s">
        <v>840</v>
      </c>
      <c r="E18" s="81" t="s">
        <v>840</v>
      </c>
      <c r="F18" s="81" t="s">
        <v>840</v>
      </c>
      <c r="G18" s="81" t="s">
        <v>840</v>
      </c>
      <c r="H18" s="81" t="s">
        <v>840</v>
      </c>
      <c r="I18" s="81" t="s">
        <v>840</v>
      </c>
      <c r="J18" s="81" t="s">
        <v>840</v>
      </c>
      <c r="K18" s="81" t="s">
        <v>840</v>
      </c>
      <c r="L18" s="81" t="s">
        <v>840</v>
      </c>
      <c r="M18" s="81" t="s">
        <v>840</v>
      </c>
    </row>
    <row r="19" spans="1:13" s="5" customFormat="1" ht="21">
      <c r="A19" s="79" t="s">
        <v>838</v>
      </c>
      <c r="B19" s="80" t="s">
        <v>839</v>
      </c>
      <c r="C19" s="79" t="s">
        <v>837</v>
      </c>
      <c r="D19" s="81" t="s">
        <v>840</v>
      </c>
      <c r="E19" s="81" t="s">
        <v>840</v>
      </c>
      <c r="F19" s="81" t="s">
        <v>840</v>
      </c>
      <c r="G19" s="81" t="s">
        <v>840</v>
      </c>
      <c r="H19" s="81" t="s">
        <v>840</v>
      </c>
      <c r="I19" s="81" t="s">
        <v>840</v>
      </c>
      <c r="J19" s="81" t="s">
        <v>840</v>
      </c>
      <c r="K19" s="81" t="s">
        <v>840</v>
      </c>
      <c r="L19" s="81" t="s">
        <v>840</v>
      </c>
      <c r="M19" s="81" t="s">
        <v>840</v>
      </c>
    </row>
    <row r="20" spans="1:13" s="5" customFormat="1" ht="21">
      <c r="A20" s="79" t="s">
        <v>841</v>
      </c>
      <c r="B20" s="80" t="s">
        <v>842</v>
      </c>
      <c r="C20" s="79" t="s">
        <v>837</v>
      </c>
      <c r="D20" s="81" t="s">
        <v>840</v>
      </c>
      <c r="E20" s="81" t="s">
        <v>840</v>
      </c>
      <c r="F20" s="81" t="s">
        <v>840</v>
      </c>
      <c r="G20" s="81" t="s">
        <v>840</v>
      </c>
      <c r="H20" s="81" t="s">
        <v>840</v>
      </c>
      <c r="I20" s="81" t="s">
        <v>840</v>
      </c>
      <c r="J20" s="81" t="s">
        <v>840</v>
      </c>
      <c r="K20" s="81" t="s">
        <v>840</v>
      </c>
      <c r="L20" s="81" t="s">
        <v>840</v>
      </c>
      <c r="M20" s="81" t="s">
        <v>840</v>
      </c>
    </row>
    <row r="21" spans="1:13" s="5" customFormat="1" ht="52.5">
      <c r="A21" s="79" t="s">
        <v>843</v>
      </c>
      <c r="B21" s="80" t="s">
        <v>844</v>
      </c>
      <c r="C21" s="79" t="s">
        <v>837</v>
      </c>
      <c r="D21" s="81" t="s">
        <v>840</v>
      </c>
      <c r="E21" s="81" t="s">
        <v>840</v>
      </c>
      <c r="F21" s="81" t="s">
        <v>840</v>
      </c>
      <c r="G21" s="81" t="s">
        <v>840</v>
      </c>
      <c r="H21" s="81" t="s">
        <v>840</v>
      </c>
      <c r="I21" s="81" t="s">
        <v>840</v>
      </c>
      <c r="J21" s="81" t="s">
        <v>840</v>
      </c>
      <c r="K21" s="81" t="s">
        <v>840</v>
      </c>
      <c r="L21" s="81" t="s">
        <v>840</v>
      </c>
      <c r="M21" s="81" t="s">
        <v>840</v>
      </c>
    </row>
    <row r="22" spans="1:13" s="5" customFormat="1" ht="31.5">
      <c r="A22" s="79" t="s">
        <v>845</v>
      </c>
      <c r="B22" s="80" t="s">
        <v>846</v>
      </c>
      <c r="C22" s="79" t="s">
        <v>837</v>
      </c>
      <c r="D22" s="81" t="s">
        <v>840</v>
      </c>
      <c r="E22" s="81" t="s">
        <v>840</v>
      </c>
      <c r="F22" s="81" t="s">
        <v>840</v>
      </c>
      <c r="G22" s="81" t="s">
        <v>840</v>
      </c>
      <c r="H22" s="81" t="s">
        <v>840</v>
      </c>
      <c r="I22" s="81" t="s">
        <v>840</v>
      </c>
      <c r="J22" s="81" t="s">
        <v>840</v>
      </c>
      <c r="K22" s="81" t="s">
        <v>840</v>
      </c>
      <c r="L22" s="81" t="s">
        <v>840</v>
      </c>
      <c r="M22" s="81" t="s">
        <v>840</v>
      </c>
    </row>
    <row r="23" spans="1:13" s="5" customFormat="1" ht="31.5">
      <c r="A23" s="79" t="s">
        <v>847</v>
      </c>
      <c r="B23" s="80" t="s">
        <v>848</v>
      </c>
      <c r="C23" s="79" t="s">
        <v>837</v>
      </c>
      <c r="D23" s="81" t="s">
        <v>840</v>
      </c>
      <c r="E23" s="81" t="s">
        <v>840</v>
      </c>
      <c r="F23" s="81" t="s">
        <v>840</v>
      </c>
      <c r="G23" s="81" t="s">
        <v>840</v>
      </c>
      <c r="H23" s="81" t="s">
        <v>840</v>
      </c>
      <c r="I23" s="81" t="s">
        <v>840</v>
      </c>
      <c r="J23" s="81" t="s">
        <v>840</v>
      </c>
      <c r="K23" s="81" t="s">
        <v>840</v>
      </c>
      <c r="L23" s="81" t="s">
        <v>840</v>
      </c>
      <c r="M23" s="81" t="s">
        <v>840</v>
      </c>
    </row>
    <row r="24" spans="1:13" s="5" customFormat="1" ht="21">
      <c r="A24" s="79" t="s">
        <v>849</v>
      </c>
      <c r="B24" s="80" t="s">
        <v>850</v>
      </c>
      <c r="C24" s="79" t="s">
        <v>837</v>
      </c>
      <c r="D24" s="81" t="s">
        <v>840</v>
      </c>
      <c r="E24" s="81" t="s">
        <v>840</v>
      </c>
      <c r="F24" s="81" t="s">
        <v>840</v>
      </c>
      <c r="G24" s="81" t="s">
        <v>840</v>
      </c>
      <c r="H24" s="81" t="s">
        <v>840</v>
      </c>
      <c r="I24" s="81" t="s">
        <v>840</v>
      </c>
      <c r="J24" s="81" t="s">
        <v>840</v>
      </c>
      <c r="K24" s="81" t="s">
        <v>840</v>
      </c>
      <c r="L24" s="81" t="s">
        <v>840</v>
      </c>
      <c r="M24" s="81" t="s">
        <v>840</v>
      </c>
    </row>
    <row r="25" spans="1:13" s="5" customFormat="1" ht="12">
      <c r="A25" s="79" t="s">
        <v>851</v>
      </c>
      <c r="B25" s="80" t="s">
        <v>852</v>
      </c>
      <c r="C25" s="79" t="s">
        <v>837</v>
      </c>
      <c r="D25" s="81" t="s">
        <v>840</v>
      </c>
      <c r="E25" s="81" t="s">
        <v>840</v>
      </c>
      <c r="F25" s="81" t="s">
        <v>840</v>
      </c>
      <c r="G25" s="81" t="s">
        <v>840</v>
      </c>
      <c r="H25" s="81" t="s">
        <v>840</v>
      </c>
      <c r="I25" s="81" t="s">
        <v>840</v>
      </c>
      <c r="J25" s="81" t="s">
        <v>840</v>
      </c>
      <c r="K25" s="81" t="s">
        <v>840</v>
      </c>
      <c r="L25" s="81" t="s">
        <v>840</v>
      </c>
      <c r="M25" s="81" t="s">
        <v>840</v>
      </c>
    </row>
    <row r="26" spans="1:13" s="5" customFormat="1" ht="21">
      <c r="A26" s="79" t="s">
        <v>85</v>
      </c>
      <c r="B26" s="80" t="s">
        <v>853</v>
      </c>
      <c r="C26" s="79" t="s">
        <v>837</v>
      </c>
      <c r="D26" s="81" t="s">
        <v>840</v>
      </c>
      <c r="E26" s="81" t="s">
        <v>840</v>
      </c>
      <c r="F26" s="81" t="s">
        <v>840</v>
      </c>
      <c r="G26" s="81" t="s">
        <v>840</v>
      </c>
      <c r="H26" s="81" t="s">
        <v>840</v>
      </c>
      <c r="I26" s="81" t="s">
        <v>840</v>
      </c>
      <c r="J26" s="81" t="s">
        <v>840</v>
      </c>
      <c r="K26" s="81" t="s">
        <v>840</v>
      </c>
      <c r="L26" s="81" t="s">
        <v>840</v>
      </c>
      <c r="M26" s="81" t="s">
        <v>840</v>
      </c>
    </row>
    <row r="27" spans="1:13" s="5" customFormat="1" ht="31.5">
      <c r="A27" s="79" t="s">
        <v>87</v>
      </c>
      <c r="B27" s="80" t="s">
        <v>854</v>
      </c>
      <c r="C27" s="79" t="s">
        <v>837</v>
      </c>
      <c r="D27" s="81" t="s">
        <v>840</v>
      </c>
      <c r="E27" s="81" t="s">
        <v>840</v>
      </c>
      <c r="F27" s="81" t="s">
        <v>840</v>
      </c>
      <c r="G27" s="81" t="s">
        <v>840</v>
      </c>
      <c r="H27" s="81" t="s">
        <v>840</v>
      </c>
      <c r="I27" s="81" t="s">
        <v>840</v>
      </c>
      <c r="J27" s="81" t="s">
        <v>840</v>
      </c>
      <c r="K27" s="81" t="s">
        <v>840</v>
      </c>
      <c r="L27" s="81" t="s">
        <v>840</v>
      </c>
      <c r="M27" s="81" t="s">
        <v>840</v>
      </c>
    </row>
    <row r="28" spans="1:13" s="5" customFormat="1" ht="52.5">
      <c r="A28" s="79" t="s">
        <v>492</v>
      </c>
      <c r="B28" s="80" t="s">
        <v>855</v>
      </c>
      <c r="C28" s="79" t="s">
        <v>837</v>
      </c>
      <c r="D28" s="81" t="s">
        <v>840</v>
      </c>
      <c r="E28" s="81" t="s">
        <v>840</v>
      </c>
      <c r="F28" s="81" t="s">
        <v>840</v>
      </c>
      <c r="G28" s="81" t="s">
        <v>840</v>
      </c>
      <c r="H28" s="81" t="s">
        <v>840</v>
      </c>
      <c r="I28" s="81" t="s">
        <v>840</v>
      </c>
      <c r="J28" s="81" t="s">
        <v>840</v>
      </c>
      <c r="K28" s="81" t="s">
        <v>840</v>
      </c>
      <c r="L28" s="81" t="s">
        <v>840</v>
      </c>
      <c r="M28" s="81" t="s">
        <v>840</v>
      </c>
    </row>
    <row r="29" spans="1:13" s="5" customFormat="1" ht="52.5">
      <c r="A29" s="79" t="s">
        <v>497</v>
      </c>
      <c r="B29" s="80" t="s">
        <v>856</v>
      </c>
      <c r="C29" s="79" t="s">
        <v>837</v>
      </c>
      <c r="D29" s="81" t="s">
        <v>840</v>
      </c>
      <c r="E29" s="81" t="s">
        <v>840</v>
      </c>
      <c r="F29" s="81" t="s">
        <v>840</v>
      </c>
      <c r="G29" s="81" t="s">
        <v>840</v>
      </c>
      <c r="H29" s="81" t="s">
        <v>840</v>
      </c>
      <c r="I29" s="81" t="s">
        <v>840</v>
      </c>
      <c r="J29" s="81" t="s">
        <v>840</v>
      </c>
      <c r="K29" s="81" t="s">
        <v>840</v>
      </c>
      <c r="L29" s="81" t="s">
        <v>840</v>
      </c>
      <c r="M29" s="81" t="s">
        <v>840</v>
      </c>
    </row>
    <row r="30" spans="1:13" s="5" customFormat="1" ht="42">
      <c r="A30" s="79" t="s">
        <v>499</v>
      </c>
      <c r="B30" s="80" t="s">
        <v>857</v>
      </c>
      <c r="C30" s="79" t="s">
        <v>837</v>
      </c>
      <c r="D30" s="81" t="s">
        <v>840</v>
      </c>
      <c r="E30" s="81" t="s">
        <v>840</v>
      </c>
      <c r="F30" s="81" t="s">
        <v>840</v>
      </c>
      <c r="G30" s="81" t="s">
        <v>840</v>
      </c>
      <c r="H30" s="81" t="s">
        <v>840</v>
      </c>
      <c r="I30" s="81" t="s">
        <v>840</v>
      </c>
      <c r="J30" s="81" t="s">
        <v>840</v>
      </c>
      <c r="K30" s="81" t="s">
        <v>840</v>
      </c>
      <c r="L30" s="81" t="s">
        <v>840</v>
      </c>
      <c r="M30" s="81" t="s">
        <v>840</v>
      </c>
    </row>
    <row r="31" spans="1:13" s="5" customFormat="1" ht="31.5">
      <c r="A31" s="79" t="s">
        <v>89</v>
      </c>
      <c r="B31" s="80" t="s">
        <v>858</v>
      </c>
      <c r="C31" s="79" t="s">
        <v>837</v>
      </c>
      <c r="D31" s="81" t="s">
        <v>840</v>
      </c>
      <c r="E31" s="81" t="s">
        <v>840</v>
      </c>
      <c r="F31" s="81" t="s">
        <v>840</v>
      </c>
      <c r="G31" s="81" t="s">
        <v>840</v>
      </c>
      <c r="H31" s="81" t="s">
        <v>840</v>
      </c>
      <c r="I31" s="81" t="s">
        <v>840</v>
      </c>
      <c r="J31" s="81" t="s">
        <v>840</v>
      </c>
      <c r="K31" s="81" t="s">
        <v>840</v>
      </c>
      <c r="L31" s="81" t="s">
        <v>840</v>
      </c>
      <c r="M31" s="81" t="s">
        <v>840</v>
      </c>
    </row>
    <row r="32" spans="1:13" s="5" customFormat="1" ht="52.5">
      <c r="A32" s="79" t="s">
        <v>520</v>
      </c>
      <c r="B32" s="80" t="s">
        <v>859</v>
      </c>
      <c r="C32" s="79" t="s">
        <v>837</v>
      </c>
      <c r="D32" s="81" t="s">
        <v>840</v>
      </c>
      <c r="E32" s="81" t="s">
        <v>840</v>
      </c>
      <c r="F32" s="81" t="s">
        <v>840</v>
      </c>
      <c r="G32" s="81" t="s">
        <v>840</v>
      </c>
      <c r="H32" s="81" t="s">
        <v>840</v>
      </c>
      <c r="I32" s="81" t="s">
        <v>840</v>
      </c>
      <c r="J32" s="81" t="s">
        <v>840</v>
      </c>
      <c r="K32" s="81" t="s">
        <v>840</v>
      </c>
      <c r="L32" s="81" t="s">
        <v>840</v>
      </c>
      <c r="M32" s="81" t="s">
        <v>840</v>
      </c>
    </row>
    <row r="33" spans="1:13" s="5" customFormat="1" ht="31.5">
      <c r="A33" s="79" t="s">
        <v>521</v>
      </c>
      <c r="B33" s="80" t="s">
        <v>860</v>
      </c>
      <c r="C33" s="79" t="s">
        <v>837</v>
      </c>
      <c r="D33" s="81" t="s">
        <v>840</v>
      </c>
      <c r="E33" s="81" t="s">
        <v>840</v>
      </c>
      <c r="F33" s="81" t="s">
        <v>840</v>
      </c>
      <c r="G33" s="81" t="s">
        <v>840</v>
      </c>
      <c r="H33" s="81" t="s">
        <v>840</v>
      </c>
      <c r="I33" s="81" t="s">
        <v>840</v>
      </c>
      <c r="J33" s="81" t="s">
        <v>840</v>
      </c>
      <c r="K33" s="81" t="s">
        <v>840</v>
      </c>
      <c r="L33" s="81" t="s">
        <v>840</v>
      </c>
      <c r="M33" s="81" t="s">
        <v>840</v>
      </c>
    </row>
    <row r="34" spans="1:13" s="5" customFormat="1" ht="42">
      <c r="A34" s="79" t="s">
        <v>91</v>
      </c>
      <c r="B34" s="80" t="s">
        <v>861</v>
      </c>
      <c r="C34" s="79" t="s">
        <v>837</v>
      </c>
      <c r="D34" s="81" t="s">
        <v>840</v>
      </c>
      <c r="E34" s="81" t="s">
        <v>840</v>
      </c>
      <c r="F34" s="81" t="s">
        <v>840</v>
      </c>
      <c r="G34" s="81" t="s">
        <v>840</v>
      </c>
      <c r="H34" s="81" t="s">
        <v>840</v>
      </c>
      <c r="I34" s="81" t="s">
        <v>840</v>
      </c>
      <c r="J34" s="81" t="s">
        <v>840</v>
      </c>
      <c r="K34" s="81" t="s">
        <v>840</v>
      </c>
      <c r="L34" s="81" t="s">
        <v>840</v>
      </c>
      <c r="M34" s="81" t="s">
        <v>840</v>
      </c>
    </row>
    <row r="35" spans="1:13" s="5" customFormat="1" ht="31.5">
      <c r="A35" s="79" t="s">
        <v>862</v>
      </c>
      <c r="B35" s="80" t="s">
        <v>863</v>
      </c>
      <c r="C35" s="79" t="s">
        <v>837</v>
      </c>
      <c r="D35" s="81" t="s">
        <v>840</v>
      </c>
      <c r="E35" s="81" t="s">
        <v>840</v>
      </c>
      <c r="F35" s="81" t="s">
        <v>840</v>
      </c>
      <c r="G35" s="81" t="s">
        <v>840</v>
      </c>
      <c r="H35" s="81" t="s">
        <v>840</v>
      </c>
      <c r="I35" s="81" t="s">
        <v>840</v>
      </c>
      <c r="J35" s="81" t="s">
        <v>840</v>
      </c>
      <c r="K35" s="81" t="s">
        <v>840</v>
      </c>
      <c r="L35" s="81" t="s">
        <v>840</v>
      </c>
      <c r="M35" s="81" t="s">
        <v>840</v>
      </c>
    </row>
    <row r="36" spans="1:13" s="5" customFormat="1" ht="94.5">
      <c r="A36" s="79" t="s">
        <v>862</v>
      </c>
      <c r="B36" s="80" t="s">
        <v>864</v>
      </c>
      <c r="C36" s="79" t="s">
        <v>837</v>
      </c>
      <c r="D36" s="81" t="s">
        <v>840</v>
      </c>
      <c r="E36" s="81" t="s">
        <v>840</v>
      </c>
      <c r="F36" s="81" t="s">
        <v>840</v>
      </c>
      <c r="G36" s="81" t="s">
        <v>840</v>
      </c>
      <c r="H36" s="81" t="s">
        <v>840</v>
      </c>
      <c r="I36" s="81" t="s">
        <v>840</v>
      </c>
      <c r="J36" s="81" t="s">
        <v>840</v>
      </c>
      <c r="K36" s="81" t="s">
        <v>840</v>
      </c>
      <c r="L36" s="81" t="s">
        <v>840</v>
      </c>
      <c r="M36" s="81" t="s">
        <v>840</v>
      </c>
    </row>
    <row r="37" spans="1:13" s="5" customFormat="1" ht="73.5">
      <c r="A37" s="79" t="s">
        <v>862</v>
      </c>
      <c r="B37" s="80" t="s">
        <v>865</v>
      </c>
      <c r="C37" s="79" t="s">
        <v>837</v>
      </c>
      <c r="D37" s="81" t="s">
        <v>840</v>
      </c>
      <c r="E37" s="81" t="s">
        <v>840</v>
      </c>
      <c r="F37" s="81" t="s">
        <v>840</v>
      </c>
      <c r="G37" s="81" t="s">
        <v>840</v>
      </c>
      <c r="H37" s="81" t="s">
        <v>840</v>
      </c>
      <c r="I37" s="81" t="s">
        <v>840</v>
      </c>
      <c r="J37" s="81" t="s">
        <v>840</v>
      </c>
      <c r="K37" s="81" t="s">
        <v>840</v>
      </c>
      <c r="L37" s="81" t="s">
        <v>840</v>
      </c>
      <c r="M37" s="81" t="s">
        <v>840</v>
      </c>
    </row>
    <row r="38" spans="1:13" s="5" customFormat="1" ht="84">
      <c r="A38" s="79" t="s">
        <v>862</v>
      </c>
      <c r="B38" s="80" t="s">
        <v>866</v>
      </c>
      <c r="C38" s="79" t="s">
        <v>837</v>
      </c>
      <c r="D38" s="81" t="s">
        <v>840</v>
      </c>
      <c r="E38" s="81" t="s">
        <v>840</v>
      </c>
      <c r="F38" s="81" t="s">
        <v>840</v>
      </c>
      <c r="G38" s="81" t="s">
        <v>840</v>
      </c>
      <c r="H38" s="81" t="s">
        <v>840</v>
      </c>
      <c r="I38" s="81" t="s">
        <v>840</v>
      </c>
      <c r="J38" s="81" t="s">
        <v>840</v>
      </c>
      <c r="K38" s="81" t="s">
        <v>840</v>
      </c>
      <c r="L38" s="81" t="s">
        <v>840</v>
      </c>
      <c r="M38" s="81" t="s">
        <v>840</v>
      </c>
    </row>
    <row r="39" spans="1:13" s="5" customFormat="1" ht="31.5">
      <c r="A39" s="79" t="s">
        <v>867</v>
      </c>
      <c r="B39" s="80" t="s">
        <v>863</v>
      </c>
      <c r="C39" s="79" t="s">
        <v>837</v>
      </c>
      <c r="D39" s="81" t="s">
        <v>840</v>
      </c>
      <c r="E39" s="81" t="s">
        <v>840</v>
      </c>
      <c r="F39" s="81" t="s">
        <v>840</v>
      </c>
      <c r="G39" s="81" t="s">
        <v>840</v>
      </c>
      <c r="H39" s="81" t="s">
        <v>840</v>
      </c>
      <c r="I39" s="81" t="s">
        <v>840</v>
      </c>
      <c r="J39" s="81" t="s">
        <v>840</v>
      </c>
      <c r="K39" s="81" t="s">
        <v>840</v>
      </c>
      <c r="L39" s="81" t="s">
        <v>840</v>
      </c>
      <c r="M39" s="81" t="s">
        <v>840</v>
      </c>
    </row>
    <row r="40" spans="1:13" s="5" customFormat="1" ht="94.5">
      <c r="A40" s="79" t="s">
        <v>867</v>
      </c>
      <c r="B40" s="80" t="s">
        <v>864</v>
      </c>
      <c r="C40" s="79" t="s">
        <v>837</v>
      </c>
      <c r="D40" s="81" t="s">
        <v>840</v>
      </c>
      <c r="E40" s="81" t="s">
        <v>840</v>
      </c>
      <c r="F40" s="81" t="s">
        <v>840</v>
      </c>
      <c r="G40" s="81" t="s">
        <v>840</v>
      </c>
      <c r="H40" s="81" t="s">
        <v>840</v>
      </c>
      <c r="I40" s="81" t="s">
        <v>840</v>
      </c>
      <c r="J40" s="81" t="s">
        <v>840</v>
      </c>
      <c r="K40" s="81" t="s">
        <v>840</v>
      </c>
      <c r="L40" s="81" t="s">
        <v>840</v>
      </c>
      <c r="M40" s="81" t="s">
        <v>840</v>
      </c>
    </row>
    <row r="41" spans="1:13" s="5" customFormat="1" ht="73.5">
      <c r="A41" s="79" t="s">
        <v>867</v>
      </c>
      <c r="B41" s="80" t="s">
        <v>865</v>
      </c>
      <c r="C41" s="79" t="s">
        <v>837</v>
      </c>
      <c r="D41" s="81" t="s">
        <v>840</v>
      </c>
      <c r="E41" s="81" t="s">
        <v>840</v>
      </c>
      <c r="F41" s="81" t="s">
        <v>840</v>
      </c>
      <c r="G41" s="81" t="s">
        <v>840</v>
      </c>
      <c r="H41" s="81" t="s">
        <v>840</v>
      </c>
      <c r="I41" s="81" t="s">
        <v>840</v>
      </c>
      <c r="J41" s="81" t="s">
        <v>840</v>
      </c>
      <c r="K41" s="81" t="s">
        <v>840</v>
      </c>
      <c r="L41" s="81" t="s">
        <v>840</v>
      </c>
      <c r="M41" s="81" t="s">
        <v>840</v>
      </c>
    </row>
    <row r="42" spans="1:13" s="5" customFormat="1" ht="84">
      <c r="A42" s="79" t="s">
        <v>867</v>
      </c>
      <c r="B42" s="80" t="s">
        <v>868</v>
      </c>
      <c r="C42" s="79" t="s">
        <v>837</v>
      </c>
      <c r="D42" s="81" t="s">
        <v>840</v>
      </c>
      <c r="E42" s="81" t="s">
        <v>840</v>
      </c>
      <c r="F42" s="81" t="s">
        <v>840</v>
      </c>
      <c r="G42" s="81" t="s">
        <v>840</v>
      </c>
      <c r="H42" s="81" t="s">
        <v>840</v>
      </c>
      <c r="I42" s="81" t="s">
        <v>840</v>
      </c>
      <c r="J42" s="81" t="s">
        <v>840</v>
      </c>
      <c r="K42" s="81" t="s">
        <v>840</v>
      </c>
      <c r="L42" s="81" t="s">
        <v>840</v>
      </c>
      <c r="M42" s="81" t="s">
        <v>840</v>
      </c>
    </row>
    <row r="43" spans="1:13" s="5" customFormat="1" ht="73.5">
      <c r="A43" s="79" t="s">
        <v>869</v>
      </c>
      <c r="B43" s="80" t="s">
        <v>870</v>
      </c>
      <c r="C43" s="79" t="s">
        <v>837</v>
      </c>
      <c r="D43" s="81" t="s">
        <v>840</v>
      </c>
      <c r="E43" s="81" t="s">
        <v>840</v>
      </c>
      <c r="F43" s="81" t="s">
        <v>840</v>
      </c>
      <c r="G43" s="81" t="s">
        <v>840</v>
      </c>
      <c r="H43" s="81" t="s">
        <v>840</v>
      </c>
      <c r="I43" s="81" t="s">
        <v>840</v>
      </c>
      <c r="J43" s="81" t="s">
        <v>840</v>
      </c>
      <c r="K43" s="81" t="s">
        <v>840</v>
      </c>
      <c r="L43" s="81" t="s">
        <v>840</v>
      </c>
      <c r="M43" s="81" t="s">
        <v>840</v>
      </c>
    </row>
    <row r="44" spans="1:13" s="5" customFormat="1" ht="52.5">
      <c r="A44" s="79" t="s">
        <v>871</v>
      </c>
      <c r="B44" s="80" t="s">
        <v>872</v>
      </c>
      <c r="C44" s="79" t="s">
        <v>837</v>
      </c>
      <c r="D44" s="81" t="s">
        <v>840</v>
      </c>
      <c r="E44" s="81" t="s">
        <v>840</v>
      </c>
      <c r="F44" s="81" t="s">
        <v>840</v>
      </c>
      <c r="G44" s="81" t="s">
        <v>840</v>
      </c>
      <c r="H44" s="81" t="s">
        <v>840</v>
      </c>
      <c r="I44" s="81" t="s">
        <v>840</v>
      </c>
      <c r="J44" s="81" t="s">
        <v>840</v>
      </c>
      <c r="K44" s="81" t="s">
        <v>840</v>
      </c>
      <c r="L44" s="81" t="s">
        <v>840</v>
      </c>
      <c r="M44" s="81" t="s">
        <v>840</v>
      </c>
    </row>
    <row r="45" spans="1:13" s="5" customFormat="1" ht="63">
      <c r="A45" s="79" t="s">
        <v>873</v>
      </c>
      <c r="B45" s="80" t="s">
        <v>874</v>
      </c>
      <c r="C45" s="79" t="s">
        <v>837</v>
      </c>
      <c r="D45" s="81" t="s">
        <v>840</v>
      </c>
      <c r="E45" s="81" t="s">
        <v>840</v>
      </c>
      <c r="F45" s="81" t="s">
        <v>840</v>
      </c>
      <c r="G45" s="81" t="s">
        <v>840</v>
      </c>
      <c r="H45" s="81" t="s">
        <v>840</v>
      </c>
      <c r="I45" s="81" t="s">
        <v>840</v>
      </c>
      <c r="J45" s="81" t="s">
        <v>840</v>
      </c>
      <c r="K45" s="81" t="s">
        <v>840</v>
      </c>
      <c r="L45" s="81" t="s">
        <v>840</v>
      </c>
      <c r="M45" s="81" t="s">
        <v>840</v>
      </c>
    </row>
    <row r="46" spans="1:13" s="5" customFormat="1" ht="31.5">
      <c r="A46" s="79" t="s">
        <v>93</v>
      </c>
      <c r="B46" s="80" t="s">
        <v>875</v>
      </c>
      <c r="C46" s="79" t="s">
        <v>837</v>
      </c>
      <c r="D46" s="81" t="s">
        <v>840</v>
      </c>
      <c r="E46" s="81" t="s">
        <v>840</v>
      </c>
      <c r="F46" s="81" t="s">
        <v>840</v>
      </c>
      <c r="G46" s="81" t="s">
        <v>840</v>
      </c>
      <c r="H46" s="81" t="s">
        <v>840</v>
      </c>
      <c r="I46" s="81" t="s">
        <v>840</v>
      </c>
      <c r="J46" s="81" t="s">
        <v>840</v>
      </c>
      <c r="K46" s="81" t="s">
        <v>840</v>
      </c>
      <c r="L46" s="81" t="s">
        <v>840</v>
      </c>
      <c r="M46" s="81" t="s">
        <v>840</v>
      </c>
    </row>
    <row r="47" spans="1:13" s="5" customFormat="1" ht="52.5">
      <c r="A47" s="79" t="s">
        <v>525</v>
      </c>
      <c r="B47" s="80" t="s">
        <v>876</v>
      </c>
      <c r="C47" s="79" t="s">
        <v>837</v>
      </c>
      <c r="D47" s="81" t="s">
        <v>840</v>
      </c>
      <c r="E47" s="81" t="s">
        <v>840</v>
      </c>
      <c r="F47" s="81" t="s">
        <v>840</v>
      </c>
      <c r="G47" s="81" t="s">
        <v>840</v>
      </c>
      <c r="H47" s="81" t="s">
        <v>840</v>
      </c>
      <c r="I47" s="81" t="s">
        <v>840</v>
      </c>
      <c r="J47" s="81" t="s">
        <v>840</v>
      </c>
      <c r="K47" s="81" t="s">
        <v>840</v>
      </c>
      <c r="L47" s="81" t="s">
        <v>840</v>
      </c>
      <c r="M47" s="81" t="s">
        <v>840</v>
      </c>
    </row>
    <row r="48" spans="1:13" s="5" customFormat="1" ht="21">
      <c r="A48" s="79" t="s">
        <v>527</v>
      </c>
      <c r="B48" s="80" t="s">
        <v>877</v>
      </c>
      <c r="C48" s="79" t="s">
        <v>837</v>
      </c>
      <c r="D48" s="81" t="s">
        <v>840</v>
      </c>
      <c r="E48" s="81" t="s">
        <v>840</v>
      </c>
      <c r="F48" s="81" t="s">
        <v>840</v>
      </c>
      <c r="G48" s="81" t="s">
        <v>840</v>
      </c>
      <c r="H48" s="81" t="s">
        <v>840</v>
      </c>
      <c r="I48" s="81" t="s">
        <v>840</v>
      </c>
      <c r="J48" s="81" t="s">
        <v>840</v>
      </c>
      <c r="K48" s="81" t="s">
        <v>840</v>
      </c>
      <c r="L48" s="81" t="s">
        <v>840</v>
      </c>
      <c r="M48" s="81" t="s">
        <v>840</v>
      </c>
    </row>
    <row r="49" spans="1:13" s="5" customFormat="1" ht="52.5">
      <c r="A49" s="79" t="s">
        <v>532</v>
      </c>
      <c r="B49" s="80" t="s">
        <v>878</v>
      </c>
      <c r="C49" s="79" t="s">
        <v>837</v>
      </c>
      <c r="D49" s="81" t="s">
        <v>840</v>
      </c>
      <c r="E49" s="81" t="s">
        <v>840</v>
      </c>
      <c r="F49" s="81" t="s">
        <v>840</v>
      </c>
      <c r="G49" s="81" t="s">
        <v>840</v>
      </c>
      <c r="H49" s="81" t="s">
        <v>840</v>
      </c>
      <c r="I49" s="81" t="s">
        <v>840</v>
      </c>
      <c r="J49" s="81" t="s">
        <v>840</v>
      </c>
      <c r="K49" s="81" t="s">
        <v>840</v>
      </c>
      <c r="L49" s="81" t="s">
        <v>840</v>
      </c>
      <c r="M49" s="81" t="s">
        <v>840</v>
      </c>
    </row>
    <row r="50" spans="1:13" s="5" customFormat="1" ht="31.5">
      <c r="A50" s="79" t="s">
        <v>540</v>
      </c>
      <c r="B50" s="80" t="s">
        <v>879</v>
      </c>
      <c r="C50" s="79" t="s">
        <v>837</v>
      </c>
      <c r="D50" s="81" t="s">
        <v>840</v>
      </c>
      <c r="E50" s="81" t="s">
        <v>840</v>
      </c>
      <c r="F50" s="81" t="s">
        <v>840</v>
      </c>
      <c r="G50" s="81" t="s">
        <v>840</v>
      </c>
      <c r="H50" s="81" t="s">
        <v>840</v>
      </c>
      <c r="I50" s="81" t="s">
        <v>840</v>
      </c>
      <c r="J50" s="81" t="s">
        <v>840</v>
      </c>
      <c r="K50" s="81" t="s">
        <v>840</v>
      </c>
      <c r="L50" s="81" t="s">
        <v>840</v>
      </c>
      <c r="M50" s="81" t="s">
        <v>840</v>
      </c>
    </row>
    <row r="51" spans="1:13" s="5" customFormat="1" ht="21">
      <c r="A51" s="79" t="s">
        <v>880</v>
      </c>
      <c r="B51" s="80" t="s">
        <v>881</v>
      </c>
      <c r="C51" s="79" t="s">
        <v>837</v>
      </c>
      <c r="D51" s="81" t="s">
        <v>840</v>
      </c>
      <c r="E51" s="81" t="s">
        <v>840</v>
      </c>
      <c r="F51" s="81" t="s">
        <v>840</v>
      </c>
      <c r="G51" s="81" t="s">
        <v>840</v>
      </c>
      <c r="H51" s="81" t="s">
        <v>840</v>
      </c>
      <c r="I51" s="81" t="s">
        <v>840</v>
      </c>
      <c r="J51" s="81" t="s">
        <v>840</v>
      </c>
      <c r="K51" s="81" t="s">
        <v>840</v>
      </c>
      <c r="L51" s="81" t="s">
        <v>840</v>
      </c>
      <c r="M51" s="81" t="s">
        <v>840</v>
      </c>
    </row>
    <row r="52" spans="1:13" s="5" customFormat="1" ht="31.5">
      <c r="A52" s="79" t="s">
        <v>882</v>
      </c>
      <c r="B52" s="80" t="s">
        <v>883</v>
      </c>
      <c r="C52" s="79" t="s">
        <v>837</v>
      </c>
      <c r="D52" s="81" t="s">
        <v>840</v>
      </c>
      <c r="E52" s="81" t="s">
        <v>840</v>
      </c>
      <c r="F52" s="81" t="s">
        <v>840</v>
      </c>
      <c r="G52" s="81" t="s">
        <v>840</v>
      </c>
      <c r="H52" s="81" t="s">
        <v>840</v>
      </c>
      <c r="I52" s="81" t="s">
        <v>840</v>
      </c>
      <c r="J52" s="81" t="s">
        <v>840</v>
      </c>
      <c r="K52" s="81" t="s">
        <v>840</v>
      </c>
      <c r="L52" s="81" t="s">
        <v>840</v>
      </c>
      <c r="M52" s="81" t="s">
        <v>840</v>
      </c>
    </row>
    <row r="53" spans="1:13" s="5" customFormat="1" ht="31.5">
      <c r="A53" s="79" t="s">
        <v>542</v>
      </c>
      <c r="B53" s="80" t="s">
        <v>884</v>
      </c>
      <c r="C53" s="79" t="s">
        <v>837</v>
      </c>
      <c r="D53" s="81" t="s">
        <v>840</v>
      </c>
      <c r="E53" s="81" t="s">
        <v>840</v>
      </c>
      <c r="F53" s="81" t="s">
        <v>840</v>
      </c>
      <c r="G53" s="81" t="s">
        <v>840</v>
      </c>
      <c r="H53" s="81" t="s">
        <v>840</v>
      </c>
      <c r="I53" s="81" t="s">
        <v>840</v>
      </c>
      <c r="J53" s="81" t="s">
        <v>840</v>
      </c>
      <c r="K53" s="81" t="s">
        <v>840</v>
      </c>
      <c r="L53" s="81" t="s">
        <v>840</v>
      </c>
      <c r="M53" s="81" t="s">
        <v>840</v>
      </c>
    </row>
    <row r="54" spans="1:13" s="5" customFormat="1" ht="31.5">
      <c r="A54" s="79" t="s">
        <v>544</v>
      </c>
      <c r="B54" s="80" t="s">
        <v>885</v>
      </c>
      <c r="C54" s="79" t="s">
        <v>837</v>
      </c>
      <c r="D54" s="81" t="s">
        <v>840</v>
      </c>
      <c r="E54" s="81" t="s">
        <v>840</v>
      </c>
      <c r="F54" s="81" t="s">
        <v>840</v>
      </c>
      <c r="G54" s="81" t="s">
        <v>840</v>
      </c>
      <c r="H54" s="81" t="s">
        <v>840</v>
      </c>
      <c r="I54" s="81" t="s">
        <v>840</v>
      </c>
      <c r="J54" s="81" t="s">
        <v>840</v>
      </c>
      <c r="K54" s="81" t="s">
        <v>840</v>
      </c>
      <c r="L54" s="81" t="s">
        <v>840</v>
      </c>
      <c r="M54" s="81" t="s">
        <v>840</v>
      </c>
    </row>
    <row r="55" spans="1:13" s="5" customFormat="1" ht="31.5">
      <c r="A55" s="79" t="s">
        <v>547</v>
      </c>
      <c r="B55" s="80" t="s">
        <v>886</v>
      </c>
      <c r="C55" s="79" t="s">
        <v>837</v>
      </c>
      <c r="D55" s="81" t="s">
        <v>840</v>
      </c>
      <c r="E55" s="81" t="s">
        <v>840</v>
      </c>
      <c r="F55" s="81" t="s">
        <v>840</v>
      </c>
      <c r="G55" s="81" t="s">
        <v>840</v>
      </c>
      <c r="H55" s="81" t="s">
        <v>840</v>
      </c>
      <c r="I55" s="81" t="s">
        <v>840</v>
      </c>
      <c r="J55" s="81" t="s">
        <v>840</v>
      </c>
      <c r="K55" s="81" t="s">
        <v>840</v>
      </c>
      <c r="L55" s="81" t="s">
        <v>840</v>
      </c>
      <c r="M55" s="81" t="s">
        <v>840</v>
      </c>
    </row>
    <row r="56" spans="1:13" s="5" customFormat="1" ht="31.5">
      <c r="A56" s="79" t="s">
        <v>548</v>
      </c>
      <c r="B56" s="80" t="s">
        <v>887</v>
      </c>
      <c r="C56" s="79" t="s">
        <v>837</v>
      </c>
      <c r="D56" s="81" t="s">
        <v>840</v>
      </c>
      <c r="E56" s="81" t="s">
        <v>840</v>
      </c>
      <c r="F56" s="81" t="s">
        <v>840</v>
      </c>
      <c r="G56" s="81" t="s">
        <v>840</v>
      </c>
      <c r="H56" s="81" t="s">
        <v>840</v>
      </c>
      <c r="I56" s="81" t="s">
        <v>840</v>
      </c>
      <c r="J56" s="81" t="s">
        <v>840</v>
      </c>
      <c r="K56" s="81" t="s">
        <v>840</v>
      </c>
      <c r="L56" s="81" t="s">
        <v>840</v>
      </c>
      <c r="M56" s="81" t="s">
        <v>840</v>
      </c>
    </row>
    <row r="57" spans="1:13" s="5" customFormat="1" ht="31.5">
      <c r="A57" s="79" t="s">
        <v>549</v>
      </c>
      <c r="B57" s="80" t="s">
        <v>888</v>
      </c>
      <c r="C57" s="79" t="s">
        <v>837</v>
      </c>
      <c r="D57" s="81" t="s">
        <v>840</v>
      </c>
      <c r="E57" s="81" t="s">
        <v>840</v>
      </c>
      <c r="F57" s="81" t="s">
        <v>840</v>
      </c>
      <c r="G57" s="81" t="s">
        <v>840</v>
      </c>
      <c r="H57" s="81" t="s">
        <v>840</v>
      </c>
      <c r="I57" s="81" t="s">
        <v>840</v>
      </c>
      <c r="J57" s="81" t="s">
        <v>840</v>
      </c>
      <c r="K57" s="81" t="s">
        <v>840</v>
      </c>
      <c r="L57" s="81" t="s">
        <v>840</v>
      </c>
      <c r="M57" s="81" t="s">
        <v>840</v>
      </c>
    </row>
    <row r="58" spans="1:13" s="5" customFormat="1" ht="42">
      <c r="A58" s="79" t="s">
        <v>550</v>
      </c>
      <c r="B58" s="80" t="s">
        <v>889</v>
      </c>
      <c r="C58" s="79" t="s">
        <v>837</v>
      </c>
      <c r="D58" s="81" t="s">
        <v>840</v>
      </c>
      <c r="E58" s="81" t="s">
        <v>840</v>
      </c>
      <c r="F58" s="81" t="s">
        <v>840</v>
      </c>
      <c r="G58" s="81" t="s">
        <v>840</v>
      </c>
      <c r="H58" s="81" t="s">
        <v>840</v>
      </c>
      <c r="I58" s="81" t="s">
        <v>840</v>
      </c>
      <c r="J58" s="81" t="s">
        <v>840</v>
      </c>
      <c r="K58" s="81" t="s">
        <v>840</v>
      </c>
      <c r="L58" s="81" t="s">
        <v>840</v>
      </c>
      <c r="M58" s="81" t="s">
        <v>840</v>
      </c>
    </row>
    <row r="59" spans="1:13" s="5" customFormat="1" ht="42">
      <c r="A59" s="79" t="s">
        <v>551</v>
      </c>
      <c r="B59" s="80" t="s">
        <v>890</v>
      </c>
      <c r="C59" s="79" t="s">
        <v>837</v>
      </c>
      <c r="D59" s="81" t="s">
        <v>840</v>
      </c>
      <c r="E59" s="81" t="s">
        <v>840</v>
      </c>
      <c r="F59" s="81" t="s">
        <v>840</v>
      </c>
      <c r="G59" s="81" t="s">
        <v>840</v>
      </c>
      <c r="H59" s="81" t="s">
        <v>840</v>
      </c>
      <c r="I59" s="81" t="s">
        <v>840</v>
      </c>
      <c r="J59" s="81" t="s">
        <v>840</v>
      </c>
      <c r="K59" s="81" t="s">
        <v>840</v>
      </c>
      <c r="L59" s="81" t="s">
        <v>840</v>
      </c>
      <c r="M59" s="81" t="s">
        <v>840</v>
      </c>
    </row>
    <row r="60" spans="1:13" s="5" customFormat="1" ht="42">
      <c r="A60" s="79" t="s">
        <v>552</v>
      </c>
      <c r="B60" s="80" t="s">
        <v>891</v>
      </c>
      <c r="C60" s="79" t="s">
        <v>837</v>
      </c>
      <c r="D60" s="81" t="s">
        <v>840</v>
      </c>
      <c r="E60" s="81" t="s">
        <v>840</v>
      </c>
      <c r="F60" s="81" t="s">
        <v>840</v>
      </c>
      <c r="G60" s="81" t="s">
        <v>840</v>
      </c>
      <c r="H60" s="81" t="s">
        <v>840</v>
      </c>
      <c r="I60" s="81" t="s">
        <v>840</v>
      </c>
      <c r="J60" s="81" t="s">
        <v>840</v>
      </c>
      <c r="K60" s="81" t="s">
        <v>840</v>
      </c>
      <c r="L60" s="81" t="s">
        <v>840</v>
      </c>
      <c r="M60" s="81" t="s">
        <v>840</v>
      </c>
    </row>
    <row r="61" spans="1:13" s="5" customFormat="1" ht="42">
      <c r="A61" s="79" t="s">
        <v>892</v>
      </c>
      <c r="B61" s="80" t="s">
        <v>893</v>
      </c>
      <c r="C61" s="79" t="s">
        <v>837</v>
      </c>
      <c r="D61" s="81" t="s">
        <v>840</v>
      </c>
      <c r="E61" s="81" t="s">
        <v>840</v>
      </c>
      <c r="F61" s="81" t="s">
        <v>840</v>
      </c>
      <c r="G61" s="81" t="s">
        <v>840</v>
      </c>
      <c r="H61" s="81" t="s">
        <v>840</v>
      </c>
      <c r="I61" s="81" t="s">
        <v>840</v>
      </c>
      <c r="J61" s="81" t="s">
        <v>840</v>
      </c>
      <c r="K61" s="81" t="s">
        <v>840</v>
      </c>
      <c r="L61" s="81" t="s">
        <v>840</v>
      </c>
      <c r="M61" s="81" t="s">
        <v>840</v>
      </c>
    </row>
    <row r="62" spans="1:13" s="5" customFormat="1" ht="42">
      <c r="A62" s="79" t="s">
        <v>894</v>
      </c>
      <c r="B62" s="80" t="s">
        <v>895</v>
      </c>
      <c r="C62" s="79" t="s">
        <v>837</v>
      </c>
      <c r="D62" s="81" t="s">
        <v>840</v>
      </c>
      <c r="E62" s="81" t="s">
        <v>840</v>
      </c>
      <c r="F62" s="81" t="s">
        <v>840</v>
      </c>
      <c r="G62" s="81" t="s">
        <v>840</v>
      </c>
      <c r="H62" s="81" t="s">
        <v>840</v>
      </c>
      <c r="I62" s="81" t="s">
        <v>840</v>
      </c>
      <c r="J62" s="81" t="s">
        <v>840</v>
      </c>
      <c r="K62" s="81" t="s">
        <v>840</v>
      </c>
      <c r="L62" s="81" t="s">
        <v>840</v>
      </c>
      <c r="M62" s="81" t="s">
        <v>840</v>
      </c>
    </row>
    <row r="63" spans="1:13" s="5" customFormat="1" ht="31.5">
      <c r="A63" s="79" t="s">
        <v>896</v>
      </c>
      <c r="B63" s="80" t="s">
        <v>897</v>
      </c>
      <c r="C63" s="79" t="s">
        <v>837</v>
      </c>
      <c r="D63" s="81" t="s">
        <v>840</v>
      </c>
      <c r="E63" s="81" t="s">
        <v>840</v>
      </c>
      <c r="F63" s="81" t="s">
        <v>840</v>
      </c>
      <c r="G63" s="81" t="s">
        <v>840</v>
      </c>
      <c r="H63" s="81" t="s">
        <v>840</v>
      </c>
      <c r="I63" s="81" t="s">
        <v>840</v>
      </c>
      <c r="J63" s="81" t="s">
        <v>840</v>
      </c>
      <c r="K63" s="81" t="s">
        <v>840</v>
      </c>
      <c r="L63" s="81" t="s">
        <v>840</v>
      </c>
      <c r="M63" s="81" t="s">
        <v>840</v>
      </c>
    </row>
    <row r="64" spans="1:13" s="5" customFormat="1" ht="42">
      <c r="A64" s="79" t="s">
        <v>898</v>
      </c>
      <c r="B64" s="80" t="s">
        <v>899</v>
      </c>
      <c r="C64" s="79" t="s">
        <v>837</v>
      </c>
      <c r="D64" s="81" t="s">
        <v>840</v>
      </c>
      <c r="E64" s="81" t="s">
        <v>840</v>
      </c>
      <c r="F64" s="81" t="s">
        <v>840</v>
      </c>
      <c r="G64" s="81" t="s">
        <v>840</v>
      </c>
      <c r="H64" s="81" t="s">
        <v>840</v>
      </c>
      <c r="I64" s="81" t="s">
        <v>840</v>
      </c>
      <c r="J64" s="81" t="s">
        <v>840</v>
      </c>
      <c r="K64" s="81" t="s">
        <v>840</v>
      </c>
      <c r="L64" s="81" t="s">
        <v>840</v>
      </c>
      <c r="M64" s="81" t="s">
        <v>840</v>
      </c>
    </row>
    <row r="65" spans="1:13" s="5" customFormat="1" ht="63">
      <c r="A65" s="79" t="s">
        <v>95</v>
      </c>
      <c r="B65" s="80" t="s">
        <v>900</v>
      </c>
      <c r="C65" s="79" t="s">
        <v>837</v>
      </c>
      <c r="D65" s="81" t="s">
        <v>840</v>
      </c>
      <c r="E65" s="81" t="s">
        <v>840</v>
      </c>
      <c r="F65" s="81" t="s">
        <v>840</v>
      </c>
      <c r="G65" s="81" t="s">
        <v>840</v>
      </c>
      <c r="H65" s="81" t="s">
        <v>840</v>
      </c>
      <c r="I65" s="81" t="s">
        <v>840</v>
      </c>
      <c r="J65" s="81" t="s">
        <v>840</v>
      </c>
      <c r="K65" s="81" t="s">
        <v>840</v>
      </c>
      <c r="L65" s="81" t="s">
        <v>840</v>
      </c>
      <c r="M65" s="81" t="s">
        <v>840</v>
      </c>
    </row>
    <row r="66" spans="1:13" s="5" customFormat="1" ht="52.5">
      <c r="A66" s="79" t="s">
        <v>901</v>
      </c>
      <c r="B66" s="80" t="s">
        <v>902</v>
      </c>
      <c r="C66" s="79" t="s">
        <v>837</v>
      </c>
      <c r="D66" s="81" t="s">
        <v>840</v>
      </c>
      <c r="E66" s="81" t="s">
        <v>840</v>
      </c>
      <c r="F66" s="81" t="s">
        <v>840</v>
      </c>
      <c r="G66" s="81" t="s">
        <v>840</v>
      </c>
      <c r="H66" s="81" t="s">
        <v>840</v>
      </c>
      <c r="I66" s="81" t="s">
        <v>840</v>
      </c>
      <c r="J66" s="81" t="s">
        <v>840</v>
      </c>
      <c r="K66" s="81" t="s">
        <v>840</v>
      </c>
      <c r="L66" s="81" t="s">
        <v>840</v>
      </c>
      <c r="M66" s="81" t="s">
        <v>840</v>
      </c>
    </row>
    <row r="67" spans="1:13" s="5" customFormat="1" ht="52.5">
      <c r="A67" s="79" t="s">
        <v>903</v>
      </c>
      <c r="B67" s="80" t="s">
        <v>904</v>
      </c>
      <c r="C67" s="79" t="s">
        <v>837</v>
      </c>
      <c r="D67" s="81" t="s">
        <v>840</v>
      </c>
      <c r="E67" s="81" t="s">
        <v>840</v>
      </c>
      <c r="F67" s="81" t="s">
        <v>840</v>
      </c>
      <c r="G67" s="81" t="s">
        <v>840</v>
      </c>
      <c r="H67" s="81" t="s">
        <v>840</v>
      </c>
      <c r="I67" s="81" t="s">
        <v>840</v>
      </c>
      <c r="J67" s="81" t="s">
        <v>840</v>
      </c>
      <c r="K67" s="81" t="s">
        <v>840</v>
      </c>
      <c r="L67" s="81" t="s">
        <v>840</v>
      </c>
      <c r="M67" s="81" t="s">
        <v>840</v>
      </c>
    </row>
    <row r="68" spans="1:13" s="5" customFormat="1" ht="31.5">
      <c r="A68" s="79" t="s">
        <v>97</v>
      </c>
      <c r="B68" s="80" t="s">
        <v>905</v>
      </c>
      <c r="C68" s="79" t="s">
        <v>837</v>
      </c>
      <c r="D68" s="81" t="s">
        <v>840</v>
      </c>
      <c r="E68" s="81" t="s">
        <v>840</v>
      </c>
      <c r="F68" s="81" t="s">
        <v>840</v>
      </c>
      <c r="G68" s="81" t="s">
        <v>840</v>
      </c>
      <c r="H68" s="81" t="s">
        <v>840</v>
      </c>
      <c r="I68" s="81" t="s">
        <v>840</v>
      </c>
      <c r="J68" s="81" t="s">
        <v>840</v>
      </c>
      <c r="K68" s="81" t="s">
        <v>840</v>
      </c>
      <c r="L68" s="81" t="s">
        <v>840</v>
      </c>
      <c r="M68" s="81" t="s">
        <v>840</v>
      </c>
    </row>
    <row r="69" spans="1:13" s="5" customFormat="1" ht="31.5">
      <c r="A69" s="79" t="s">
        <v>99</v>
      </c>
      <c r="B69" s="80" t="s">
        <v>906</v>
      </c>
      <c r="C69" s="79" t="s">
        <v>837</v>
      </c>
      <c r="D69" s="81" t="s">
        <v>840</v>
      </c>
      <c r="E69" s="81" t="s">
        <v>840</v>
      </c>
      <c r="F69" s="81" t="s">
        <v>840</v>
      </c>
      <c r="G69" s="81" t="s">
        <v>840</v>
      </c>
      <c r="H69" s="81" t="s">
        <v>840</v>
      </c>
      <c r="I69" s="81" t="s">
        <v>840</v>
      </c>
      <c r="J69" s="81" t="s">
        <v>840</v>
      </c>
      <c r="K69" s="81" t="s">
        <v>840</v>
      </c>
      <c r="L69" s="81" t="s">
        <v>840</v>
      </c>
      <c r="M69" s="81" t="s">
        <v>840</v>
      </c>
    </row>
    <row r="70" spans="1:13" s="5" customFormat="1" ht="21">
      <c r="A70" s="79" t="s">
        <v>101</v>
      </c>
      <c r="B70" s="80" t="s">
        <v>907</v>
      </c>
      <c r="C70" s="79" t="s">
        <v>837</v>
      </c>
      <c r="D70" s="81" t="s">
        <v>840</v>
      </c>
      <c r="E70" s="81" t="s">
        <v>840</v>
      </c>
      <c r="F70" s="81" t="s">
        <v>840</v>
      </c>
      <c r="G70" s="81" t="s">
        <v>840</v>
      </c>
      <c r="H70" s="81" t="s">
        <v>840</v>
      </c>
      <c r="I70" s="81" t="s">
        <v>840</v>
      </c>
      <c r="J70" s="81" t="s">
        <v>840</v>
      </c>
      <c r="K70" s="81" t="s">
        <v>840</v>
      </c>
      <c r="L70" s="81" t="s">
        <v>840</v>
      </c>
      <c r="M70" s="81" t="s">
        <v>840</v>
      </c>
    </row>
    <row r="71" spans="1:13" s="5" customFormat="1" ht="45">
      <c r="A71" s="91" t="s">
        <v>908</v>
      </c>
      <c r="B71" s="92" t="s">
        <v>909</v>
      </c>
      <c r="C71" s="91" t="s">
        <v>910</v>
      </c>
      <c r="D71" s="81" t="s">
        <v>840</v>
      </c>
      <c r="E71" s="81" t="s">
        <v>840</v>
      </c>
      <c r="F71" s="81" t="s">
        <v>840</v>
      </c>
      <c r="G71" s="81" t="s">
        <v>840</v>
      </c>
      <c r="H71" s="81" t="s">
        <v>840</v>
      </c>
      <c r="I71" s="81" t="s">
        <v>840</v>
      </c>
      <c r="J71" s="81" t="s">
        <v>840</v>
      </c>
      <c r="K71" s="81" t="s">
        <v>840</v>
      </c>
      <c r="L71" s="81" t="s">
        <v>840</v>
      </c>
      <c r="M71" s="81" t="s">
        <v>840</v>
      </c>
    </row>
    <row r="72" spans="1:13" s="5" customFormat="1" ht="22.5">
      <c r="A72" s="91" t="s">
        <v>912</v>
      </c>
      <c r="B72" s="92" t="s">
        <v>913</v>
      </c>
      <c r="C72" s="91" t="s">
        <v>914</v>
      </c>
      <c r="D72" s="81" t="s">
        <v>840</v>
      </c>
      <c r="E72" s="81" t="s">
        <v>840</v>
      </c>
      <c r="F72" s="81" t="s">
        <v>840</v>
      </c>
      <c r="G72" s="81" t="s">
        <v>840</v>
      </c>
      <c r="H72" s="81" t="s">
        <v>840</v>
      </c>
      <c r="I72" s="81" t="s">
        <v>840</v>
      </c>
      <c r="J72" s="81" t="s">
        <v>840</v>
      </c>
      <c r="K72" s="81" t="s">
        <v>840</v>
      </c>
      <c r="L72" s="81" t="s">
        <v>840</v>
      </c>
      <c r="M72" s="81" t="s">
        <v>840</v>
      </c>
    </row>
    <row r="73" spans="1:13" s="5" customFormat="1" ht="22.5">
      <c r="A73" s="91" t="s">
        <v>916</v>
      </c>
      <c r="B73" s="92" t="s">
        <v>917</v>
      </c>
      <c r="C73" s="91" t="s">
        <v>918</v>
      </c>
      <c r="D73" s="81" t="s">
        <v>840</v>
      </c>
      <c r="E73" s="81" t="s">
        <v>840</v>
      </c>
      <c r="F73" s="81" t="s">
        <v>840</v>
      </c>
      <c r="G73" s="81" t="s">
        <v>840</v>
      </c>
      <c r="H73" s="81" t="s">
        <v>840</v>
      </c>
      <c r="I73" s="81" t="s">
        <v>840</v>
      </c>
      <c r="J73" s="81" t="s">
        <v>840</v>
      </c>
      <c r="K73" s="81" t="s">
        <v>840</v>
      </c>
      <c r="L73" s="81" t="s">
        <v>840</v>
      </c>
      <c r="M73" s="81" t="s">
        <v>840</v>
      </c>
    </row>
    <row r="74" ht="9.95" customHeight="1"/>
    <row r="75" s="5" customFormat="1" ht="12">
      <c r="A75" s="5" t="s">
        <v>71</v>
      </c>
    </row>
    <row r="76" s="5" customFormat="1" ht="12">
      <c r="A76" s="5" t="s">
        <v>72</v>
      </c>
    </row>
  </sheetData>
  <mergeCells count="15">
    <mergeCell ref="F13:K13"/>
    <mergeCell ref="J2:M2"/>
    <mergeCell ref="A3:M3"/>
    <mergeCell ref="E7:K7"/>
    <mergeCell ref="E8:K8"/>
    <mergeCell ref="F12:K12"/>
    <mergeCell ref="H15:I15"/>
    <mergeCell ref="J15:K15"/>
    <mergeCell ref="L15:M15"/>
    <mergeCell ref="A15:A16"/>
    <mergeCell ref="B15:B16"/>
    <mergeCell ref="C15:C16"/>
    <mergeCell ref="D15:D16"/>
    <mergeCell ref="E15:E16"/>
    <mergeCell ref="F15:G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5"/>
  <sheetViews>
    <sheetView zoomScale="120" zoomScaleNormal="120" workbookViewId="0" topLeftCell="A17">
      <pane xSplit="2" ySplit="2" topLeftCell="C19" activePane="bottomRight" state="frozen"/>
      <selection pane="topLeft" activeCell="A17" sqref="A17"/>
      <selection pane="topRight" activeCell="C17" sqref="C17"/>
      <selection pane="bottomLeft" activeCell="A19" sqref="A19"/>
      <selection pane="bottomRight" activeCell="C19" sqref="C19"/>
    </sheetView>
  </sheetViews>
  <sheetFormatPr defaultColWidth="9.140625" defaultRowHeight="15"/>
  <cols>
    <col min="1" max="1" width="7.7109375" style="4" customWidth="1"/>
    <col min="2" max="2" width="60.7109375" style="4" customWidth="1"/>
    <col min="3" max="3" width="10.421875" style="4" customWidth="1"/>
    <col min="4" max="6" width="9.421875" style="137" customWidth="1"/>
    <col min="7" max="7" width="9.421875" style="4" customWidth="1"/>
    <col min="8" max="8" width="15.28125" style="4" customWidth="1"/>
    <col min="9" max="250" width="9.140625" style="4" customWidth="1"/>
    <col min="251" max="251" width="7.7109375" style="4" customWidth="1"/>
    <col min="252" max="252" width="9.140625" style="4" customWidth="1"/>
    <col min="253" max="253" width="8.00390625" style="4" customWidth="1"/>
    <col min="254" max="255" width="9.140625" style="4" customWidth="1"/>
    <col min="256" max="256" width="11.7109375" style="4" customWidth="1"/>
    <col min="257" max="258" width="9.140625" style="4" customWidth="1"/>
    <col min="259" max="259" width="10.421875" style="4" customWidth="1"/>
    <col min="260" max="263" width="9.421875" style="4" customWidth="1"/>
    <col min="264" max="264" width="15.28125" style="4" customWidth="1"/>
    <col min="265" max="506" width="9.140625" style="4" customWidth="1"/>
    <col min="507" max="507" width="7.7109375" style="4" customWidth="1"/>
    <col min="508" max="508" width="9.140625" style="4" customWidth="1"/>
    <col min="509" max="509" width="8.00390625" style="4" customWidth="1"/>
    <col min="510" max="511" width="9.140625" style="4" customWidth="1"/>
    <col min="512" max="512" width="11.7109375" style="4" customWidth="1"/>
    <col min="513" max="514" width="9.140625" style="4" customWidth="1"/>
    <col min="515" max="515" width="10.421875" style="4" customWidth="1"/>
    <col min="516" max="519" width="9.421875" style="4" customWidth="1"/>
    <col min="520" max="520" width="15.28125" style="4" customWidth="1"/>
    <col min="521" max="762" width="9.140625" style="4" customWidth="1"/>
    <col min="763" max="763" width="7.7109375" style="4" customWidth="1"/>
    <col min="764" max="764" width="9.140625" style="4" customWidth="1"/>
    <col min="765" max="765" width="8.00390625" style="4" customWidth="1"/>
    <col min="766" max="767" width="9.140625" style="4" customWidth="1"/>
    <col min="768" max="768" width="11.7109375" style="4" customWidth="1"/>
    <col min="769" max="770" width="9.140625" style="4" customWidth="1"/>
    <col min="771" max="771" width="10.421875" style="4" customWidth="1"/>
    <col min="772" max="775" width="9.421875" style="4" customWidth="1"/>
    <col min="776" max="776" width="15.28125" style="4" customWidth="1"/>
    <col min="777" max="1018" width="9.140625" style="4" customWidth="1"/>
    <col min="1019" max="1019" width="7.7109375" style="4" customWidth="1"/>
    <col min="1020" max="1020" width="9.140625" style="4" customWidth="1"/>
    <col min="1021" max="1021" width="8.00390625" style="4" customWidth="1"/>
    <col min="1022" max="1023" width="9.140625" style="4" customWidth="1"/>
    <col min="1024" max="1024" width="11.7109375" style="4" customWidth="1"/>
    <col min="1025" max="1026" width="9.140625" style="4" customWidth="1"/>
    <col min="1027" max="1027" width="10.421875" style="4" customWidth="1"/>
    <col min="1028" max="1031" width="9.421875" style="4" customWidth="1"/>
    <col min="1032" max="1032" width="15.28125" style="4" customWidth="1"/>
    <col min="1033" max="1274" width="9.140625" style="4" customWidth="1"/>
    <col min="1275" max="1275" width="7.7109375" style="4" customWidth="1"/>
    <col min="1276" max="1276" width="9.140625" style="4" customWidth="1"/>
    <col min="1277" max="1277" width="8.00390625" style="4" customWidth="1"/>
    <col min="1278" max="1279" width="9.140625" style="4" customWidth="1"/>
    <col min="1280" max="1280" width="11.7109375" style="4" customWidth="1"/>
    <col min="1281" max="1282" width="9.140625" style="4" customWidth="1"/>
    <col min="1283" max="1283" width="10.421875" style="4" customWidth="1"/>
    <col min="1284" max="1287" width="9.421875" style="4" customWidth="1"/>
    <col min="1288" max="1288" width="15.28125" style="4" customWidth="1"/>
    <col min="1289" max="1530" width="9.140625" style="4" customWidth="1"/>
    <col min="1531" max="1531" width="7.7109375" style="4" customWidth="1"/>
    <col min="1532" max="1532" width="9.140625" style="4" customWidth="1"/>
    <col min="1533" max="1533" width="8.00390625" style="4" customWidth="1"/>
    <col min="1534" max="1535" width="9.140625" style="4" customWidth="1"/>
    <col min="1536" max="1536" width="11.7109375" style="4" customWidth="1"/>
    <col min="1537" max="1538" width="9.140625" style="4" customWidth="1"/>
    <col min="1539" max="1539" width="10.421875" style="4" customWidth="1"/>
    <col min="1540" max="1543" width="9.421875" style="4" customWidth="1"/>
    <col min="1544" max="1544" width="15.28125" style="4" customWidth="1"/>
    <col min="1545" max="1786" width="9.140625" style="4" customWidth="1"/>
    <col min="1787" max="1787" width="7.7109375" style="4" customWidth="1"/>
    <col min="1788" max="1788" width="9.140625" style="4" customWidth="1"/>
    <col min="1789" max="1789" width="8.00390625" style="4" customWidth="1"/>
    <col min="1790" max="1791" width="9.140625" style="4" customWidth="1"/>
    <col min="1792" max="1792" width="11.7109375" style="4" customWidth="1"/>
    <col min="1793" max="1794" width="9.140625" style="4" customWidth="1"/>
    <col min="1795" max="1795" width="10.421875" style="4" customWidth="1"/>
    <col min="1796" max="1799" width="9.421875" style="4" customWidth="1"/>
    <col min="1800" max="1800" width="15.28125" style="4" customWidth="1"/>
    <col min="1801" max="2042" width="9.140625" style="4" customWidth="1"/>
    <col min="2043" max="2043" width="7.7109375" style="4" customWidth="1"/>
    <col min="2044" max="2044" width="9.140625" style="4" customWidth="1"/>
    <col min="2045" max="2045" width="8.00390625" style="4" customWidth="1"/>
    <col min="2046" max="2047" width="9.140625" style="4" customWidth="1"/>
    <col min="2048" max="2048" width="11.7109375" style="4" customWidth="1"/>
    <col min="2049" max="2050" width="9.140625" style="4" customWidth="1"/>
    <col min="2051" max="2051" width="10.421875" style="4" customWidth="1"/>
    <col min="2052" max="2055" width="9.421875" style="4" customWidth="1"/>
    <col min="2056" max="2056" width="15.28125" style="4" customWidth="1"/>
    <col min="2057" max="2298" width="9.140625" style="4" customWidth="1"/>
    <col min="2299" max="2299" width="7.7109375" style="4" customWidth="1"/>
    <col min="2300" max="2300" width="9.140625" style="4" customWidth="1"/>
    <col min="2301" max="2301" width="8.00390625" style="4" customWidth="1"/>
    <col min="2302" max="2303" width="9.140625" style="4" customWidth="1"/>
    <col min="2304" max="2304" width="11.7109375" style="4" customWidth="1"/>
    <col min="2305" max="2306" width="9.140625" style="4" customWidth="1"/>
    <col min="2307" max="2307" width="10.421875" style="4" customWidth="1"/>
    <col min="2308" max="2311" width="9.421875" style="4" customWidth="1"/>
    <col min="2312" max="2312" width="15.28125" style="4" customWidth="1"/>
    <col min="2313" max="2554" width="9.140625" style="4" customWidth="1"/>
    <col min="2555" max="2555" width="7.7109375" style="4" customWidth="1"/>
    <col min="2556" max="2556" width="9.140625" style="4" customWidth="1"/>
    <col min="2557" max="2557" width="8.00390625" style="4" customWidth="1"/>
    <col min="2558" max="2559" width="9.140625" style="4" customWidth="1"/>
    <col min="2560" max="2560" width="11.7109375" style="4" customWidth="1"/>
    <col min="2561" max="2562" width="9.140625" style="4" customWidth="1"/>
    <col min="2563" max="2563" width="10.421875" style="4" customWidth="1"/>
    <col min="2564" max="2567" width="9.421875" style="4" customWidth="1"/>
    <col min="2568" max="2568" width="15.28125" style="4" customWidth="1"/>
    <col min="2569" max="2810" width="9.140625" style="4" customWidth="1"/>
    <col min="2811" max="2811" width="7.7109375" style="4" customWidth="1"/>
    <col min="2812" max="2812" width="9.140625" style="4" customWidth="1"/>
    <col min="2813" max="2813" width="8.00390625" style="4" customWidth="1"/>
    <col min="2814" max="2815" width="9.140625" style="4" customWidth="1"/>
    <col min="2816" max="2816" width="11.7109375" style="4" customWidth="1"/>
    <col min="2817" max="2818" width="9.140625" style="4" customWidth="1"/>
    <col min="2819" max="2819" width="10.421875" style="4" customWidth="1"/>
    <col min="2820" max="2823" width="9.421875" style="4" customWidth="1"/>
    <col min="2824" max="2824" width="15.28125" style="4" customWidth="1"/>
    <col min="2825" max="3066" width="9.140625" style="4" customWidth="1"/>
    <col min="3067" max="3067" width="7.7109375" style="4" customWidth="1"/>
    <col min="3068" max="3068" width="9.140625" style="4" customWidth="1"/>
    <col min="3069" max="3069" width="8.00390625" style="4" customWidth="1"/>
    <col min="3070" max="3071" width="9.140625" style="4" customWidth="1"/>
    <col min="3072" max="3072" width="11.7109375" style="4" customWidth="1"/>
    <col min="3073" max="3074" width="9.140625" style="4" customWidth="1"/>
    <col min="3075" max="3075" width="10.421875" style="4" customWidth="1"/>
    <col min="3076" max="3079" width="9.421875" style="4" customWidth="1"/>
    <col min="3080" max="3080" width="15.28125" style="4" customWidth="1"/>
    <col min="3081" max="3322" width="9.140625" style="4" customWidth="1"/>
    <col min="3323" max="3323" width="7.7109375" style="4" customWidth="1"/>
    <col min="3324" max="3324" width="9.140625" style="4" customWidth="1"/>
    <col min="3325" max="3325" width="8.00390625" style="4" customWidth="1"/>
    <col min="3326" max="3327" width="9.140625" style="4" customWidth="1"/>
    <col min="3328" max="3328" width="11.7109375" style="4" customWidth="1"/>
    <col min="3329" max="3330" width="9.140625" style="4" customWidth="1"/>
    <col min="3331" max="3331" width="10.421875" style="4" customWidth="1"/>
    <col min="3332" max="3335" width="9.421875" style="4" customWidth="1"/>
    <col min="3336" max="3336" width="15.28125" style="4" customWidth="1"/>
    <col min="3337" max="3578" width="9.140625" style="4" customWidth="1"/>
    <col min="3579" max="3579" width="7.7109375" style="4" customWidth="1"/>
    <col min="3580" max="3580" width="9.140625" style="4" customWidth="1"/>
    <col min="3581" max="3581" width="8.00390625" style="4" customWidth="1"/>
    <col min="3582" max="3583" width="9.140625" style="4" customWidth="1"/>
    <col min="3584" max="3584" width="11.7109375" style="4" customWidth="1"/>
    <col min="3585" max="3586" width="9.140625" style="4" customWidth="1"/>
    <col min="3587" max="3587" width="10.421875" style="4" customWidth="1"/>
    <col min="3588" max="3591" width="9.421875" style="4" customWidth="1"/>
    <col min="3592" max="3592" width="15.28125" style="4" customWidth="1"/>
    <col min="3593" max="3834" width="9.140625" style="4" customWidth="1"/>
    <col min="3835" max="3835" width="7.7109375" style="4" customWidth="1"/>
    <col min="3836" max="3836" width="9.140625" style="4" customWidth="1"/>
    <col min="3837" max="3837" width="8.00390625" style="4" customWidth="1"/>
    <col min="3838" max="3839" width="9.140625" style="4" customWidth="1"/>
    <col min="3840" max="3840" width="11.7109375" style="4" customWidth="1"/>
    <col min="3841" max="3842" width="9.140625" style="4" customWidth="1"/>
    <col min="3843" max="3843" width="10.421875" style="4" customWidth="1"/>
    <col min="3844" max="3847" width="9.421875" style="4" customWidth="1"/>
    <col min="3848" max="3848" width="15.28125" style="4" customWidth="1"/>
    <col min="3849" max="4090" width="9.140625" style="4" customWidth="1"/>
    <col min="4091" max="4091" width="7.7109375" style="4" customWidth="1"/>
    <col min="4092" max="4092" width="9.140625" style="4" customWidth="1"/>
    <col min="4093" max="4093" width="8.00390625" style="4" customWidth="1"/>
    <col min="4094" max="4095" width="9.140625" style="4" customWidth="1"/>
    <col min="4096" max="4096" width="11.7109375" style="4" customWidth="1"/>
    <col min="4097" max="4098" width="9.140625" style="4" customWidth="1"/>
    <col min="4099" max="4099" width="10.421875" style="4" customWidth="1"/>
    <col min="4100" max="4103" width="9.421875" style="4" customWidth="1"/>
    <col min="4104" max="4104" width="15.28125" style="4" customWidth="1"/>
    <col min="4105" max="4346" width="9.140625" style="4" customWidth="1"/>
    <col min="4347" max="4347" width="7.7109375" style="4" customWidth="1"/>
    <col min="4348" max="4348" width="9.140625" style="4" customWidth="1"/>
    <col min="4349" max="4349" width="8.00390625" style="4" customWidth="1"/>
    <col min="4350" max="4351" width="9.140625" style="4" customWidth="1"/>
    <col min="4352" max="4352" width="11.7109375" style="4" customWidth="1"/>
    <col min="4353" max="4354" width="9.140625" style="4" customWidth="1"/>
    <col min="4355" max="4355" width="10.421875" style="4" customWidth="1"/>
    <col min="4356" max="4359" width="9.421875" style="4" customWidth="1"/>
    <col min="4360" max="4360" width="15.28125" style="4" customWidth="1"/>
    <col min="4361" max="4602" width="9.140625" style="4" customWidth="1"/>
    <col min="4603" max="4603" width="7.7109375" style="4" customWidth="1"/>
    <col min="4604" max="4604" width="9.140625" style="4" customWidth="1"/>
    <col min="4605" max="4605" width="8.00390625" style="4" customWidth="1"/>
    <col min="4606" max="4607" width="9.140625" style="4" customWidth="1"/>
    <col min="4608" max="4608" width="11.7109375" style="4" customWidth="1"/>
    <col min="4609" max="4610" width="9.140625" style="4" customWidth="1"/>
    <col min="4611" max="4611" width="10.421875" style="4" customWidth="1"/>
    <col min="4612" max="4615" width="9.421875" style="4" customWidth="1"/>
    <col min="4616" max="4616" width="15.28125" style="4" customWidth="1"/>
    <col min="4617" max="4858" width="9.140625" style="4" customWidth="1"/>
    <col min="4859" max="4859" width="7.7109375" style="4" customWidth="1"/>
    <col min="4860" max="4860" width="9.140625" style="4" customWidth="1"/>
    <col min="4861" max="4861" width="8.00390625" style="4" customWidth="1"/>
    <col min="4862" max="4863" width="9.140625" style="4" customWidth="1"/>
    <col min="4864" max="4864" width="11.7109375" style="4" customWidth="1"/>
    <col min="4865" max="4866" width="9.140625" style="4" customWidth="1"/>
    <col min="4867" max="4867" width="10.421875" style="4" customWidth="1"/>
    <col min="4868" max="4871" width="9.421875" style="4" customWidth="1"/>
    <col min="4872" max="4872" width="15.28125" style="4" customWidth="1"/>
    <col min="4873" max="5114" width="9.140625" style="4" customWidth="1"/>
    <col min="5115" max="5115" width="7.7109375" style="4" customWidth="1"/>
    <col min="5116" max="5116" width="9.140625" style="4" customWidth="1"/>
    <col min="5117" max="5117" width="8.00390625" style="4" customWidth="1"/>
    <col min="5118" max="5119" width="9.140625" style="4" customWidth="1"/>
    <col min="5120" max="5120" width="11.7109375" style="4" customWidth="1"/>
    <col min="5121" max="5122" width="9.140625" style="4" customWidth="1"/>
    <col min="5123" max="5123" width="10.421875" style="4" customWidth="1"/>
    <col min="5124" max="5127" width="9.421875" style="4" customWidth="1"/>
    <col min="5128" max="5128" width="15.28125" style="4" customWidth="1"/>
    <col min="5129" max="5370" width="9.140625" style="4" customWidth="1"/>
    <col min="5371" max="5371" width="7.7109375" style="4" customWidth="1"/>
    <col min="5372" max="5372" width="9.140625" style="4" customWidth="1"/>
    <col min="5373" max="5373" width="8.00390625" style="4" customWidth="1"/>
    <col min="5374" max="5375" width="9.140625" style="4" customWidth="1"/>
    <col min="5376" max="5376" width="11.7109375" style="4" customWidth="1"/>
    <col min="5377" max="5378" width="9.140625" style="4" customWidth="1"/>
    <col min="5379" max="5379" width="10.421875" style="4" customWidth="1"/>
    <col min="5380" max="5383" width="9.421875" style="4" customWidth="1"/>
    <col min="5384" max="5384" width="15.28125" style="4" customWidth="1"/>
    <col min="5385" max="5626" width="9.140625" style="4" customWidth="1"/>
    <col min="5627" max="5627" width="7.7109375" style="4" customWidth="1"/>
    <col min="5628" max="5628" width="9.140625" style="4" customWidth="1"/>
    <col min="5629" max="5629" width="8.00390625" style="4" customWidth="1"/>
    <col min="5630" max="5631" width="9.140625" style="4" customWidth="1"/>
    <col min="5632" max="5632" width="11.7109375" style="4" customWidth="1"/>
    <col min="5633" max="5634" width="9.140625" style="4" customWidth="1"/>
    <col min="5635" max="5635" width="10.421875" style="4" customWidth="1"/>
    <col min="5636" max="5639" width="9.421875" style="4" customWidth="1"/>
    <col min="5640" max="5640" width="15.28125" style="4" customWidth="1"/>
    <col min="5641" max="5882" width="9.140625" style="4" customWidth="1"/>
    <col min="5883" max="5883" width="7.7109375" style="4" customWidth="1"/>
    <col min="5884" max="5884" width="9.140625" style="4" customWidth="1"/>
    <col min="5885" max="5885" width="8.00390625" style="4" customWidth="1"/>
    <col min="5886" max="5887" width="9.140625" style="4" customWidth="1"/>
    <col min="5888" max="5888" width="11.7109375" style="4" customWidth="1"/>
    <col min="5889" max="5890" width="9.140625" style="4" customWidth="1"/>
    <col min="5891" max="5891" width="10.421875" style="4" customWidth="1"/>
    <col min="5892" max="5895" width="9.421875" style="4" customWidth="1"/>
    <col min="5896" max="5896" width="15.28125" style="4" customWidth="1"/>
    <col min="5897" max="6138" width="9.140625" style="4" customWidth="1"/>
    <col min="6139" max="6139" width="7.7109375" style="4" customWidth="1"/>
    <col min="6140" max="6140" width="9.140625" style="4" customWidth="1"/>
    <col min="6141" max="6141" width="8.00390625" style="4" customWidth="1"/>
    <col min="6142" max="6143" width="9.140625" style="4" customWidth="1"/>
    <col min="6144" max="6144" width="11.7109375" style="4" customWidth="1"/>
    <col min="6145" max="6146" width="9.140625" style="4" customWidth="1"/>
    <col min="6147" max="6147" width="10.421875" style="4" customWidth="1"/>
    <col min="6148" max="6151" width="9.421875" style="4" customWidth="1"/>
    <col min="6152" max="6152" width="15.28125" style="4" customWidth="1"/>
    <col min="6153" max="6394" width="9.140625" style="4" customWidth="1"/>
    <col min="6395" max="6395" width="7.7109375" style="4" customWidth="1"/>
    <col min="6396" max="6396" width="9.140625" style="4" customWidth="1"/>
    <col min="6397" max="6397" width="8.00390625" style="4" customWidth="1"/>
    <col min="6398" max="6399" width="9.140625" style="4" customWidth="1"/>
    <col min="6400" max="6400" width="11.7109375" style="4" customWidth="1"/>
    <col min="6401" max="6402" width="9.140625" style="4" customWidth="1"/>
    <col min="6403" max="6403" width="10.421875" style="4" customWidth="1"/>
    <col min="6404" max="6407" width="9.421875" style="4" customWidth="1"/>
    <col min="6408" max="6408" width="15.28125" style="4" customWidth="1"/>
    <col min="6409" max="6650" width="9.140625" style="4" customWidth="1"/>
    <col min="6651" max="6651" width="7.7109375" style="4" customWidth="1"/>
    <col min="6652" max="6652" width="9.140625" style="4" customWidth="1"/>
    <col min="6653" max="6653" width="8.00390625" style="4" customWidth="1"/>
    <col min="6654" max="6655" width="9.140625" style="4" customWidth="1"/>
    <col min="6656" max="6656" width="11.7109375" style="4" customWidth="1"/>
    <col min="6657" max="6658" width="9.140625" style="4" customWidth="1"/>
    <col min="6659" max="6659" width="10.421875" style="4" customWidth="1"/>
    <col min="6660" max="6663" width="9.421875" style="4" customWidth="1"/>
    <col min="6664" max="6664" width="15.28125" style="4" customWidth="1"/>
    <col min="6665" max="6906" width="9.140625" style="4" customWidth="1"/>
    <col min="6907" max="6907" width="7.7109375" style="4" customWidth="1"/>
    <col min="6908" max="6908" width="9.140625" style="4" customWidth="1"/>
    <col min="6909" max="6909" width="8.00390625" style="4" customWidth="1"/>
    <col min="6910" max="6911" width="9.140625" style="4" customWidth="1"/>
    <col min="6912" max="6912" width="11.7109375" style="4" customWidth="1"/>
    <col min="6913" max="6914" width="9.140625" style="4" customWidth="1"/>
    <col min="6915" max="6915" width="10.421875" style="4" customWidth="1"/>
    <col min="6916" max="6919" width="9.421875" style="4" customWidth="1"/>
    <col min="6920" max="6920" width="15.28125" style="4" customWidth="1"/>
    <col min="6921" max="7162" width="9.140625" style="4" customWidth="1"/>
    <col min="7163" max="7163" width="7.7109375" style="4" customWidth="1"/>
    <col min="7164" max="7164" width="9.140625" style="4" customWidth="1"/>
    <col min="7165" max="7165" width="8.00390625" style="4" customWidth="1"/>
    <col min="7166" max="7167" width="9.140625" style="4" customWidth="1"/>
    <col min="7168" max="7168" width="11.7109375" style="4" customWidth="1"/>
    <col min="7169" max="7170" width="9.140625" style="4" customWidth="1"/>
    <col min="7171" max="7171" width="10.421875" style="4" customWidth="1"/>
    <col min="7172" max="7175" width="9.421875" style="4" customWidth="1"/>
    <col min="7176" max="7176" width="15.28125" style="4" customWidth="1"/>
    <col min="7177" max="7418" width="9.140625" style="4" customWidth="1"/>
    <col min="7419" max="7419" width="7.7109375" style="4" customWidth="1"/>
    <col min="7420" max="7420" width="9.140625" style="4" customWidth="1"/>
    <col min="7421" max="7421" width="8.00390625" style="4" customWidth="1"/>
    <col min="7422" max="7423" width="9.140625" style="4" customWidth="1"/>
    <col min="7424" max="7424" width="11.7109375" style="4" customWidth="1"/>
    <col min="7425" max="7426" width="9.140625" style="4" customWidth="1"/>
    <col min="7427" max="7427" width="10.421875" style="4" customWidth="1"/>
    <col min="7428" max="7431" width="9.421875" style="4" customWidth="1"/>
    <col min="7432" max="7432" width="15.28125" style="4" customWidth="1"/>
    <col min="7433" max="7674" width="9.140625" style="4" customWidth="1"/>
    <col min="7675" max="7675" width="7.7109375" style="4" customWidth="1"/>
    <col min="7676" max="7676" width="9.140625" style="4" customWidth="1"/>
    <col min="7677" max="7677" width="8.00390625" style="4" customWidth="1"/>
    <col min="7678" max="7679" width="9.140625" style="4" customWidth="1"/>
    <col min="7680" max="7680" width="11.7109375" style="4" customWidth="1"/>
    <col min="7681" max="7682" width="9.140625" style="4" customWidth="1"/>
    <col min="7683" max="7683" width="10.421875" style="4" customWidth="1"/>
    <col min="7684" max="7687" width="9.421875" style="4" customWidth="1"/>
    <col min="7688" max="7688" width="15.28125" style="4" customWidth="1"/>
    <col min="7689" max="7930" width="9.140625" style="4" customWidth="1"/>
    <col min="7931" max="7931" width="7.7109375" style="4" customWidth="1"/>
    <col min="7932" max="7932" width="9.140625" style="4" customWidth="1"/>
    <col min="7933" max="7933" width="8.00390625" style="4" customWidth="1"/>
    <col min="7934" max="7935" width="9.140625" style="4" customWidth="1"/>
    <col min="7936" max="7936" width="11.7109375" style="4" customWidth="1"/>
    <col min="7937" max="7938" width="9.140625" style="4" customWidth="1"/>
    <col min="7939" max="7939" width="10.421875" style="4" customWidth="1"/>
    <col min="7940" max="7943" width="9.421875" style="4" customWidth="1"/>
    <col min="7944" max="7944" width="15.28125" style="4" customWidth="1"/>
    <col min="7945" max="8186" width="9.140625" style="4" customWidth="1"/>
    <col min="8187" max="8187" width="7.7109375" style="4" customWidth="1"/>
    <col min="8188" max="8188" width="9.140625" style="4" customWidth="1"/>
    <col min="8189" max="8189" width="8.00390625" style="4" customWidth="1"/>
    <col min="8190" max="8191" width="9.140625" style="4" customWidth="1"/>
    <col min="8192" max="8192" width="11.7109375" style="4" customWidth="1"/>
    <col min="8193" max="8194" width="9.140625" style="4" customWidth="1"/>
    <col min="8195" max="8195" width="10.421875" style="4" customWidth="1"/>
    <col min="8196" max="8199" width="9.421875" style="4" customWidth="1"/>
    <col min="8200" max="8200" width="15.28125" style="4" customWidth="1"/>
    <col min="8201" max="8442" width="9.140625" style="4" customWidth="1"/>
    <col min="8443" max="8443" width="7.7109375" style="4" customWidth="1"/>
    <col min="8444" max="8444" width="9.140625" style="4" customWidth="1"/>
    <col min="8445" max="8445" width="8.00390625" style="4" customWidth="1"/>
    <col min="8446" max="8447" width="9.140625" style="4" customWidth="1"/>
    <col min="8448" max="8448" width="11.7109375" style="4" customWidth="1"/>
    <col min="8449" max="8450" width="9.140625" style="4" customWidth="1"/>
    <col min="8451" max="8451" width="10.421875" style="4" customWidth="1"/>
    <col min="8452" max="8455" width="9.421875" style="4" customWidth="1"/>
    <col min="8456" max="8456" width="15.28125" style="4" customWidth="1"/>
    <col min="8457" max="8698" width="9.140625" style="4" customWidth="1"/>
    <col min="8699" max="8699" width="7.7109375" style="4" customWidth="1"/>
    <col min="8700" max="8700" width="9.140625" style="4" customWidth="1"/>
    <col min="8701" max="8701" width="8.00390625" style="4" customWidth="1"/>
    <col min="8702" max="8703" width="9.140625" style="4" customWidth="1"/>
    <col min="8704" max="8704" width="11.7109375" style="4" customWidth="1"/>
    <col min="8705" max="8706" width="9.140625" style="4" customWidth="1"/>
    <col min="8707" max="8707" width="10.421875" style="4" customWidth="1"/>
    <col min="8708" max="8711" width="9.421875" style="4" customWidth="1"/>
    <col min="8712" max="8712" width="15.28125" style="4" customWidth="1"/>
    <col min="8713" max="8954" width="9.140625" style="4" customWidth="1"/>
    <col min="8955" max="8955" width="7.7109375" style="4" customWidth="1"/>
    <col min="8956" max="8956" width="9.140625" style="4" customWidth="1"/>
    <col min="8957" max="8957" width="8.00390625" style="4" customWidth="1"/>
    <col min="8958" max="8959" width="9.140625" style="4" customWidth="1"/>
    <col min="8960" max="8960" width="11.7109375" style="4" customWidth="1"/>
    <col min="8961" max="8962" width="9.140625" style="4" customWidth="1"/>
    <col min="8963" max="8963" width="10.421875" style="4" customWidth="1"/>
    <col min="8964" max="8967" width="9.421875" style="4" customWidth="1"/>
    <col min="8968" max="8968" width="15.28125" style="4" customWidth="1"/>
    <col min="8969" max="9210" width="9.140625" style="4" customWidth="1"/>
    <col min="9211" max="9211" width="7.7109375" style="4" customWidth="1"/>
    <col min="9212" max="9212" width="9.140625" style="4" customWidth="1"/>
    <col min="9213" max="9213" width="8.00390625" style="4" customWidth="1"/>
    <col min="9214" max="9215" width="9.140625" style="4" customWidth="1"/>
    <col min="9216" max="9216" width="11.7109375" style="4" customWidth="1"/>
    <col min="9217" max="9218" width="9.140625" style="4" customWidth="1"/>
    <col min="9219" max="9219" width="10.421875" style="4" customWidth="1"/>
    <col min="9220" max="9223" width="9.421875" style="4" customWidth="1"/>
    <col min="9224" max="9224" width="15.28125" style="4" customWidth="1"/>
    <col min="9225" max="9466" width="9.140625" style="4" customWidth="1"/>
    <col min="9467" max="9467" width="7.7109375" style="4" customWidth="1"/>
    <col min="9468" max="9468" width="9.140625" style="4" customWidth="1"/>
    <col min="9469" max="9469" width="8.00390625" style="4" customWidth="1"/>
    <col min="9470" max="9471" width="9.140625" style="4" customWidth="1"/>
    <col min="9472" max="9472" width="11.7109375" style="4" customWidth="1"/>
    <col min="9473" max="9474" width="9.140625" style="4" customWidth="1"/>
    <col min="9475" max="9475" width="10.421875" style="4" customWidth="1"/>
    <col min="9476" max="9479" width="9.421875" style="4" customWidth="1"/>
    <col min="9480" max="9480" width="15.28125" style="4" customWidth="1"/>
    <col min="9481" max="9722" width="9.140625" style="4" customWidth="1"/>
    <col min="9723" max="9723" width="7.7109375" style="4" customWidth="1"/>
    <col min="9724" max="9724" width="9.140625" style="4" customWidth="1"/>
    <col min="9725" max="9725" width="8.00390625" style="4" customWidth="1"/>
    <col min="9726" max="9727" width="9.140625" style="4" customWidth="1"/>
    <col min="9728" max="9728" width="11.7109375" style="4" customWidth="1"/>
    <col min="9729" max="9730" width="9.140625" style="4" customWidth="1"/>
    <col min="9731" max="9731" width="10.421875" style="4" customWidth="1"/>
    <col min="9732" max="9735" width="9.421875" style="4" customWidth="1"/>
    <col min="9736" max="9736" width="15.28125" style="4" customWidth="1"/>
    <col min="9737" max="9978" width="9.140625" style="4" customWidth="1"/>
    <col min="9979" max="9979" width="7.7109375" style="4" customWidth="1"/>
    <col min="9980" max="9980" width="9.140625" style="4" customWidth="1"/>
    <col min="9981" max="9981" width="8.00390625" style="4" customWidth="1"/>
    <col min="9982" max="9983" width="9.140625" style="4" customWidth="1"/>
    <col min="9984" max="9984" width="11.7109375" style="4" customWidth="1"/>
    <col min="9985" max="9986" width="9.140625" style="4" customWidth="1"/>
    <col min="9987" max="9987" width="10.421875" style="4" customWidth="1"/>
    <col min="9988" max="9991" width="9.421875" style="4" customWidth="1"/>
    <col min="9992" max="9992" width="15.28125" style="4" customWidth="1"/>
    <col min="9993" max="10234" width="9.140625" style="4" customWidth="1"/>
    <col min="10235" max="10235" width="7.7109375" style="4" customWidth="1"/>
    <col min="10236" max="10236" width="9.140625" style="4" customWidth="1"/>
    <col min="10237" max="10237" width="8.00390625" style="4" customWidth="1"/>
    <col min="10238" max="10239" width="9.140625" style="4" customWidth="1"/>
    <col min="10240" max="10240" width="11.7109375" style="4" customWidth="1"/>
    <col min="10241" max="10242" width="9.140625" style="4" customWidth="1"/>
    <col min="10243" max="10243" width="10.421875" style="4" customWidth="1"/>
    <col min="10244" max="10247" width="9.421875" style="4" customWidth="1"/>
    <col min="10248" max="10248" width="15.28125" style="4" customWidth="1"/>
    <col min="10249" max="10490" width="9.140625" style="4" customWidth="1"/>
    <col min="10491" max="10491" width="7.7109375" style="4" customWidth="1"/>
    <col min="10492" max="10492" width="9.140625" style="4" customWidth="1"/>
    <col min="10493" max="10493" width="8.00390625" style="4" customWidth="1"/>
    <col min="10494" max="10495" width="9.140625" style="4" customWidth="1"/>
    <col min="10496" max="10496" width="11.7109375" style="4" customWidth="1"/>
    <col min="10497" max="10498" width="9.140625" style="4" customWidth="1"/>
    <col min="10499" max="10499" width="10.421875" style="4" customWidth="1"/>
    <col min="10500" max="10503" width="9.421875" style="4" customWidth="1"/>
    <col min="10504" max="10504" width="15.28125" style="4" customWidth="1"/>
    <col min="10505" max="10746" width="9.140625" style="4" customWidth="1"/>
    <col min="10747" max="10747" width="7.7109375" style="4" customWidth="1"/>
    <col min="10748" max="10748" width="9.140625" style="4" customWidth="1"/>
    <col min="10749" max="10749" width="8.00390625" style="4" customWidth="1"/>
    <col min="10750" max="10751" width="9.140625" style="4" customWidth="1"/>
    <col min="10752" max="10752" width="11.7109375" style="4" customWidth="1"/>
    <col min="10753" max="10754" width="9.140625" style="4" customWidth="1"/>
    <col min="10755" max="10755" width="10.421875" style="4" customWidth="1"/>
    <col min="10756" max="10759" width="9.421875" style="4" customWidth="1"/>
    <col min="10760" max="10760" width="15.28125" style="4" customWidth="1"/>
    <col min="10761" max="11002" width="9.140625" style="4" customWidth="1"/>
    <col min="11003" max="11003" width="7.7109375" style="4" customWidth="1"/>
    <col min="11004" max="11004" width="9.140625" style="4" customWidth="1"/>
    <col min="11005" max="11005" width="8.00390625" style="4" customWidth="1"/>
    <col min="11006" max="11007" width="9.140625" style="4" customWidth="1"/>
    <col min="11008" max="11008" width="11.7109375" style="4" customWidth="1"/>
    <col min="11009" max="11010" width="9.140625" style="4" customWidth="1"/>
    <col min="11011" max="11011" width="10.421875" style="4" customWidth="1"/>
    <col min="11012" max="11015" width="9.421875" style="4" customWidth="1"/>
    <col min="11016" max="11016" width="15.28125" style="4" customWidth="1"/>
    <col min="11017" max="11258" width="9.140625" style="4" customWidth="1"/>
    <col min="11259" max="11259" width="7.7109375" style="4" customWidth="1"/>
    <col min="11260" max="11260" width="9.140625" style="4" customWidth="1"/>
    <col min="11261" max="11261" width="8.00390625" style="4" customWidth="1"/>
    <col min="11262" max="11263" width="9.140625" style="4" customWidth="1"/>
    <col min="11264" max="11264" width="11.7109375" style="4" customWidth="1"/>
    <col min="11265" max="11266" width="9.140625" style="4" customWidth="1"/>
    <col min="11267" max="11267" width="10.421875" style="4" customWidth="1"/>
    <col min="11268" max="11271" width="9.421875" style="4" customWidth="1"/>
    <col min="11272" max="11272" width="15.28125" style="4" customWidth="1"/>
    <col min="11273" max="11514" width="9.140625" style="4" customWidth="1"/>
    <col min="11515" max="11515" width="7.7109375" style="4" customWidth="1"/>
    <col min="11516" max="11516" width="9.140625" style="4" customWidth="1"/>
    <col min="11517" max="11517" width="8.00390625" style="4" customWidth="1"/>
    <col min="11518" max="11519" width="9.140625" style="4" customWidth="1"/>
    <col min="11520" max="11520" width="11.7109375" style="4" customWidth="1"/>
    <col min="11521" max="11522" width="9.140625" style="4" customWidth="1"/>
    <col min="11523" max="11523" width="10.421875" style="4" customWidth="1"/>
    <col min="11524" max="11527" width="9.421875" style="4" customWidth="1"/>
    <col min="11528" max="11528" width="15.28125" style="4" customWidth="1"/>
    <col min="11529" max="11770" width="9.140625" style="4" customWidth="1"/>
    <col min="11771" max="11771" width="7.7109375" style="4" customWidth="1"/>
    <col min="11772" max="11772" width="9.140625" style="4" customWidth="1"/>
    <col min="11773" max="11773" width="8.00390625" style="4" customWidth="1"/>
    <col min="11774" max="11775" width="9.140625" style="4" customWidth="1"/>
    <col min="11776" max="11776" width="11.7109375" style="4" customWidth="1"/>
    <col min="11777" max="11778" width="9.140625" style="4" customWidth="1"/>
    <col min="11779" max="11779" width="10.421875" style="4" customWidth="1"/>
    <col min="11780" max="11783" width="9.421875" style="4" customWidth="1"/>
    <col min="11784" max="11784" width="15.28125" style="4" customWidth="1"/>
    <col min="11785" max="12026" width="9.140625" style="4" customWidth="1"/>
    <col min="12027" max="12027" width="7.7109375" style="4" customWidth="1"/>
    <col min="12028" max="12028" width="9.140625" style="4" customWidth="1"/>
    <col min="12029" max="12029" width="8.00390625" style="4" customWidth="1"/>
    <col min="12030" max="12031" width="9.140625" style="4" customWidth="1"/>
    <col min="12032" max="12032" width="11.7109375" style="4" customWidth="1"/>
    <col min="12033" max="12034" width="9.140625" style="4" customWidth="1"/>
    <col min="12035" max="12035" width="10.421875" style="4" customWidth="1"/>
    <col min="12036" max="12039" width="9.421875" style="4" customWidth="1"/>
    <col min="12040" max="12040" width="15.28125" style="4" customWidth="1"/>
    <col min="12041" max="12282" width="9.140625" style="4" customWidth="1"/>
    <col min="12283" max="12283" width="7.7109375" style="4" customWidth="1"/>
    <col min="12284" max="12284" width="9.140625" style="4" customWidth="1"/>
    <col min="12285" max="12285" width="8.00390625" style="4" customWidth="1"/>
    <col min="12286" max="12287" width="9.140625" style="4" customWidth="1"/>
    <col min="12288" max="12288" width="11.7109375" style="4" customWidth="1"/>
    <col min="12289" max="12290" width="9.140625" style="4" customWidth="1"/>
    <col min="12291" max="12291" width="10.421875" style="4" customWidth="1"/>
    <col min="12292" max="12295" width="9.421875" style="4" customWidth="1"/>
    <col min="12296" max="12296" width="15.28125" style="4" customWidth="1"/>
    <col min="12297" max="12538" width="9.140625" style="4" customWidth="1"/>
    <col min="12539" max="12539" width="7.7109375" style="4" customWidth="1"/>
    <col min="12540" max="12540" width="9.140625" style="4" customWidth="1"/>
    <col min="12541" max="12541" width="8.00390625" style="4" customWidth="1"/>
    <col min="12542" max="12543" width="9.140625" style="4" customWidth="1"/>
    <col min="12544" max="12544" width="11.7109375" style="4" customWidth="1"/>
    <col min="12545" max="12546" width="9.140625" style="4" customWidth="1"/>
    <col min="12547" max="12547" width="10.421875" style="4" customWidth="1"/>
    <col min="12548" max="12551" width="9.421875" style="4" customWidth="1"/>
    <col min="12552" max="12552" width="15.28125" style="4" customWidth="1"/>
    <col min="12553" max="12794" width="9.140625" style="4" customWidth="1"/>
    <col min="12795" max="12795" width="7.7109375" style="4" customWidth="1"/>
    <col min="12796" max="12796" width="9.140625" style="4" customWidth="1"/>
    <col min="12797" max="12797" width="8.00390625" style="4" customWidth="1"/>
    <col min="12798" max="12799" width="9.140625" style="4" customWidth="1"/>
    <col min="12800" max="12800" width="11.7109375" style="4" customWidth="1"/>
    <col min="12801" max="12802" width="9.140625" style="4" customWidth="1"/>
    <col min="12803" max="12803" width="10.421875" style="4" customWidth="1"/>
    <col min="12804" max="12807" width="9.421875" style="4" customWidth="1"/>
    <col min="12808" max="12808" width="15.28125" style="4" customWidth="1"/>
    <col min="12809" max="13050" width="9.140625" style="4" customWidth="1"/>
    <col min="13051" max="13051" width="7.7109375" style="4" customWidth="1"/>
    <col min="13052" max="13052" width="9.140625" style="4" customWidth="1"/>
    <col min="13053" max="13053" width="8.00390625" style="4" customWidth="1"/>
    <col min="13054" max="13055" width="9.140625" style="4" customWidth="1"/>
    <col min="13056" max="13056" width="11.7109375" style="4" customWidth="1"/>
    <col min="13057" max="13058" width="9.140625" style="4" customWidth="1"/>
    <col min="13059" max="13059" width="10.421875" style="4" customWidth="1"/>
    <col min="13060" max="13063" width="9.421875" style="4" customWidth="1"/>
    <col min="13064" max="13064" width="15.28125" style="4" customWidth="1"/>
    <col min="13065" max="13306" width="9.140625" style="4" customWidth="1"/>
    <col min="13307" max="13307" width="7.7109375" style="4" customWidth="1"/>
    <col min="13308" max="13308" width="9.140625" style="4" customWidth="1"/>
    <col min="13309" max="13309" width="8.00390625" style="4" customWidth="1"/>
    <col min="13310" max="13311" width="9.140625" style="4" customWidth="1"/>
    <col min="13312" max="13312" width="11.7109375" style="4" customWidth="1"/>
    <col min="13313" max="13314" width="9.140625" style="4" customWidth="1"/>
    <col min="13315" max="13315" width="10.421875" style="4" customWidth="1"/>
    <col min="13316" max="13319" width="9.421875" style="4" customWidth="1"/>
    <col min="13320" max="13320" width="15.28125" style="4" customWidth="1"/>
    <col min="13321" max="13562" width="9.140625" style="4" customWidth="1"/>
    <col min="13563" max="13563" width="7.7109375" style="4" customWidth="1"/>
    <col min="13564" max="13564" width="9.140625" style="4" customWidth="1"/>
    <col min="13565" max="13565" width="8.00390625" style="4" customWidth="1"/>
    <col min="13566" max="13567" width="9.140625" style="4" customWidth="1"/>
    <col min="13568" max="13568" width="11.7109375" style="4" customWidth="1"/>
    <col min="13569" max="13570" width="9.140625" style="4" customWidth="1"/>
    <col min="13571" max="13571" width="10.421875" style="4" customWidth="1"/>
    <col min="13572" max="13575" width="9.421875" style="4" customWidth="1"/>
    <col min="13576" max="13576" width="15.28125" style="4" customWidth="1"/>
    <col min="13577" max="13818" width="9.140625" style="4" customWidth="1"/>
    <col min="13819" max="13819" width="7.7109375" style="4" customWidth="1"/>
    <col min="13820" max="13820" width="9.140625" style="4" customWidth="1"/>
    <col min="13821" max="13821" width="8.00390625" style="4" customWidth="1"/>
    <col min="13822" max="13823" width="9.140625" style="4" customWidth="1"/>
    <col min="13824" max="13824" width="11.7109375" style="4" customWidth="1"/>
    <col min="13825" max="13826" width="9.140625" style="4" customWidth="1"/>
    <col min="13827" max="13827" width="10.421875" style="4" customWidth="1"/>
    <col min="13828" max="13831" width="9.421875" style="4" customWidth="1"/>
    <col min="13832" max="13832" width="15.28125" style="4" customWidth="1"/>
    <col min="13833" max="14074" width="9.140625" style="4" customWidth="1"/>
    <col min="14075" max="14075" width="7.7109375" style="4" customWidth="1"/>
    <col min="14076" max="14076" width="9.140625" style="4" customWidth="1"/>
    <col min="14077" max="14077" width="8.00390625" style="4" customWidth="1"/>
    <col min="14078" max="14079" width="9.140625" style="4" customWidth="1"/>
    <col min="14080" max="14080" width="11.7109375" style="4" customWidth="1"/>
    <col min="14081" max="14082" width="9.140625" style="4" customWidth="1"/>
    <col min="14083" max="14083" width="10.421875" style="4" customWidth="1"/>
    <col min="14084" max="14087" width="9.421875" style="4" customWidth="1"/>
    <col min="14088" max="14088" width="15.28125" style="4" customWidth="1"/>
    <col min="14089" max="14330" width="9.140625" style="4" customWidth="1"/>
    <col min="14331" max="14331" width="7.7109375" style="4" customWidth="1"/>
    <col min="14332" max="14332" width="9.140625" style="4" customWidth="1"/>
    <col min="14333" max="14333" width="8.00390625" style="4" customWidth="1"/>
    <col min="14334" max="14335" width="9.140625" style="4" customWidth="1"/>
    <col min="14336" max="14336" width="11.7109375" style="4" customWidth="1"/>
    <col min="14337" max="14338" width="9.140625" style="4" customWidth="1"/>
    <col min="14339" max="14339" width="10.421875" style="4" customWidth="1"/>
    <col min="14340" max="14343" width="9.421875" style="4" customWidth="1"/>
    <col min="14344" max="14344" width="15.28125" style="4" customWidth="1"/>
    <col min="14345" max="14586" width="9.140625" style="4" customWidth="1"/>
    <col min="14587" max="14587" width="7.7109375" style="4" customWidth="1"/>
    <col min="14588" max="14588" width="9.140625" style="4" customWidth="1"/>
    <col min="14589" max="14589" width="8.00390625" style="4" customWidth="1"/>
    <col min="14590" max="14591" width="9.140625" style="4" customWidth="1"/>
    <col min="14592" max="14592" width="11.7109375" style="4" customWidth="1"/>
    <col min="14593" max="14594" width="9.140625" style="4" customWidth="1"/>
    <col min="14595" max="14595" width="10.421875" style="4" customWidth="1"/>
    <col min="14596" max="14599" width="9.421875" style="4" customWidth="1"/>
    <col min="14600" max="14600" width="15.28125" style="4" customWidth="1"/>
    <col min="14601" max="14842" width="9.140625" style="4" customWidth="1"/>
    <col min="14843" max="14843" width="7.7109375" style="4" customWidth="1"/>
    <col min="14844" max="14844" width="9.140625" style="4" customWidth="1"/>
    <col min="14845" max="14845" width="8.00390625" style="4" customWidth="1"/>
    <col min="14846" max="14847" width="9.140625" style="4" customWidth="1"/>
    <col min="14848" max="14848" width="11.7109375" style="4" customWidth="1"/>
    <col min="14849" max="14850" width="9.140625" style="4" customWidth="1"/>
    <col min="14851" max="14851" width="10.421875" style="4" customWidth="1"/>
    <col min="14852" max="14855" width="9.421875" style="4" customWidth="1"/>
    <col min="14856" max="14856" width="15.28125" style="4" customWidth="1"/>
    <col min="14857" max="15098" width="9.140625" style="4" customWidth="1"/>
    <col min="15099" max="15099" width="7.7109375" style="4" customWidth="1"/>
    <col min="15100" max="15100" width="9.140625" style="4" customWidth="1"/>
    <col min="15101" max="15101" width="8.00390625" style="4" customWidth="1"/>
    <col min="15102" max="15103" width="9.140625" style="4" customWidth="1"/>
    <col min="15104" max="15104" width="11.7109375" style="4" customWidth="1"/>
    <col min="15105" max="15106" width="9.140625" style="4" customWidth="1"/>
    <col min="15107" max="15107" width="10.421875" style="4" customWidth="1"/>
    <col min="15108" max="15111" width="9.421875" style="4" customWidth="1"/>
    <col min="15112" max="15112" width="15.28125" style="4" customWidth="1"/>
    <col min="15113" max="15354" width="9.140625" style="4" customWidth="1"/>
    <col min="15355" max="15355" width="7.7109375" style="4" customWidth="1"/>
    <col min="15356" max="15356" width="9.140625" style="4" customWidth="1"/>
    <col min="15357" max="15357" width="8.00390625" style="4" customWidth="1"/>
    <col min="15358" max="15359" width="9.140625" style="4" customWidth="1"/>
    <col min="15360" max="15360" width="11.7109375" style="4" customWidth="1"/>
    <col min="15361" max="15362" width="9.140625" style="4" customWidth="1"/>
    <col min="15363" max="15363" width="10.421875" style="4" customWidth="1"/>
    <col min="15364" max="15367" width="9.421875" style="4" customWidth="1"/>
    <col min="15368" max="15368" width="15.28125" style="4" customWidth="1"/>
    <col min="15369" max="15610" width="9.140625" style="4" customWidth="1"/>
    <col min="15611" max="15611" width="7.7109375" style="4" customWidth="1"/>
    <col min="15612" max="15612" width="9.140625" style="4" customWidth="1"/>
    <col min="15613" max="15613" width="8.00390625" style="4" customWidth="1"/>
    <col min="15614" max="15615" width="9.140625" style="4" customWidth="1"/>
    <col min="15616" max="15616" width="11.7109375" style="4" customWidth="1"/>
    <col min="15617" max="15618" width="9.140625" style="4" customWidth="1"/>
    <col min="15619" max="15619" width="10.421875" style="4" customWidth="1"/>
    <col min="15620" max="15623" width="9.421875" style="4" customWidth="1"/>
    <col min="15624" max="15624" width="15.28125" style="4" customWidth="1"/>
    <col min="15625" max="15866" width="9.140625" style="4" customWidth="1"/>
    <col min="15867" max="15867" width="7.7109375" style="4" customWidth="1"/>
    <col min="15868" max="15868" width="9.140625" style="4" customWidth="1"/>
    <col min="15869" max="15869" width="8.00390625" style="4" customWidth="1"/>
    <col min="15870" max="15871" width="9.140625" style="4" customWidth="1"/>
    <col min="15872" max="15872" width="11.7109375" style="4" customWidth="1"/>
    <col min="15873" max="15874" width="9.140625" style="4" customWidth="1"/>
    <col min="15875" max="15875" width="10.421875" style="4" customWidth="1"/>
    <col min="15876" max="15879" width="9.421875" style="4" customWidth="1"/>
    <col min="15880" max="15880" width="15.28125" style="4" customWidth="1"/>
    <col min="15881" max="16122" width="9.140625" style="4" customWidth="1"/>
    <col min="16123" max="16123" width="7.7109375" style="4" customWidth="1"/>
    <col min="16124" max="16124" width="9.140625" style="4" customWidth="1"/>
    <col min="16125" max="16125" width="8.00390625" style="4" customWidth="1"/>
    <col min="16126" max="16127" width="9.140625" style="4" customWidth="1"/>
    <col min="16128" max="16128" width="11.7109375" style="4" customWidth="1"/>
    <col min="16129" max="16130" width="9.140625" style="4" customWidth="1"/>
    <col min="16131" max="16131" width="10.421875" style="4" customWidth="1"/>
    <col min="16132" max="16135" width="9.421875" style="4" customWidth="1"/>
    <col min="16136" max="16136" width="15.28125" style="4" customWidth="1"/>
    <col min="16137" max="16384" width="9.140625" style="4" customWidth="1"/>
  </cols>
  <sheetData>
    <row r="1" spans="4:8" s="5" customFormat="1" ht="12">
      <c r="D1" s="135"/>
      <c r="E1" s="135"/>
      <c r="F1" s="135"/>
      <c r="H1" s="6" t="s">
        <v>695</v>
      </c>
    </row>
    <row r="2" spans="4:8" s="5" customFormat="1" ht="24" customHeight="1">
      <c r="D2" s="135"/>
      <c r="E2" s="135"/>
      <c r="F2" s="136"/>
      <c r="G2" s="242" t="s">
        <v>0</v>
      </c>
      <c r="H2" s="242"/>
    </row>
    <row r="3" ht="14.25" customHeight="1"/>
    <row r="4" spans="1:8" ht="15">
      <c r="A4" s="264" t="s">
        <v>696</v>
      </c>
      <c r="B4" s="264"/>
      <c r="C4" s="264"/>
      <c r="D4" s="264"/>
      <c r="E4" s="264"/>
      <c r="F4" s="264"/>
      <c r="G4" s="264"/>
      <c r="H4" s="264"/>
    </row>
    <row r="5" ht="14.25" customHeight="1"/>
    <row r="6" spans="1:8" s="22" customFormat="1" ht="15" customHeight="1">
      <c r="A6" s="22" t="s">
        <v>73</v>
      </c>
      <c r="C6" s="250"/>
      <c r="D6" s="250"/>
      <c r="E6" s="250"/>
      <c r="F6" s="250"/>
      <c r="G6" s="25"/>
      <c r="H6" s="25"/>
    </row>
    <row r="7" spans="4:6" s="2" customFormat="1" ht="11.25">
      <c r="D7" s="138"/>
      <c r="E7" s="138"/>
      <c r="F7" s="138"/>
    </row>
    <row r="8" ht="3.95" customHeight="1"/>
    <row r="9" spans="4:6" s="22" customFormat="1" ht="15" customHeight="1">
      <c r="D9" s="139"/>
      <c r="E9" s="139"/>
      <c r="F9" s="139"/>
    </row>
    <row r="10" ht="3.95" customHeight="1"/>
    <row r="11" spans="2:6" s="22" customFormat="1" ht="15">
      <c r="B11" s="174">
        <v>2020</v>
      </c>
      <c r="C11" s="22" t="s">
        <v>5</v>
      </c>
      <c r="D11" s="139"/>
      <c r="E11" s="139"/>
      <c r="F11" s="139"/>
    </row>
    <row r="12" ht="14.25" customHeight="1"/>
    <row r="13" spans="1:8" s="22" customFormat="1" ht="15" customHeight="1">
      <c r="A13" s="22" t="s">
        <v>74</v>
      </c>
      <c r="C13" s="251" t="s">
        <v>920</v>
      </c>
      <c r="D13" s="251"/>
      <c r="E13" s="251"/>
      <c r="F13" s="251"/>
      <c r="G13" s="251"/>
      <c r="H13" s="251"/>
    </row>
    <row r="14" spans="4:6" s="2" customFormat="1" ht="11.25">
      <c r="D14" s="138"/>
      <c r="E14" s="138"/>
      <c r="F14" s="138"/>
    </row>
    <row r="15" ht="14.25" customHeight="1"/>
    <row r="16" spans="1:8" s="22" customFormat="1" ht="15" thickBot="1">
      <c r="A16" s="181" t="s">
        <v>75</v>
      </c>
      <c r="B16" s="181"/>
      <c r="C16" s="181"/>
      <c r="D16" s="181"/>
      <c r="E16" s="181"/>
      <c r="F16" s="181"/>
      <c r="G16" s="181"/>
      <c r="H16" s="181"/>
    </row>
    <row r="17" spans="1:8" s="5" customFormat="1" ht="42" customHeight="1">
      <c r="A17" s="248" t="s">
        <v>76</v>
      </c>
      <c r="B17" s="255" t="s">
        <v>77</v>
      </c>
      <c r="C17" s="257" t="s">
        <v>78</v>
      </c>
      <c r="D17" s="259">
        <v>2020</v>
      </c>
      <c r="E17" s="260"/>
      <c r="F17" s="261" t="s">
        <v>697</v>
      </c>
      <c r="G17" s="262"/>
      <c r="H17" s="263" t="s">
        <v>698</v>
      </c>
    </row>
    <row r="18" spans="1:8" s="5" customFormat="1" ht="36">
      <c r="A18" s="249"/>
      <c r="B18" s="256"/>
      <c r="C18" s="258"/>
      <c r="D18" s="140" t="s">
        <v>10</v>
      </c>
      <c r="E18" s="141" t="s">
        <v>11</v>
      </c>
      <c r="F18" s="142" t="s">
        <v>79</v>
      </c>
      <c r="G18" s="14" t="s">
        <v>80</v>
      </c>
      <c r="H18" s="258"/>
    </row>
    <row r="19" spans="1:8" s="2" customFormat="1" ht="12.75" thickBot="1">
      <c r="A19" s="69">
        <v>1</v>
      </c>
      <c r="B19" s="70">
        <v>2</v>
      </c>
      <c r="C19" s="68">
        <v>3</v>
      </c>
      <c r="D19" s="71">
        <v>4</v>
      </c>
      <c r="E19" s="72">
        <v>5</v>
      </c>
      <c r="F19" s="72">
        <v>6</v>
      </c>
      <c r="G19" s="72">
        <v>7</v>
      </c>
      <c r="H19" s="68">
        <v>8</v>
      </c>
    </row>
    <row r="20" spans="1:8" ht="16.5" thickBot="1">
      <c r="A20" s="268" t="s">
        <v>81</v>
      </c>
      <c r="B20" s="269"/>
      <c r="C20" s="269"/>
      <c r="D20" s="269"/>
      <c r="E20" s="269"/>
      <c r="F20" s="269"/>
      <c r="G20" s="269"/>
      <c r="H20" s="270"/>
    </row>
    <row r="21" spans="1:8" s="5" customFormat="1" ht="78.75">
      <c r="A21" s="27" t="s">
        <v>82</v>
      </c>
      <c r="B21" s="28" t="s">
        <v>83</v>
      </c>
      <c r="C21" s="29" t="s">
        <v>84</v>
      </c>
      <c r="D21" s="143">
        <f>42066.15/1000</f>
        <v>42.06615</v>
      </c>
      <c r="E21" s="144"/>
      <c r="F21" s="156">
        <f>E21-D21</f>
        <v>-42.06615</v>
      </c>
      <c r="G21" s="164">
        <f>E21/D21</f>
        <v>0</v>
      </c>
      <c r="H21" s="30" t="s">
        <v>985</v>
      </c>
    </row>
    <row r="22" spans="1:8" s="5" customFormat="1" ht="12">
      <c r="A22" s="31" t="s">
        <v>85</v>
      </c>
      <c r="B22" s="32" t="s">
        <v>86</v>
      </c>
      <c r="C22" s="33" t="s">
        <v>84</v>
      </c>
      <c r="D22" s="145">
        <v>0</v>
      </c>
      <c r="E22" s="106">
        <v>0</v>
      </c>
      <c r="F22" s="153">
        <f aca="true" t="shared" si="0" ref="F22:F26">E22-D22</f>
        <v>0</v>
      </c>
      <c r="G22" s="165"/>
      <c r="H22" s="35"/>
    </row>
    <row r="23" spans="1:8" s="5" customFormat="1" ht="24" customHeight="1">
      <c r="A23" s="31" t="s">
        <v>87</v>
      </c>
      <c r="B23" s="36" t="s">
        <v>88</v>
      </c>
      <c r="C23" s="33" t="s">
        <v>84</v>
      </c>
      <c r="D23" s="145">
        <v>0</v>
      </c>
      <c r="E23" s="106">
        <v>0</v>
      </c>
      <c r="F23" s="153">
        <f t="shared" si="0"/>
        <v>0</v>
      </c>
      <c r="G23" s="165"/>
      <c r="H23" s="35"/>
    </row>
    <row r="24" spans="1:8" s="5" customFormat="1" ht="24" customHeight="1">
      <c r="A24" s="31" t="s">
        <v>89</v>
      </c>
      <c r="B24" s="36" t="s">
        <v>90</v>
      </c>
      <c r="C24" s="33" t="s">
        <v>84</v>
      </c>
      <c r="D24" s="145">
        <v>0</v>
      </c>
      <c r="E24" s="106">
        <v>0</v>
      </c>
      <c r="F24" s="153">
        <f t="shared" si="0"/>
        <v>0</v>
      </c>
      <c r="G24" s="165"/>
      <c r="H24" s="35"/>
    </row>
    <row r="25" spans="1:8" s="5" customFormat="1" ht="24" customHeight="1">
      <c r="A25" s="31" t="s">
        <v>91</v>
      </c>
      <c r="B25" s="36" t="s">
        <v>92</v>
      </c>
      <c r="C25" s="33" t="s">
        <v>84</v>
      </c>
      <c r="D25" s="145">
        <v>0</v>
      </c>
      <c r="E25" s="106">
        <v>0</v>
      </c>
      <c r="F25" s="153">
        <f t="shared" si="0"/>
        <v>0</v>
      </c>
      <c r="G25" s="165"/>
      <c r="H25" s="35"/>
    </row>
    <row r="26" spans="1:8" s="5" customFormat="1" ht="12">
      <c r="A26" s="31" t="s">
        <v>93</v>
      </c>
      <c r="B26" s="32" t="s">
        <v>94</v>
      </c>
      <c r="C26" s="33" t="s">
        <v>84</v>
      </c>
      <c r="D26" s="145">
        <v>0</v>
      </c>
      <c r="E26" s="106">
        <v>0</v>
      </c>
      <c r="F26" s="153">
        <f t="shared" si="0"/>
        <v>0</v>
      </c>
      <c r="G26" s="165"/>
      <c r="H26" s="35"/>
    </row>
    <row r="27" spans="1:8" s="5" customFormat="1" ht="12">
      <c r="A27" s="31" t="s">
        <v>95</v>
      </c>
      <c r="B27" s="32" t="s">
        <v>96</v>
      </c>
      <c r="C27" s="33" t="s">
        <v>84</v>
      </c>
      <c r="D27" s="152">
        <f>D21</f>
        <v>42.06615</v>
      </c>
      <c r="E27" s="153">
        <f>E21</f>
        <v>0</v>
      </c>
      <c r="F27" s="153">
        <f>E27-D27</f>
        <v>-42.06615</v>
      </c>
      <c r="G27" s="165">
        <f aca="true" t="shared" si="1" ref="G27:G85">E27/D27</f>
        <v>0</v>
      </c>
      <c r="H27" s="35"/>
    </row>
    <row r="28" spans="1:8" s="5" customFormat="1" ht="12">
      <c r="A28" s="31" t="s">
        <v>97</v>
      </c>
      <c r="B28" s="32" t="s">
        <v>98</v>
      </c>
      <c r="C28" s="33" t="s">
        <v>84</v>
      </c>
      <c r="D28" s="145">
        <v>0</v>
      </c>
      <c r="E28" s="106">
        <v>0</v>
      </c>
      <c r="F28" s="153">
        <f aca="true" t="shared" si="2" ref="F28:F91">E28-D28</f>
        <v>0</v>
      </c>
      <c r="G28" s="165"/>
      <c r="H28" s="35"/>
    </row>
    <row r="29" spans="1:8" s="5" customFormat="1" ht="12">
      <c r="A29" s="31" t="s">
        <v>99</v>
      </c>
      <c r="B29" s="32" t="s">
        <v>100</v>
      </c>
      <c r="C29" s="33" t="s">
        <v>84</v>
      </c>
      <c r="D29" s="145">
        <v>0</v>
      </c>
      <c r="E29" s="106">
        <v>0</v>
      </c>
      <c r="F29" s="153">
        <f t="shared" si="2"/>
        <v>0</v>
      </c>
      <c r="G29" s="165"/>
      <c r="H29" s="35"/>
    </row>
    <row r="30" spans="1:8" s="5" customFormat="1" ht="12">
      <c r="A30" s="31" t="s">
        <v>101</v>
      </c>
      <c r="B30" s="32" t="s">
        <v>102</v>
      </c>
      <c r="C30" s="33" t="s">
        <v>84</v>
      </c>
      <c r="D30" s="145">
        <v>0</v>
      </c>
      <c r="E30" s="106">
        <v>0</v>
      </c>
      <c r="F30" s="153">
        <f t="shared" si="2"/>
        <v>0</v>
      </c>
      <c r="G30" s="165"/>
      <c r="H30" s="35"/>
    </row>
    <row r="31" spans="1:8" s="5" customFormat="1" ht="12">
      <c r="A31" s="31" t="s">
        <v>103</v>
      </c>
      <c r="B31" s="32" t="s">
        <v>104</v>
      </c>
      <c r="C31" s="33" t="s">
        <v>84</v>
      </c>
      <c r="D31" s="145">
        <v>0</v>
      </c>
      <c r="E31" s="106">
        <v>0</v>
      </c>
      <c r="F31" s="153">
        <f t="shared" si="2"/>
        <v>0</v>
      </c>
      <c r="G31" s="165"/>
      <c r="H31" s="35"/>
    </row>
    <row r="32" spans="1:8" s="5" customFormat="1" ht="24" customHeight="1">
      <c r="A32" s="31" t="s">
        <v>105</v>
      </c>
      <c r="B32" s="36" t="s">
        <v>106</v>
      </c>
      <c r="C32" s="33" t="s">
        <v>84</v>
      </c>
      <c r="D32" s="145">
        <v>0</v>
      </c>
      <c r="E32" s="106">
        <v>0</v>
      </c>
      <c r="F32" s="153">
        <f t="shared" si="2"/>
        <v>0</v>
      </c>
      <c r="G32" s="165"/>
      <c r="H32" s="35"/>
    </row>
    <row r="33" spans="1:8" s="5" customFormat="1" ht="12">
      <c r="A33" s="31" t="s">
        <v>107</v>
      </c>
      <c r="B33" s="37" t="s">
        <v>108</v>
      </c>
      <c r="C33" s="33" t="s">
        <v>84</v>
      </c>
      <c r="D33" s="145">
        <v>0</v>
      </c>
      <c r="E33" s="106">
        <v>0</v>
      </c>
      <c r="F33" s="153">
        <f t="shared" si="2"/>
        <v>0</v>
      </c>
      <c r="G33" s="165"/>
      <c r="H33" s="35"/>
    </row>
    <row r="34" spans="1:8" s="5" customFormat="1" ht="12">
      <c r="A34" s="31" t="s">
        <v>109</v>
      </c>
      <c r="B34" s="37" t="s">
        <v>110</v>
      </c>
      <c r="C34" s="33" t="s">
        <v>84</v>
      </c>
      <c r="D34" s="145">
        <v>0</v>
      </c>
      <c r="E34" s="106">
        <v>0</v>
      </c>
      <c r="F34" s="153">
        <f t="shared" si="2"/>
        <v>0</v>
      </c>
      <c r="G34" s="165"/>
      <c r="H34" s="35"/>
    </row>
    <row r="35" spans="1:8" s="5" customFormat="1" ht="12">
      <c r="A35" s="31" t="s">
        <v>111</v>
      </c>
      <c r="B35" s="32" t="s">
        <v>112</v>
      </c>
      <c r="C35" s="33" t="s">
        <v>84</v>
      </c>
      <c r="D35" s="145">
        <v>0</v>
      </c>
      <c r="E35" s="106">
        <v>0</v>
      </c>
      <c r="F35" s="153">
        <f t="shared" si="2"/>
        <v>0</v>
      </c>
      <c r="G35" s="165"/>
      <c r="H35" s="35"/>
    </row>
    <row r="36" spans="1:8" s="5" customFormat="1" ht="24" customHeight="1">
      <c r="A36" s="31" t="s">
        <v>113</v>
      </c>
      <c r="B36" s="163" t="s">
        <v>114</v>
      </c>
      <c r="C36" s="33" t="s">
        <v>84</v>
      </c>
      <c r="D36" s="145">
        <f>36525.85/1000+D55</f>
        <v>42.19028</v>
      </c>
      <c r="E36" s="106"/>
      <c r="F36" s="153">
        <f t="shared" si="2"/>
        <v>-42.19028</v>
      </c>
      <c r="G36" s="165">
        <f t="shared" si="1"/>
        <v>0</v>
      </c>
      <c r="H36" s="35"/>
    </row>
    <row r="37" spans="1:8" s="5" customFormat="1" ht="12">
      <c r="A37" s="31" t="s">
        <v>115</v>
      </c>
      <c r="B37" s="32" t="s">
        <v>86</v>
      </c>
      <c r="C37" s="33" t="s">
        <v>84</v>
      </c>
      <c r="D37" s="145">
        <v>0</v>
      </c>
      <c r="E37" s="106">
        <v>0</v>
      </c>
      <c r="F37" s="153">
        <f t="shared" si="2"/>
        <v>0</v>
      </c>
      <c r="G37" s="165"/>
      <c r="H37" s="35"/>
    </row>
    <row r="38" spans="1:8" s="5" customFormat="1" ht="24" customHeight="1">
      <c r="A38" s="31" t="s">
        <v>116</v>
      </c>
      <c r="B38" s="39" t="s">
        <v>88</v>
      </c>
      <c r="C38" s="33" t="s">
        <v>84</v>
      </c>
      <c r="D38" s="145">
        <v>0</v>
      </c>
      <c r="E38" s="106">
        <v>0</v>
      </c>
      <c r="F38" s="153">
        <f t="shared" si="2"/>
        <v>0</v>
      </c>
      <c r="G38" s="165"/>
      <c r="H38" s="35"/>
    </row>
    <row r="39" spans="1:8" s="5" customFormat="1" ht="24" customHeight="1">
      <c r="A39" s="31" t="s">
        <v>117</v>
      </c>
      <c r="B39" s="39" t="s">
        <v>90</v>
      </c>
      <c r="C39" s="33" t="s">
        <v>84</v>
      </c>
      <c r="D39" s="145">
        <v>0</v>
      </c>
      <c r="E39" s="106">
        <v>0</v>
      </c>
      <c r="F39" s="153">
        <f t="shared" si="2"/>
        <v>0</v>
      </c>
      <c r="G39" s="165"/>
      <c r="H39" s="35"/>
    </row>
    <row r="40" spans="1:8" s="5" customFormat="1" ht="24" customHeight="1">
      <c r="A40" s="31" t="s">
        <v>118</v>
      </c>
      <c r="B40" s="39" t="s">
        <v>92</v>
      </c>
      <c r="C40" s="33" t="s">
        <v>84</v>
      </c>
      <c r="D40" s="145">
        <v>0</v>
      </c>
      <c r="E40" s="106">
        <v>0</v>
      </c>
      <c r="F40" s="153">
        <f t="shared" si="2"/>
        <v>0</v>
      </c>
      <c r="G40" s="165"/>
      <c r="H40" s="35"/>
    </row>
    <row r="41" spans="1:8" s="5" customFormat="1" ht="12">
      <c r="A41" s="31" t="s">
        <v>119</v>
      </c>
      <c r="B41" s="32" t="s">
        <v>94</v>
      </c>
      <c r="C41" s="33" t="s">
        <v>84</v>
      </c>
      <c r="D41" s="145">
        <v>0</v>
      </c>
      <c r="E41" s="106">
        <v>0</v>
      </c>
      <c r="F41" s="153">
        <f t="shared" si="2"/>
        <v>0</v>
      </c>
      <c r="G41" s="165"/>
      <c r="H41" s="35"/>
    </row>
    <row r="42" spans="1:8" s="5" customFormat="1" ht="12">
      <c r="A42" s="31" t="s">
        <v>120</v>
      </c>
      <c r="B42" s="32" t="s">
        <v>96</v>
      </c>
      <c r="C42" s="33" t="s">
        <v>84</v>
      </c>
      <c r="D42" s="152">
        <f>D36</f>
        <v>42.19028</v>
      </c>
      <c r="E42" s="153">
        <f>E36</f>
        <v>0</v>
      </c>
      <c r="F42" s="153">
        <f t="shared" si="2"/>
        <v>-42.19028</v>
      </c>
      <c r="G42" s="165">
        <f t="shared" si="1"/>
        <v>0</v>
      </c>
      <c r="H42" s="35"/>
    </row>
    <row r="43" spans="1:8" s="5" customFormat="1" ht="12">
      <c r="A43" s="31" t="s">
        <v>121</v>
      </c>
      <c r="B43" s="32" t="s">
        <v>98</v>
      </c>
      <c r="C43" s="33" t="s">
        <v>84</v>
      </c>
      <c r="D43" s="145">
        <v>0</v>
      </c>
      <c r="E43" s="106">
        <v>0</v>
      </c>
      <c r="F43" s="153">
        <f t="shared" si="2"/>
        <v>0</v>
      </c>
      <c r="G43" s="165"/>
      <c r="H43" s="35"/>
    </row>
    <row r="44" spans="1:8" s="5" customFormat="1" ht="12">
      <c r="A44" s="31" t="s">
        <v>122</v>
      </c>
      <c r="B44" s="32" t="s">
        <v>100</v>
      </c>
      <c r="C44" s="33" t="s">
        <v>84</v>
      </c>
      <c r="D44" s="145">
        <v>0</v>
      </c>
      <c r="E44" s="106">
        <v>0</v>
      </c>
      <c r="F44" s="153">
        <f t="shared" si="2"/>
        <v>0</v>
      </c>
      <c r="G44" s="165"/>
      <c r="H44" s="35"/>
    </row>
    <row r="45" spans="1:8" s="5" customFormat="1" ht="12">
      <c r="A45" s="31" t="s">
        <v>123</v>
      </c>
      <c r="B45" s="32" t="s">
        <v>102</v>
      </c>
      <c r="C45" s="33" t="s">
        <v>84</v>
      </c>
      <c r="D45" s="145">
        <v>0</v>
      </c>
      <c r="E45" s="106">
        <v>0</v>
      </c>
      <c r="F45" s="153">
        <f t="shared" si="2"/>
        <v>0</v>
      </c>
      <c r="G45" s="165"/>
      <c r="H45" s="35"/>
    </row>
    <row r="46" spans="1:8" s="5" customFormat="1" ht="12">
      <c r="A46" s="31" t="s">
        <v>124</v>
      </c>
      <c r="B46" s="32" t="s">
        <v>104</v>
      </c>
      <c r="C46" s="33" t="s">
        <v>84</v>
      </c>
      <c r="D46" s="145">
        <v>0</v>
      </c>
      <c r="E46" s="106">
        <v>0</v>
      </c>
      <c r="F46" s="153">
        <f t="shared" si="2"/>
        <v>0</v>
      </c>
      <c r="G46" s="165"/>
      <c r="H46" s="35"/>
    </row>
    <row r="47" spans="1:8" s="5" customFormat="1" ht="24" customHeight="1">
      <c r="A47" s="31" t="s">
        <v>125</v>
      </c>
      <c r="B47" s="36" t="s">
        <v>106</v>
      </c>
      <c r="C47" s="33" t="s">
        <v>84</v>
      </c>
      <c r="D47" s="145">
        <v>0</v>
      </c>
      <c r="E47" s="106">
        <v>0</v>
      </c>
      <c r="F47" s="153">
        <f t="shared" si="2"/>
        <v>0</v>
      </c>
      <c r="G47" s="165"/>
      <c r="H47" s="35"/>
    </row>
    <row r="48" spans="1:8" s="5" customFormat="1" ht="12">
      <c r="A48" s="31" t="s">
        <v>126</v>
      </c>
      <c r="B48" s="37" t="s">
        <v>108</v>
      </c>
      <c r="C48" s="33" t="s">
        <v>84</v>
      </c>
      <c r="D48" s="145">
        <v>0</v>
      </c>
      <c r="E48" s="106">
        <v>0</v>
      </c>
      <c r="F48" s="153">
        <f t="shared" si="2"/>
        <v>0</v>
      </c>
      <c r="G48" s="165"/>
      <c r="H48" s="35"/>
    </row>
    <row r="49" spans="1:8" s="5" customFormat="1" ht="12">
      <c r="A49" s="31" t="s">
        <v>127</v>
      </c>
      <c r="B49" s="37" t="s">
        <v>110</v>
      </c>
      <c r="C49" s="33" t="s">
        <v>84</v>
      </c>
      <c r="D49" s="145">
        <v>0</v>
      </c>
      <c r="E49" s="106">
        <v>0</v>
      </c>
      <c r="F49" s="153">
        <f t="shared" si="2"/>
        <v>0</v>
      </c>
      <c r="G49" s="165"/>
      <c r="H49" s="35"/>
    </row>
    <row r="50" spans="1:8" s="5" customFormat="1" ht="12">
      <c r="A50" s="31" t="s">
        <v>128</v>
      </c>
      <c r="B50" s="32" t="s">
        <v>112</v>
      </c>
      <c r="C50" s="33" t="s">
        <v>84</v>
      </c>
      <c r="D50" s="145">
        <v>0</v>
      </c>
      <c r="E50" s="106">
        <v>0</v>
      </c>
      <c r="F50" s="153">
        <f t="shared" si="2"/>
        <v>0</v>
      </c>
      <c r="G50" s="165"/>
      <c r="H50" s="35"/>
    </row>
    <row r="51" spans="1:8" s="5" customFormat="1" ht="12">
      <c r="A51" s="31" t="s">
        <v>129</v>
      </c>
      <c r="B51" s="32" t="s">
        <v>130</v>
      </c>
      <c r="C51" s="33" t="s">
        <v>84</v>
      </c>
      <c r="D51" s="152">
        <f>D52+D53+D58+D59</f>
        <v>9.28551</v>
      </c>
      <c r="E51" s="153">
        <f>E52+E53+E58+E59</f>
        <v>0</v>
      </c>
      <c r="F51" s="153">
        <f t="shared" si="2"/>
        <v>-9.28551</v>
      </c>
      <c r="G51" s="165">
        <f t="shared" si="1"/>
        <v>0</v>
      </c>
      <c r="H51" s="35"/>
    </row>
    <row r="52" spans="1:8" s="5" customFormat="1" ht="12">
      <c r="A52" s="31" t="s">
        <v>116</v>
      </c>
      <c r="B52" s="37" t="s">
        <v>131</v>
      </c>
      <c r="C52" s="33" t="s">
        <v>84</v>
      </c>
      <c r="D52" s="145">
        <v>0</v>
      </c>
      <c r="E52" s="106">
        <v>0</v>
      </c>
      <c r="F52" s="153">
        <f t="shared" si="2"/>
        <v>0</v>
      </c>
      <c r="G52" s="165"/>
      <c r="H52" s="35"/>
    </row>
    <row r="53" spans="1:8" s="5" customFormat="1" ht="12">
      <c r="A53" s="31" t="s">
        <v>117</v>
      </c>
      <c r="B53" s="37" t="s">
        <v>132</v>
      </c>
      <c r="C53" s="33" t="s">
        <v>84</v>
      </c>
      <c r="D53" s="152">
        <f>D54</f>
        <v>5.66443</v>
      </c>
      <c r="E53" s="153">
        <f>E54</f>
        <v>0</v>
      </c>
      <c r="F53" s="153">
        <f t="shared" si="2"/>
        <v>-5.66443</v>
      </c>
      <c r="G53" s="165">
        <f t="shared" si="1"/>
        <v>0</v>
      </c>
      <c r="H53" s="35"/>
    </row>
    <row r="54" spans="1:8" s="5" customFormat="1" ht="12">
      <c r="A54" s="31" t="s">
        <v>133</v>
      </c>
      <c r="B54" s="40" t="s">
        <v>134</v>
      </c>
      <c r="C54" s="33" t="s">
        <v>84</v>
      </c>
      <c r="D54" s="152">
        <f>D55</f>
        <v>5.66443</v>
      </c>
      <c r="E54" s="153">
        <f>E55</f>
        <v>0</v>
      </c>
      <c r="F54" s="153">
        <f t="shared" si="2"/>
        <v>-5.66443</v>
      </c>
      <c r="G54" s="165">
        <f t="shared" si="1"/>
        <v>0</v>
      </c>
      <c r="H54" s="35"/>
    </row>
    <row r="55" spans="1:8" s="5" customFormat="1" ht="24">
      <c r="A55" s="31" t="s">
        <v>135</v>
      </c>
      <c r="B55" s="63" t="s">
        <v>136</v>
      </c>
      <c r="C55" s="33" t="s">
        <v>84</v>
      </c>
      <c r="D55" s="145">
        <f>5664.43/1000</f>
        <v>5.66443</v>
      </c>
      <c r="E55" s="106"/>
      <c r="F55" s="153">
        <f t="shared" si="2"/>
        <v>-5.66443</v>
      </c>
      <c r="G55" s="165">
        <f t="shared" si="1"/>
        <v>0</v>
      </c>
      <c r="H55" s="35"/>
    </row>
    <row r="56" spans="1:8" s="5" customFormat="1" ht="12">
      <c r="A56" s="31" t="s">
        <v>137</v>
      </c>
      <c r="B56" s="41" t="s">
        <v>138</v>
      </c>
      <c r="C56" s="33" t="s">
        <v>84</v>
      </c>
      <c r="D56" s="145">
        <v>0</v>
      </c>
      <c r="E56" s="106">
        <v>0</v>
      </c>
      <c r="F56" s="153">
        <f t="shared" si="2"/>
        <v>0</v>
      </c>
      <c r="G56" s="165"/>
      <c r="H56" s="35"/>
    </row>
    <row r="57" spans="1:8" s="5" customFormat="1" ht="12">
      <c r="A57" s="31" t="s">
        <v>139</v>
      </c>
      <c r="B57" s="40" t="s">
        <v>140</v>
      </c>
      <c r="C57" s="33" t="s">
        <v>84</v>
      </c>
      <c r="D57" s="145">
        <v>0</v>
      </c>
      <c r="E57" s="106">
        <v>0</v>
      </c>
      <c r="F57" s="153">
        <f t="shared" si="2"/>
        <v>0</v>
      </c>
      <c r="G57" s="165"/>
      <c r="H57" s="35"/>
    </row>
    <row r="58" spans="1:8" s="5" customFormat="1" ht="12">
      <c r="A58" s="31" t="s">
        <v>118</v>
      </c>
      <c r="B58" s="37" t="s">
        <v>141</v>
      </c>
      <c r="C58" s="33" t="s">
        <v>84</v>
      </c>
      <c r="D58" s="145">
        <f>3621.08/1000</f>
        <v>3.62108</v>
      </c>
      <c r="E58" s="106"/>
      <c r="F58" s="153">
        <f t="shared" si="2"/>
        <v>-3.62108</v>
      </c>
      <c r="G58" s="165">
        <f t="shared" si="1"/>
        <v>0</v>
      </c>
      <c r="H58" s="35"/>
    </row>
    <row r="59" spans="1:8" s="5" customFormat="1" ht="12">
      <c r="A59" s="31" t="s">
        <v>142</v>
      </c>
      <c r="B59" s="37" t="s">
        <v>143</v>
      </c>
      <c r="C59" s="33" t="s">
        <v>84</v>
      </c>
      <c r="D59" s="145">
        <v>0</v>
      </c>
      <c r="E59" s="106">
        <v>0</v>
      </c>
      <c r="F59" s="153">
        <f t="shared" si="2"/>
        <v>0</v>
      </c>
      <c r="G59" s="165"/>
      <c r="H59" s="35"/>
    </row>
    <row r="60" spans="1:8" s="5" customFormat="1" ht="12">
      <c r="A60" s="31" t="s">
        <v>144</v>
      </c>
      <c r="B60" s="32" t="s">
        <v>145</v>
      </c>
      <c r="C60" s="33" t="s">
        <v>84</v>
      </c>
      <c r="D60" s="152">
        <f>SUM(D61:D65)</f>
        <v>5.26025</v>
      </c>
      <c r="E60" s="153">
        <f>SUM(E61:E65)</f>
        <v>0</v>
      </c>
      <c r="F60" s="153">
        <f t="shared" si="2"/>
        <v>-5.26025</v>
      </c>
      <c r="G60" s="165">
        <f t="shared" si="1"/>
        <v>0</v>
      </c>
      <c r="H60" s="35"/>
    </row>
    <row r="61" spans="1:8" s="5" customFormat="1" ht="24" customHeight="1">
      <c r="A61" s="31" t="s">
        <v>146</v>
      </c>
      <c r="B61" s="39" t="s">
        <v>147</v>
      </c>
      <c r="C61" s="33" t="s">
        <v>84</v>
      </c>
      <c r="D61" s="145">
        <v>0</v>
      </c>
      <c r="E61" s="106">
        <v>0</v>
      </c>
      <c r="F61" s="153">
        <f t="shared" si="2"/>
        <v>0</v>
      </c>
      <c r="G61" s="165"/>
      <c r="H61" s="35"/>
    </row>
    <row r="62" spans="1:8" s="5" customFormat="1" ht="24" customHeight="1">
      <c r="A62" s="31" t="s">
        <v>148</v>
      </c>
      <c r="B62" s="39" t="s">
        <v>149</v>
      </c>
      <c r="C62" s="33" t="s">
        <v>84</v>
      </c>
      <c r="D62" s="145">
        <v>0</v>
      </c>
      <c r="E62" s="106">
        <v>0</v>
      </c>
      <c r="F62" s="153">
        <f t="shared" si="2"/>
        <v>0</v>
      </c>
      <c r="G62" s="165"/>
      <c r="H62" s="35"/>
    </row>
    <row r="63" spans="1:8" s="5" customFormat="1" ht="12">
      <c r="A63" s="31" t="s">
        <v>150</v>
      </c>
      <c r="B63" s="37" t="s">
        <v>151</v>
      </c>
      <c r="C63" s="33" t="s">
        <v>84</v>
      </c>
      <c r="D63" s="145">
        <v>0</v>
      </c>
      <c r="E63" s="106">
        <v>0</v>
      </c>
      <c r="F63" s="153">
        <f t="shared" si="2"/>
        <v>0</v>
      </c>
      <c r="G63" s="165"/>
      <c r="H63" s="35"/>
    </row>
    <row r="64" spans="1:8" s="5" customFormat="1" ht="12">
      <c r="A64" s="31" t="s">
        <v>152</v>
      </c>
      <c r="B64" s="37" t="s">
        <v>153</v>
      </c>
      <c r="C64" s="33" t="s">
        <v>84</v>
      </c>
      <c r="D64" s="145">
        <v>0</v>
      </c>
      <c r="E64" s="106">
        <v>0</v>
      </c>
      <c r="F64" s="153">
        <f t="shared" si="2"/>
        <v>0</v>
      </c>
      <c r="G64" s="165"/>
      <c r="H64" s="35"/>
    </row>
    <row r="65" spans="1:8" s="5" customFormat="1" ht="12">
      <c r="A65" s="31" t="s">
        <v>154</v>
      </c>
      <c r="B65" s="37" t="s">
        <v>155</v>
      </c>
      <c r="C65" s="33" t="s">
        <v>84</v>
      </c>
      <c r="D65" s="145">
        <f>5260.25/1000</f>
        <v>5.26025</v>
      </c>
      <c r="E65" s="106"/>
      <c r="F65" s="153">
        <f t="shared" si="2"/>
        <v>-5.26025</v>
      </c>
      <c r="G65" s="165">
        <f t="shared" si="1"/>
        <v>0</v>
      </c>
      <c r="H65" s="35"/>
    </row>
    <row r="66" spans="1:8" s="5" customFormat="1" ht="12">
      <c r="A66" s="31" t="s">
        <v>156</v>
      </c>
      <c r="B66" s="32" t="s">
        <v>157</v>
      </c>
      <c r="C66" s="33" t="s">
        <v>84</v>
      </c>
      <c r="D66" s="145">
        <f>(12010.72+3651.26)/1000</f>
        <v>15.66198</v>
      </c>
      <c r="E66" s="106"/>
      <c r="F66" s="153">
        <f t="shared" si="2"/>
        <v>-15.66198</v>
      </c>
      <c r="G66" s="165">
        <f t="shared" si="1"/>
        <v>0</v>
      </c>
      <c r="H66" s="35"/>
    </row>
    <row r="67" spans="1:8" s="5" customFormat="1" ht="12">
      <c r="A67" s="31" t="s">
        <v>158</v>
      </c>
      <c r="B67" s="32" t="s">
        <v>159</v>
      </c>
      <c r="C67" s="33" t="s">
        <v>84</v>
      </c>
      <c r="D67" s="145">
        <f>2480/1000</f>
        <v>2.48</v>
      </c>
      <c r="E67" s="106"/>
      <c r="F67" s="153">
        <f t="shared" si="2"/>
        <v>-2.48</v>
      </c>
      <c r="G67" s="165">
        <f t="shared" si="1"/>
        <v>0</v>
      </c>
      <c r="H67" s="35"/>
    </row>
    <row r="68" spans="1:8" s="5" customFormat="1" ht="12">
      <c r="A68" s="31" t="s">
        <v>160</v>
      </c>
      <c r="B68" s="32" t="s">
        <v>161</v>
      </c>
      <c r="C68" s="33" t="s">
        <v>84</v>
      </c>
      <c r="D68" s="152">
        <f>D69+D70</f>
        <v>0.5110899999999999</v>
      </c>
      <c r="E68" s="153">
        <f>E69+E70</f>
        <v>0</v>
      </c>
      <c r="F68" s="153">
        <f t="shared" si="2"/>
        <v>-0.5110899999999999</v>
      </c>
      <c r="G68" s="165">
        <f t="shared" si="1"/>
        <v>0</v>
      </c>
      <c r="H68" s="35"/>
    </row>
    <row r="69" spans="1:8" s="5" customFormat="1" ht="12">
      <c r="A69" s="31" t="s">
        <v>162</v>
      </c>
      <c r="B69" s="37" t="s">
        <v>163</v>
      </c>
      <c r="C69" s="33" t="s">
        <v>84</v>
      </c>
      <c r="D69" s="145">
        <v>0</v>
      </c>
      <c r="E69" s="106">
        <v>0</v>
      </c>
      <c r="F69" s="153">
        <f t="shared" si="2"/>
        <v>0</v>
      </c>
      <c r="G69" s="165"/>
      <c r="H69" s="35"/>
    </row>
    <row r="70" spans="1:8" s="5" customFormat="1" ht="12">
      <c r="A70" s="31" t="s">
        <v>164</v>
      </c>
      <c r="B70" s="37" t="s">
        <v>165</v>
      </c>
      <c r="C70" s="33" t="s">
        <v>84</v>
      </c>
      <c r="D70" s="145">
        <f>511.09/1000</f>
        <v>0.5110899999999999</v>
      </c>
      <c r="E70" s="106"/>
      <c r="F70" s="153">
        <f t="shared" si="2"/>
        <v>-0.5110899999999999</v>
      </c>
      <c r="G70" s="165">
        <f t="shared" si="1"/>
        <v>0</v>
      </c>
      <c r="H70" s="35"/>
    </row>
    <row r="71" spans="1:8" s="5" customFormat="1" ht="12">
      <c r="A71" s="31" t="s">
        <v>166</v>
      </c>
      <c r="B71" s="32" t="s">
        <v>167</v>
      </c>
      <c r="C71" s="33" t="s">
        <v>84</v>
      </c>
      <c r="D71" s="152">
        <f>SUM(D72:D74)</f>
        <v>23.16462</v>
      </c>
      <c r="E71" s="153">
        <f>SUM(E72:E74)</f>
        <v>0</v>
      </c>
      <c r="F71" s="153">
        <f t="shared" si="2"/>
        <v>-23.16462</v>
      </c>
      <c r="G71" s="165">
        <f t="shared" si="1"/>
        <v>0</v>
      </c>
      <c r="H71" s="35"/>
    </row>
    <row r="72" spans="1:8" s="5" customFormat="1" ht="12">
      <c r="A72" s="31" t="s">
        <v>168</v>
      </c>
      <c r="B72" s="37" t="s">
        <v>169</v>
      </c>
      <c r="C72" s="33" t="s">
        <v>84</v>
      </c>
      <c r="D72" s="145">
        <v>0</v>
      </c>
      <c r="E72" s="106">
        <v>0</v>
      </c>
      <c r="F72" s="153">
        <f t="shared" si="2"/>
        <v>0</v>
      </c>
      <c r="G72" s="165"/>
      <c r="H72" s="35"/>
    </row>
    <row r="73" spans="1:8" s="5" customFormat="1" ht="12">
      <c r="A73" s="31" t="s">
        <v>170</v>
      </c>
      <c r="B73" s="37" t="s">
        <v>171</v>
      </c>
      <c r="C73" s="33" t="s">
        <v>84</v>
      </c>
      <c r="D73" s="145">
        <f>7261.83/1000</f>
        <v>7.26183</v>
      </c>
      <c r="E73" s="106"/>
      <c r="F73" s="153">
        <f t="shared" si="2"/>
        <v>-7.26183</v>
      </c>
      <c r="G73" s="165">
        <f t="shared" si="1"/>
        <v>0</v>
      </c>
      <c r="H73" s="35"/>
    </row>
    <row r="74" spans="1:8" s="5" customFormat="1" ht="12.75" thickBot="1">
      <c r="A74" s="42" t="s">
        <v>172</v>
      </c>
      <c r="B74" s="43" t="s">
        <v>173</v>
      </c>
      <c r="C74" s="44" t="s">
        <v>84</v>
      </c>
      <c r="D74" s="147">
        <f>(12810.74+2716.94+39.01+106.1+230)/1000</f>
        <v>15.902790000000001</v>
      </c>
      <c r="E74" s="147"/>
      <c r="F74" s="158">
        <f t="shared" si="2"/>
        <v>-15.902790000000001</v>
      </c>
      <c r="G74" s="166">
        <f t="shared" si="1"/>
        <v>0</v>
      </c>
      <c r="H74" s="46"/>
    </row>
    <row r="75" spans="1:8" s="5" customFormat="1" ht="12">
      <c r="A75" s="47" t="s">
        <v>174</v>
      </c>
      <c r="B75" s="48" t="s">
        <v>175</v>
      </c>
      <c r="C75" s="49" t="s">
        <v>84</v>
      </c>
      <c r="D75" s="154">
        <f>SUM(D76:D78)</f>
        <v>12.72544</v>
      </c>
      <c r="E75" s="155">
        <f>SUM(E76:E78)</f>
        <v>0</v>
      </c>
      <c r="F75" s="155">
        <f t="shared" si="2"/>
        <v>-12.72544</v>
      </c>
      <c r="G75" s="167">
        <f t="shared" si="1"/>
        <v>0</v>
      </c>
      <c r="H75" s="52"/>
    </row>
    <row r="76" spans="1:8" s="5" customFormat="1" ht="12">
      <c r="A76" s="31" t="s">
        <v>176</v>
      </c>
      <c r="B76" s="37" t="s">
        <v>177</v>
      </c>
      <c r="C76" s="33" t="s">
        <v>84</v>
      </c>
      <c r="D76" s="145">
        <f>11203.94/1000</f>
        <v>11.203940000000001</v>
      </c>
      <c r="E76" s="106"/>
      <c r="F76" s="153">
        <f t="shared" si="2"/>
        <v>-11.203940000000001</v>
      </c>
      <c r="G76" s="165">
        <f t="shared" si="1"/>
        <v>0</v>
      </c>
      <c r="H76" s="35"/>
    </row>
    <row r="77" spans="1:8" s="5" customFormat="1" ht="12">
      <c r="A77" s="31" t="s">
        <v>178</v>
      </c>
      <c r="B77" s="37" t="s">
        <v>179</v>
      </c>
      <c r="C77" s="33" t="s">
        <v>84</v>
      </c>
      <c r="D77" s="145"/>
      <c r="E77" s="106"/>
      <c r="F77" s="153">
        <f t="shared" si="2"/>
        <v>0</v>
      </c>
      <c r="G77" s="165"/>
      <c r="H77" s="35"/>
    </row>
    <row r="78" spans="1:8" s="5" customFormat="1" ht="12.75" thickBot="1">
      <c r="A78" s="42" t="s">
        <v>180</v>
      </c>
      <c r="B78" s="43" t="s">
        <v>181</v>
      </c>
      <c r="C78" s="44" t="s">
        <v>84</v>
      </c>
      <c r="D78" s="146">
        <f>(532.5+25.26+455.66+19.77+117.41+370.9)/1000</f>
        <v>1.5215</v>
      </c>
      <c r="E78" s="147"/>
      <c r="F78" s="158">
        <f t="shared" si="2"/>
        <v>-1.5215</v>
      </c>
      <c r="G78" s="166">
        <f t="shared" si="1"/>
        <v>0</v>
      </c>
      <c r="H78" s="46"/>
    </row>
    <row r="79" spans="1:8" s="5" customFormat="1" ht="12">
      <c r="A79" s="47" t="s">
        <v>182</v>
      </c>
      <c r="B79" s="53" t="s">
        <v>183</v>
      </c>
      <c r="C79" s="49" t="s">
        <v>84</v>
      </c>
      <c r="D79" s="154">
        <f>D21-D36</f>
        <v>-0.12413000000000096</v>
      </c>
      <c r="E79" s="155">
        <f>E21-E36</f>
        <v>0</v>
      </c>
      <c r="F79" s="155">
        <f t="shared" si="2"/>
        <v>0.12413000000000096</v>
      </c>
      <c r="G79" s="167">
        <f t="shared" si="1"/>
        <v>0</v>
      </c>
      <c r="H79" s="52"/>
    </row>
    <row r="80" spans="1:8" s="5" customFormat="1" ht="12">
      <c r="A80" s="31" t="s">
        <v>184</v>
      </c>
      <c r="B80" s="32" t="s">
        <v>86</v>
      </c>
      <c r="C80" s="33" t="s">
        <v>84</v>
      </c>
      <c r="D80" s="145"/>
      <c r="E80" s="106"/>
      <c r="F80" s="153">
        <f t="shared" si="2"/>
        <v>0</v>
      </c>
      <c r="G80" s="165"/>
      <c r="H80" s="35"/>
    </row>
    <row r="81" spans="1:8" s="5" customFormat="1" ht="24" customHeight="1">
      <c r="A81" s="31" t="s">
        <v>185</v>
      </c>
      <c r="B81" s="39" t="s">
        <v>88</v>
      </c>
      <c r="C81" s="33" t="s">
        <v>84</v>
      </c>
      <c r="D81" s="145"/>
      <c r="E81" s="106"/>
      <c r="F81" s="153">
        <f t="shared" si="2"/>
        <v>0</v>
      </c>
      <c r="G81" s="165"/>
      <c r="H81" s="35"/>
    </row>
    <row r="82" spans="1:8" s="5" customFormat="1" ht="24" customHeight="1">
      <c r="A82" s="31" t="s">
        <v>186</v>
      </c>
      <c r="B82" s="39" t="s">
        <v>90</v>
      </c>
      <c r="C82" s="33" t="s">
        <v>84</v>
      </c>
      <c r="D82" s="145"/>
      <c r="E82" s="106"/>
      <c r="F82" s="153">
        <f t="shared" si="2"/>
        <v>0</v>
      </c>
      <c r="G82" s="165"/>
      <c r="H82" s="35"/>
    </row>
    <row r="83" spans="1:8" s="5" customFormat="1" ht="24" customHeight="1">
      <c r="A83" s="31" t="s">
        <v>187</v>
      </c>
      <c r="B83" s="39" t="s">
        <v>92</v>
      </c>
      <c r="C83" s="33" t="s">
        <v>84</v>
      </c>
      <c r="D83" s="145"/>
      <c r="E83" s="106"/>
      <c r="F83" s="153">
        <f t="shared" si="2"/>
        <v>0</v>
      </c>
      <c r="G83" s="165"/>
      <c r="H83" s="35"/>
    </row>
    <row r="84" spans="1:8" s="5" customFormat="1" ht="12">
      <c r="A84" s="31" t="s">
        <v>188</v>
      </c>
      <c r="B84" s="32" t="s">
        <v>94</v>
      </c>
      <c r="C84" s="33" t="s">
        <v>84</v>
      </c>
      <c r="D84" s="145"/>
      <c r="E84" s="106"/>
      <c r="F84" s="153">
        <f t="shared" si="2"/>
        <v>0</v>
      </c>
      <c r="G84" s="165"/>
      <c r="H84" s="35"/>
    </row>
    <row r="85" spans="1:8" s="5" customFormat="1" ht="12">
      <c r="A85" s="31" t="s">
        <v>189</v>
      </c>
      <c r="B85" s="32" t="s">
        <v>96</v>
      </c>
      <c r="C85" s="33" t="s">
        <v>84</v>
      </c>
      <c r="D85" s="152">
        <f>D79</f>
        <v>-0.12413000000000096</v>
      </c>
      <c r="E85" s="153">
        <f>E79</f>
        <v>0</v>
      </c>
      <c r="F85" s="153">
        <f t="shared" si="2"/>
        <v>0.12413000000000096</v>
      </c>
      <c r="G85" s="165">
        <f t="shared" si="1"/>
        <v>0</v>
      </c>
      <c r="H85" s="35"/>
    </row>
    <row r="86" spans="1:8" s="5" customFormat="1" ht="12">
      <c r="A86" s="31" t="s">
        <v>190</v>
      </c>
      <c r="B86" s="32" t="s">
        <v>98</v>
      </c>
      <c r="C86" s="33" t="s">
        <v>84</v>
      </c>
      <c r="D86" s="145"/>
      <c r="E86" s="106"/>
      <c r="F86" s="153">
        <f t="shared" si="2"/>
        <v>0</v>
      </c>
      <c r="G86" s="165"/>
      <c r="H86" s="35"/>
    </row>
    <row r="87" spans="1:8" s="5" customFormat="1" ht="12">
      <c r="A87" s="31" t="s">
        <v>191</v>
      </c>
      <c r="B87" s="32" t="s">
        <v>100</v>
      </c>
      <c r="C87" s="33" t="s">
        <v>84</v>
      </c>
      <c r="D87" s="145"/>
      <c r="E87" s="106"/>
      <c r="F87" s="153">
        <f t="shared" si="2"/>
        <v>0</v>
      </c>
      <c r="G87" s="165"/>
      <c r="H87" s="35"/>
    </row>
    <row r="88" spans="1:8" s="5" customFormat="1" ht="12">
      <c r="A88" s="31" t="s">
        <v>192</v>
      </c>
      <c r="B88" s="32" t="s">
        <v>102</v>
      </c>
      <c r="C88" s="33" t="s">
        <v>84</v>
      </c>
      <c r="D88" s="145"/>
      <c r="E88" s="106"/>
      <c r="F88" s="153">
        <f t="shared" si="2"/>
        <v>0</v>
      </c>
      <c r="G88" s="165"/>
      <c r="H88" s="35"/>
    </row>
    <row r="89" spans="1:8" s="5" customFormat="1" ht="12">
      <c r="A89" s="31" t="s">
        <v>193</v>
      </c>
      <c r="B89" s="32" t="s">
        <v>104</v>
      </c>
      <c r="C89" s="33" t="s">
        <v>84</v>
      </c>
      <c r="D89" s="145"/>
      <c r="E89" s="106"/>
      <c r="F89" s="153">
        <f t="shared" si="2"/>
        <v>0</v>
      </c>
      <c r="G89" s="165"/>
      <c r="H89" s="35"/>
    </row>
    <row r="90" spans="1:8" s="5" customFormat="1" ht="24" customHeight="1">
      <c r="A90" s="31" t="s">
        <v>194</v>
      </c>
      <c r="B90" s="36" t="s">
        <v>106</v>
      </c>
      <c r="C90" s="33" t="s">
        <v>84</v>
      </c>
      <c r="D90" s="145"/>
      <c r="E90" s="106"/>
      <c r="F90" s="153">
        <f t="shared" si="2"/>
        <v>0</v>
      </c>
      <c r="G90" s="165"/>
      <c r="H90" s="35"/>
    </row>
    <row r="91" spans="1:8" s="5" customFormat="1" ht="12">
      <c r="A91" s="31" t="s">
        <v>195</v>
      </c>
      <c r="B91" s="37" t="s">
        <v>108</v>
      </c>
      <c r="C91" s="33" t="s">
        <v>84</v>
      </c>
      <c r="D91" s="145"/>
      <c r="E91" s="106"/>
      <c r="F91" s="153">
        <f t="shared" si="2"/>
        <v>0</v>
      </c>
      <c r="G91" s="165"/>
      <c r="H91" s="35"/>
    </row>
    <row r="92" spans="1:8" s="5" customFormat="1" ht="12">
      <c r="A92" s="31" t="s">
        <v>196</v>
      </c>
      <c r="B92" s="37" t="s">
        <v>110</v>
      </c>
      <c r="C92" s="33" t="s">
        <v>84</v>
      </c>
      <c r="D92" s="145"/>
      <c r="E92" s="106"/>
      <c r="F92" s="153">
        <f aca="true" t="shared" si="3" ref="F92:F240">E92-D92</f>
        <v>0</v>
      </c>
      <c r="G92" s="165"/>
      <c r="H92" s="35"/>
    </row>
    <row r="93" spans="1:8" s="5" customFormat="1" ht="12">
      <c r="A93" s="31" t="s">
        <v>197</v>
      </c>
      <c r="B93" s="32" t="s">
        <v>112</v>
      </c>
      <c r="C93" s="33" t="s">
        <v>84</v>
      </c>
      <c r="D93" s="145"/>
      <c r="E93" s="106"/>
      <c r="F93" s="153">
        <f t="shared" si="3"/>
        <v>0</v>
      </c>
      <c r="G93" s="165"/>
      <c r="H93" s="35"/>
    </row>
    <row r="94" spans="1:8" s="5" customFormat="1" ht="12">
      <c r="A94" s="31" t="s">
        <v>198</v>
      </c>
      <c r="B94" s="54" t="s">
        <v>199</v>
      </c>
      <c r="C94" s="33" t="s">
        <v>84</v>
      </c>
      <c r="D94" s="152">
        <f>D95-D101</f>
        <v>-0.72335</v>
      </c>
      <c r="E94" s="153">
        <f>E95-E101</f>
        <v>0</v>
      </c>
      <c r="F94" s="153">
        <f t="shared" si="3"/>
        <v>0.72335</v>
      </c>
      <c r="G94" s="165">
        <f aca="true" t="shared" si="4" ref="G94:G113">E94/D94</f>
        <v>0</v>
      </c>
      <c r="H94" s="35"/>
    </row>
    <row r="95" spans="1:8" s="5" customFormat="1" ht="12">
      <c r="A95" s="31" t="s">
        <v>64</v>
      </c>
      <c r="B95" s="32" t="s">
        <v>200</v>
      </c>
      <c r="C95" s="33" t="s">
        <v>84</v>
      </c>
      <c r="D95" s="152">
        <f>SUM(D96:D98)+D100</f>
        <v>0</v>
      </c>
      <c r="E95" s="153">
        <f>SUM(E96:E98)+E100</f>
        <v>0</v>
      </c>
      <c r="F95" s="153">
        <f t="shared" si="3"/>
        <v>0</v>
      </c>
      <c r="G95" s="165"/>
      <c r="H95" s="35"/>
    </row>
    <row r="96" spans="1:8" s="5" customFormat="1" ht="12">
      <c r="A96" s="31" t="s">
        <v>201</v>
      </c>
      <c r="B96" s="37" t="s">
        <v>202</v>
      </c>
      <c r="C96" s="33" t="s">
        <v>84</v>
      </c>
      <c r="D96" s="145"/>
      <c r="E96" s="106"/>
      <c r="F96" s="153">
        <f t="shared" si="3"/>
        <v>0</v>
      </c>
      <c r="G96" s="165"/>
      <c r="H96" s="35"/>
    </row>
    <row r="97" spans="1:8" s="5" customFormat="1" ht="12">
      <c r="A97" s="31" t="s">
        <v>203</v>
      </c>
      <c r="B97" s="37" t="s">
        <v>204</v>
      </c>
      <c r="C97" s="33" t="s">
        <v>84</v>
      </c>
      <c r="D97" s="145"/>
      <c r="E97" s="106"/>
      <c r="F97" s="153">
        <f t="shared" si="3"/>
        <v>0</v>
      </c>
      <c r="G97" s="165"/>
      <c r="H97" s="35"/>
    </row>
    <row r="98" spans="1:8" s="5" customFormat="1" ht="12">
      <c r="A98" s="31" t="s">
        <v>205</v>
      </c>
      <c r="B98" s="37" t="s">
        <v>206</v>
      </c>
      <c r="C98" s="33" t="s">
        <v>84</v>
      </c>
      <c r="D98" s="145"/>
      <c r="E98" s="106"/>
      <c r="F98" s="153">
        <f t="shared" si="3"/>
        <v>0</v>
      </c>
      <c r="G98" s="165"/>
      <c r="H98" s="35"/>
    </row>
    <row r="99" spans="1:8" s="5" customFormat="1" ht="12">
      <c r="A99" s="31" t="s">
        <v>207</v>
      </c>
      <c r="B99" s="40" t="s">
        <v>208</v>
      </c>
      <c r="C99" s="33" t="s">
        <v>84</v>
      </c>
      <c r="D99" s="145"/>
      <c r="E99" s="106"/>
      <c r="F99" s="153">
        <f t="shared" si="3"/>
        <v>0</v>
      </c>
      <c r="G99" s="165"/>
      <c r="H99" s="35"/>
    </row>
    <row r="100" spans="1:8" s="5" customFormat="1" ht="12">
      <c r="A100" s="31" t="s">
        <v>209</v>
      </c>
      <c r="B100" s="37" t="s">
        <v>210</v>
      </c>
      <c r="C100" s="33" t="s">
        <v>84</v>
      </c>
      <c r="D100" s="145"/>
      <c r="E100" s="106"/>
      <c r="F100" s="153">
        <f t="shared" si="3"/>
        <v>0</v>
      </c>
      <c r="G100" s="165"/>
      <c r="H100" s="35"/>
    </row>
    <row r="101" spans="1:8" s="5" customFormat="1" ht="12">
      <c r="A101" s="31" t="s">
        <v>63</v>
      </c>
      <c r="B101" s="32" t="s">
        <v>167</v>
      </c>
      <c r="C101" s="33" t="s">
        <v>84</v>
      </c>
      <c r="D101" s="152">
        <f>SUM(D102:D104)+D106</f>
        <v>0.72335</v>
      </c>
      <c r="E101" s="153">
        <f>SUM(E102:E104)+E106</f>
        <v>0</v>
      </c>
      <c r="F101" s="153">
        <f t="shared" si="3"/>
        <v>-0.72335</v>
      </c>
      <c r="G101" s="165">
        <f t="shared" si="4"/>
        <v>0</v>
      </c>
      <c r="H101" s="35"/>
    </row>
    <row r="102" spans="1:8" s="5" customFormat="1" ht="12">
      <c r="A102" s="31" t="s">
        <v>211</v>
      </c>
      <c r="B102" s="37" t="s">
        <v>212</v>
      </c>
      <c r="C102" s="33" t="s">
        <v>84</v>
      </c>
      <c r="D102" s="145">
        <f>723.35/1000</f>
        <v>0.72335</v>
      </c>
      <c r="E102" s="106"/>
      <c r="F102" s="153">
        <f t="shared" si="3"/>
        <v>-0.72335</v>
      </c>
      <c r="G102" s="165"/>
      <c r="H102" s="35"/>
    </row>
    <row r="103" spans="1:8" s="5" customFormat="1" ht="12">
      <c r="A103" s="31" t="s">
        <v>213</v>
      </c>
      <c r="B103" s="37" t="s">
        <v>214</v>
      </c>
      <c r="C103" s="33" t="s">
        <v>84</v>
      </c>
      <c r="D103" s="145"/>
      <c r="E103" s="106"/>
      <c r="F103" s="153">
        <f t="shared" si="3"/>
        <v>0</v>
      </c>
      <c r="G103" s="165" t="e">
        <f t="shared" si="4"/>
        <v>#DIV/0!</v>
      </c>
      <c r="H103" s="35"/>
    </row>
    <row r="104" spans="1:8" s="5" customFormat="1" ht="12">
      <c r="A104" s="31" t="s">
        <v>215</v>
      </c>
      <c r="B104" s="37" t="s">
        <v>216</v>
      </c>
      <c r="C104" s="33" t="s">
        <v>84</v>
      </c>
      <c r="D104" s="145"/>
      <c r="E104" s="106"/>
      <c r="F104" s="153">
        <f t="shared" si="3"/>
        <v>0</v>
      </c>
      <c r="G104" s="165"/>
      <c r="H104" s="35"/>
    </row>
    <row r="105" spans="1:8" s="5" customFormat="1" ht="12">
      <c r="A105" s="31" t="s">
        <v>217</v>
      </c>
      <c r="B105" s="40" t="s">
        <v>208</v>
      </c>
      <c r="C105" s="33" t="s">
        <v>84</v>
      </c>
      <c r="D105" s="145"/>
      <c r="E105" s="106"/>
      <c r="F105" s="153">
        <f t="shared" si="3"/>
        <v>0</v>
      </c>
      <c r="G105" s="165"/>
      <c r="H105" s="35"/>
    </row>
    <row r="106" spans="1:8" s="5" customFormat="1" ht="12">
      <c r="A106" s="31" t="s">
        <v>218</v>
      </c>
      <c r="B106" s="37" t="s">
        <v>219</v>
      </c>
      <c r="C106" s="33" t="s">
        <v>84</v>
      </c>
      <c r="D106" s="145"/>
      <c r="E106" s="106"/>
      <c r="F106" s="153">
        <f t="shared" si="3"/>
        <v>0</v>
      </c>
      <c r="G106" s="165"/>
      <c r="H106" s="35"/>
    </row>
    <row r="107" spans="1:8" s="5" customFormat="1" ht="12">
      <c r="A107" s="31" t="s">
        <v>220</v>
      </c>
      <c r="B107" s="54" t="s">
        <v>221</v>
      </c>
      <c r="C107" s="33" t="s">
        <v>84</v>
      </c>
      <c r="D107" s="152">
        <f>D79+D94</f>
        <v>-0.847480000000001</v>
      </c>
      <c r="E107" s="153">
        <f>E79+E94</f>
        <v>0</v>
      </c>
      <c r="F107" s="153">
        <f t="shared" si="3"/>
        <v>0.847480000000001</v>
      </c>
      <c r="G107" s="165">
        <f t="shared" si="4"/>
        <v>0</v>
      </c>
      <c r="H107" s="35"/>
    </row>
    <row r="108" spans="1:8" s="5" customFormat="1" ht="24" customHeight="1">
      <c r="A108" s="31" t="s">
        <v>60</v>
      </c>
      <c r="B108" s="36" t="s">
        <v>222</v>
      </c>
      <c r="C108" s="33" t="s">
        <v>84</v>
      </c>
      <c r="D108" s="145"/>
      <c r="E108" s="106"/>
      <c r="F108" s="153">
        <f t="shared" si="3"/>
        <v>0</v>
      </c>
      <c r="G108" s="165"/>
      <c r="H108" s="35"/>
    </row>
    <row r="109" spans="1:8" s="5" customFormat="1" ht="24" customHeight="1">
      <c r="A109" s="31" t="s">
        <v>223</v>
      </c>
      <c r="B109" s="39" t="s">
        <v>88</v>
      </c>
      <c r="C109" s="33" t="s">
        <v>84</v>
      </c>
      <c r="D109" s="145"/>
      <c r="E109" s="106"/>
      <c r="F109" s="153">
        <f t="shared" si="3"/>
        <v>0</v>
      </c>
      <c r="G109" s="165"/>
      <c r="H109" s="35"/>
    </row>
    <row r="110" spans="1:8" s="5" customFormat="1" ht="24" customHeight="1">
      <c r="A110" s="31" t="s">
        <v>224</v>
      </c>
      <c r="B110" s="39" t="s">
        <v>90</v>
      </c>
      <c r="C110" s="33" t="s">
        <v>84</v>
      </c>
      <c r="D110" s="145"/>
      <c r="E110" s="106"/>
      <c r="F110" s="153">
        <f t="shared" si="3"/>
        <v>0</v>
      </c>
      <c r="G110" s="165"/>
      <c r="H110" s="35"/>
    </row>
    <row r="111" spans="1:8" s="5" customFormat="1" ht="24" customHeight="1">
      <c r="A111" s="31" t="s">
        <v>225</v>
      </c>
      <c r="B111" s="39" t="s">
        <v>92</v>
      </c>
      <c r="C111" s="33" t="s">
        <v>84</v>
      </c>
      <c r="D111" s="145"/>
      <c r="E111" s="106"/>
      <c r="F111" s="153">
        <f t="shared" si="3"/>
        <v>0</v>
      </c>
      <c r="G111" s="165"/>
      <c r="H111" s="35"/>
    </row>
    <row r="112" spans="1:8" s="5" customFormat="1" ht="12">
      <c r="A112" s="31" t="s">
        <v>59</v>
      </c>
      <c r="B112" s="32" t="s">
        <v>94</v>
      </c>
      <c r="C112" s="33" t="s">
        <v>84</v>
      </c>
      <c r="D112" s="145"/>
      <c r="E112" s="106"/>
      <c r="F112" s="153">
        <f t="shared" si="3"/>
        <v>0</v>
      </c>
      <c r="G112" s="165"/>
      <c r="H112" s="35"/>
    </row>
    <row r="113" spans="1:8" s="5" customFormat="1" ht="12">
      <c r="A113" s="31" t="s">
        <v>58</v>
      </c>
      <c r="B113" s="32" t="s">
        <v>96</v>
      </c>
      <c r="C113" s="33" t="s">
        <v>84</v>
      </c>
      <c r="D113" s="152">
        <f>D107</f>
        <v>-0.847480000000001</v>
      </c>
      <c r="E113" s="153">
        <f>E107</f>
        <v>0</v>
      </c>
      <c r="F113" s="153">
        <f t="shared" si="3"/>
        <v>0.847480000000001</v>
      </c>
      <c r="G113" s="165">
        <f t="shared" si="4"/>
        <v>0</v>
      </c>
      <c r="H113" s="35"/>
    </row>
    <row r="114" spans="1:8" s="5" customFormat="1" ht="12">
      <c r="A114" s="31" t="s">
        <v>57</v>
      </c>
      <c r="B114" s="32" t="s">
        <v>98</v>
      </c>
      <c r="C114" s="33" t="s">
        <v>84</v>
      </c>
      <c r="D114" s="145"/>
      <c r="E114" s="106"/>
      <c r="F114" s="153">
        <f t="shared" si="3"/>
        <v>0</v>
      </c>
      <c r="G114" s="165"/>
      <c r="H114" s="35"/>
    </row>
    <row r="115" spans="1:8" s="5" customFormat="1" ht="12">
      <c r="A115" s="31" t="s">
        <v>226</v>
      </c>
      <c r="B115" s="32" t="s">
        <v>100</v>
      </c>
      <c r="C115" s="33" t="s">
        <v>84</v>
      </c>
      <c r="D115" s="145"/>
      <c r="E115" s="106"/>
      <c r="F115" s="153">
        <f t="shared" si="3"/>
        <v>0</v>
      </c>
      <c r="G115" s="165"/>
      <c r="H115" s="35"/>
    </row>
    <row r="116" spans="1:8" s="5" customFormat="1" ht="12">
      <c r="A116" s="31" t="s">
        <v>227</v>
      </c>
      <c r="B116" s="32" t="s">
        <v>102</v>
      </c>
      <c r="C116" s="33" t="s">
        <v>84</v>
      </c>
      <c r="D116" s="145"/>
      <c r="E116" s="106"/>
      <c r="F116" s="153">
        <f t="shared" si="3"/>
        <v>0</v>
      </c>
      <c r="G116" s="165"/>
      <c r="H116" s="35"/>
    </row>
    <row r="117" spans="1:8" s="5" customFormat="1" ht="12">
      <c r="A117" s="31" t="s">
        <v>228</v>
      </c>
      <c r="B117" s="32" t="s">
        <v>104</v>
      </c>
      <c r="C117" s="33" t="s">
        <v>84</v>
      </c>
      <c r="D117" s="145"/>
      <c r="E117" s="106"/>
      <c r="F117" s="153">
        <f t="shared" si="3"/>
        <v>0</v>
      </c>
      <c r="G117" s="165"/>
      <c r="H117" s="35"/>
    </row>
    <row r="118" spans="1:8" s="5" customFormat="1" ht="24" customHeight="1">
      <c r="A118" s="31" t="s">
        <v>229</v>
      </c>
      <c r="B118" s="36" t="s">
        <v>106</v>
      </c>
      <c r="C118" s="33" t="s">
        <v>84</v>
      </c>
      <c r="D118" s="145"/>
      <c r="E118" s="106"/>
      <c r="F118" s="153">
        <f t="shared" si="3"/>
        <v>0</v>
      </c>
      <c r="G118" s="165"/>
      <c r="H118" s="35"/>
    </row>
    <row r="119" spans="1:8" s="5" customFormat="1" ht="12">
      <c r="A119" s="31" t="s">
        <v>230</v>
      </c>
      <c r="B119" s="37" t="s">
        <v>108</v>
      </c>
      <c r="C119" s="33" t="s">
        <v>84</v>
      </c>
      <c r="D119" s="145"/>
      <c r="E119" s="106"/>
      <c r="F119" s="153">
        <f t="shared" si="3"/>
        <v>0</v>
      </c>
      <c r="G119" s="165"/>
      <c r="H119" s="35"/>
    </row>
    <row r="120" spans="1:8" s="5" customFormat="1" ht="12">
      <c r="A120" s="31" t="s">
        <v>231</v>
      </c>
      <c r="B120" s="37" t="s">
        <v>110</v>
      </c>
      <c r="C120" s="33" t="s">
        <v>84</v>
      </c>
      <c r="D120" s="145"/>
      <c r="E120" s="106"/>
      <c r="F120" s="153">
        <f t="shared" si="3"/>
        <v>0</v>
      </c>
      <c r="G120" s="165"/>
      <c r="H120" s="35"/>
    </row>
    <row r="121" spans="1:8" s="5" customFormat="1" ht="12">
      <c r="A121" s="31" t="s">
        <v>232</v>
      </c>
      <c r="B121" s="32" t="s">
        <v>112</v>
      </c>
      <c r="C121" s="33" t="s">
        <v>84</v>
      </c>
      <c r="D121" s="145"/>
      <c r="E121" s="106"/>
      <c r="F121" s="153">
        <f t="shared" si="3"/>
        <v>0</v>
      </c>
      <c r="G121" s="165"/>
      <c r="H121" s="35"/>
    </row>
    <row r="122" spans="1:8" s="5" customFormat="1" ht="12">
      <c r="A122" s="31" t="s">
        <v>233</v>
      </c>
      <c r="B122" s="54" t="s">
        <v>234</v>
      </c>
      <c r="C122" s="33" t="s">
        <v>84</v>
      </c>
      <c r="D122" s="145">
        <f>7.15/1000</f>
        <v>0.00715</v>
      </c>
      <c r="E122" s="106"/>
      <c r="F122" s="153">
        <f t="shared" si="3"/>
        <v>-0.00715</v>
      </c>
      <c r="G122" s="165"/>
      <c r="H122" s="35"/>
    </row>
    <row r="123" spans="1:8" s="5" customFormat="1" ht="12">
      <c r="A123" s="31" t="s">
        <v>56</v>
      </c>
      <c r="B123" s="32" t="s">
        <v>86</v>
      </c>
      <c r="C123" s="33" t="s">
        <v>84</v>
      </c>
      <c r="D123" s="145"/>
      <c r="E123" s="106"/>
      <c r="F123" s="153">
        <f t="shared" si="3"/>
        <v>0</v>
      </c>
      <c r="G123" s="165"/>
      <c r="H123" s="35"/>
    </row>
    <row r="124" spans="1:8" s="5" customFormat="1" ht="24" customHeight="1">
      <c r="A124" s="31" t="s">
        <v>235</v>
      </c>
      <c r="B124" s="39" t="s">
        <v>88</v>
      </c>
      <c r="C124" s="33" t="s">
        <v>84</v>
      </c>
      <c r="D124" s="145"/>
      <c r="E124" s="106"/>
      <c r="F124" s="153">
        <f t="shared" si="3"/>
        <v>0</v>
      </c>
      <c r="G124" s="165"/>
      <c r="H124" s="35"/>
    </row>
    <row r="125" spans="1:8" s="5" customFormat="1" ht="24" customHeight="1">
      <c r="A125" s="31" t="s">
        <v>236</v>
      </c>
      <c r="B125" s="39" t="s">
        <v>90</v>
      </c>
      <c r="C125" s="33" t="s">
        <v>84</v>
      </c>
      <c r="D125" s="145"/>
      <c r="E125" s="106"/>
      <c r="F125" s="153">
        <f t="shared" si="3"/>
        <v>0</v>
      </c>
      <c r="G125" s="165"/>
      <c r="H125" s="35"/>
    </row>
    <row r="126" spans="1:8" s="5" customFormat="1" ht="24" customHeight="1">
      <c r="A126" s="31" t="s">
        <v>237</v>
      </c>
      <c r="B126" s="39" t="s">
        <v>92</v>
      </c>
      <c r="C126" s="33" t="s">
        <v>84</v>
      </c>
      <c r="D126" s="145"/>
      <c r="E126" s="106"/>
      <c r="F126" s="153">
        <f t="shared" si="3"/>
        <v>0</v>
      </c>
      <c r="G126" s="165"/>
      <c r="H126" s="35"/>
    </row>
    <row r="127" spans="1:8" s="5" customFormat="1" ht="12">
      <c r="A127" s="31" t="s">
        <v>55</v>
      </c>
      <c r="B127" s="32" t="s">
        <v>238</v>
      </c>
      <c r="C127" s="33" t="s">
        <v>84</v>
      </c>
      <c r="D127" s="145"/>
      <c r="E127" s="106"/>
      <c r="F127" s="153">
        <f t="shared" si="3"/>
        <v>0</v>
      </c>
      <c r="G127" s="165"/>
      <c r="H127" s="35"/>
    </row>
    <row r="128" spans="1:8" s="5" customFormat="1" ht="12">
      <c r="A128" s="31" t="s">
        <v>54</v>
      </c>
      <c r="B128" s="32" t="s">
        <v>239</v>
      </c>
      <c r="C128" s="33" t="s">
        <v>84</v>
      </c>
      <c r="D128" s="145">
        <f>D122</f>
        <v>0.00715</v>
      </c>
      <c r="E128" s="106"/>
      <c r="F128" s="153">
        <f t="shared" si="3"/>
        <v>-0.00715</v>
      </c>
      <c r="G128" s="165"/>
      <c r="H128" s="35"/>
    </row>
    <row r="129" spans="1:8" s="5" customFormat="1" ht="12">
      <c r="A129" s="31" t="s">
        <v>53</v>
      </c>
      <c r="B129" s="32" t="s">
        <v>240</v>
      </c>
      <c r="C129" s="33" t="s">
        <v>84</v>
      </c>
      <c r="D129" s="145"/>
      <c r="E129" s="106"/>
      <c r="F129" s="153">
        <f t="shared" si="3"/>
        <v>0</v>
      </c>
      <c r="G129" s="165"/>
      <c r="H129" s="35"/>
    </row>
    <row r="130" spans="1:8" s="5" customFormat="1" ht="12">
      <c r="A130" s="31" t="s">
        <v>241</v>
      </c>
      <c r="B130" s="32" t="s">
        <v>242</v>
      </c>
      <c r="C130" s="33" t="s">
        <v>84</v>
      </c>
      <c r="D130" s="145"/>
      <c r="E130" s="106"/>
      <c r="F130" s="153">
        <f t="shared" si="3"/>
        <v>0</v>
      </c>
      <c r="G130" s="165"/>
      <c r="H130" s="35"/>
    </row>
    <row r="131" spans="1:8" s="5" customFormat="1" ht="12">
      <c r="A131" s="31" t="s">
        <v>243</v>
      </c>
      <c r="B131" s="32" t="s">
        <v>244</v>
      </c>
      <c r="C131" s="33" t="s">
        <v>84</v>
      </c>
      <c r="D131" s="145"/>
      <c r="E131" s="106"/>
      <c r="F131" s="153">
        <f t="shared" si="3"/>
        <v>0</v>
      </c>
      <c r="G131" s="165"/>
      <c r="H131" s="35"/>
    </row>
    <row r="132" spans="1:8" s="5" customFormat="1" ht="12">
      <c r="A132" s="31" t="s">
        <v>245</v>
      </c>
      <c r="B132" s="32" t="s">
        <v>246</v>
      </c>
      <c r="C132" s="33" t="s">
        <v>84</v>
      </c>
      <c r="D132" s="145"/>
      <c r="E132" s="106"/>
      <c r="F132" s="153">
        <f t="shared" si="3"/>
        <v>0</v>
      </c>
      <c r="G132" s="165"/>
      <c r="H132" s="35"/>
    </row>
    <row r="133" spans="1:8" s="5" customFormat="1" ht="24" customHeight="1">
      <c r="A133" s="31" t="s">
        <v>247</v>
      </c>
      <c r="B133" s="36" t="s">
        <v>106</v>
      </c>
      <c r="C133" s="33" t="s">
        <v>84</v>
      </c>
      <c r="D133" s="145"/>
      <c r="E133" s="106"/>
      <c r="F133" s="153">
        <f t="shared" si="3"/>
        <v>0</v>
      </c>
      <c r="G133" s="165"/>
      <c r="H133" s="35"/>
    </row>
    <row r="134" spans="1:8" s="5" customFormat="1" ht="12">
      <c r="A134" s="31" t="s">
        <v>248</v>
      </c>
      <c r="B134" s="37" t="s">
        <v>108</v>
      </c>
      <c r="C134" s="33" t="s">
        <v>84</v>
      </c>
      <c r="D134" s="145"/>
      <c r="E134" s="106"/>
      <c r="F134" s="153">
        <f t="shared" si="3"/>
        <v>0</v>
      </c>
      <c r="G134" s="165"/>
      <c r="H134" s="35"/>
    </row>
    <row r="135" spans="1:8" s="5" customFormat="1" ht="12">
      <c r="A135" s="31" t="s">
        <v>249</v>
      </c>
      <c r="B135" s="37" t="s">
        <v>110</v>
      </c>
      <c r="C135" s="33" t="s">
        <v>84</v>
      </c>
      <c r="D135" s="145"/>
      <c r="E135" s="106"/>
      <c r="F135" s="153">
        <f t="shared" si="3"/>
        <v>0</v>
      </c>
      <c r="G135" s="165"/>
      <c r="H135" s="35"/>
    </row>
    <row r="136" spans="1:8" s="5" customFormat="1" ht="12">
      <c r="A136" s="31" t="s">
        <v>250</v>
      </c>
      <c r="B136" s="32" t="s">
        <v>251</v>
      </c>
      <c r="C136" s="33" t="s">
        <v>84</v>
      </c>
      <c r="D136" s="145"/>
      <c r="E136" s="106"/>
      <c r="F136" s="153">
        <f t="shared" si="3"/>
        <v>0</v>
      </c>
      <c r="G136" s="165"/>
      <c r="H136" s="35"/>
    </row>
    <row r="137" spans="1:8" s="5" customFormat="1" ht="12">
      <c r="A137" s="31" t="s">
        <v>252</v>
      </c>
      <c r="B137" s="54" t="s">
        <v>253</v>
      </c>
      <c r="C137" s="33" t="s">
        <v>84</v>
      </c>
      <c r="D137" s="145"/>
      <c r="E137" s="106"/>
      <c r="F137" s="153">
        <f t="shared" si="3"/>
        <v>0</v>
      </c>
      <c r="G137" s="165"/>
      <c r="H137" s="35"/>
    </row>
    <row r="138" spans="1:8" s="5" customFormat="1" ht="12">
      <c r="A138" s="31" t="s">
        <v>52</v>
      </c>
      <c r="B138" s="32" t="s">
        <v>86</v>
      </c>
      <c r="C138" s="33" t="s">
        <v>84</v>
      </c>
      <c r="D138" s="145"/>
      <c r="E138" s="106"/>
      <c r="F138" s="153">
        <f t="shared" si="3"/>
        <v>0</v>
      </c>
      <c r="G138" s="165"/>
      <c r="H138" s="35"/>
    </row>
    <row r="139" spans="1:8" s="5" customFormat="1" ht="24" customHeight="1">
      <c r="A139" s="31" t="s">
        <v>254</v>
      </c>
      <c r="B139" s="39" t="s">
        <v>88</v>
      </c>
      <c r="C139" s="33" t="s">
        <v>84</v>
      </c>
      <c r="D139" s="145"/>
      <c r="E139" s="106"/>
      <c r="F139" s="153">
        <f t="shared" si="3"/>
        <v>0</v>
      </c>
      <c r="G139" s="165"/>
      <c r="H139" s="35"/>
    </row>
    <row r="140" spans="1:8" s="5" customFormat="1" ht="24" customHeight="1">
      <c r="A140" s="31" t="s">
        <v>255</v>
      </c>
      <c r="B140" s="39" t="s">
        <v>90</v>
      </c>
      <c r="C140" s="33" t="s">
        <v>84</v>
      </c>
      <c r="D140" s="145"/>
      <c r="E140" s="106"/>
      <c r="F140" s="153">
        <f t="shared" si="3"/>
        <v>0</v>
      </c>
      <c r="G140" s="165"/>
      <c r="H140" s="35"/>
    </row>
    <row r="141" spans="1:8" s="5" customFormat="1" ht="24" customHeight="1">
      <c r="A141" s="31" t="s">
        <v>256</v>
      </c>
      <c r="B141" s="39" t="s">
        <v>92</v>
      </c>
      <c r="C141" s="33" t="s">
        <v>84</v>
      </c>
      <c r="D141" s="145"/>
      <c r="E141" s="106"/>
      <c r="F141" s="153">
        <f t="shared" si="3"/>
        <v>0</v>
      </c>
      <c r="G141" s="165"/>
      <c r="H141" s="35"/>
    </row>
    <row r="142" spans="1:8" s="5" customFormat="1" ht="12">
      <c r="A142" s="31" t="s">
        <v>51</v>
      </c>
      <c r="B142" s="32" t="s">
        <v>94</v>
      </c>
      <c r="C142" s="33" t="s">
        <v>84</v>
      </c>
      <c r="D142" s="145"/>
      <c r="E142" s="106"/>
      <c r="F142" s="153">
        <f t="shared" si="3"/>
        <v>0</v>
      </c>
      <c r="G142" s="165"/>
      <c r="H142" s="35"/>
    </row>
    <row r="143" spans="1:8" s="5" customFormat="1" ht="12">
      <c r="A143" s="31" t="s">
        <v>50</v>
      </c>
      <c r="B143" s="32" t="s">
        <v>96</v>
      </c>
      <c r="C143" s="33" t="s">
        <v>84</v>
      </c>
      <c r="D143" s="145"/>
      <c r="E143" s="106"/>
      <c r="F143" s="153">
        <f t="shared" si="3"/>
        <v>0</v>
      </c>
      <c r="G143" s="165"/>
      <c r="H143" s="35"/>
    </row>
    <row r="144" spans="1:8" s="5" customFormat="1" ht="12">
      <c r="A144" s="31" t="s">
        <v>49</v>
      </c>
      <c r="B144" s="32" t="s">
        <v>98</v>
      </c>
      <c r="C144" s="33" t="s">
        <v>84</v>
      </c>
      <c r="D144" s="145"/>
      <c r="E144" s="106"/>
      <c r="F144" s="153">
        <f t="shared" si="3"/>
        <v>0</v>
      </c>
      <c r="G144" s="165"/>
      <c r="H144" s="35"/>
    </row>
    <row r="145" spans="1:8" s="5" customFormat="1" ht="12">
      <c r="A145" s="31" t="s">
        <v>257</v>
      </c>
      <c r="B145" s="32" t="s">
        <v>100</v>
      </c>
      <c r="C145" s="33" t="s">
        <v>84</v>
      </c>
      <c r="D145" s="145"/>
      <c r="E145" s="106"/>
      <c r="F145" s="153">
        <f t="shared" si="3"/>
        <v>0</v>
      </c>
      <c r="G145" s="165"/>
      <c r="H145" s="35"/>
    </row>
    <row r="146" spans="1:8" s="5" customFormat="1" ht="12">
      <c r="A146" s="31" t="s">
        <v>258</v>
      </c>
      <c r="B146" s="32" t="s">
        <v>102</v>
      </c>
      <c r="C146" s="33" t="s">
        <v>84</v>
      </c>
      <c r="D146" s="145"/>
      <c r="E146" s="106"/>
      <c r="F146" s="153">
        <f t="shared" si="3"/>
        <v>0</v>
      </c>
      <c r="G146" s="165"/>
      <c r="H146" s="35"/>
    </row>
    <row r="147" spans="1:8" s="5" customFormat="1" ht="12">
      <c r="A147" s="31" t="s">
        <v>259</v>
      </c>
      <c r="B147" s="32" t="s">
        <v>104</v>
      </c>
      <c r="C147" s="33" t="s">
        <v>84</v>
      </c>
      <c r="D147" s="145"/>
      <c r="E147" s="106"/>
      <c r="F147" s="153">
        <f t="shared" si="3"/>
        <v>0</v>
      </c>
      <c r="G147" s="165"/>
      <c r="H147" s="35"/>
    </row>
    <row r="148" spans="1:8" s="5" customFormat="1" ht="24" customHeight="1">
      <c r="A148" s="31" t="s">
        <v>260</v>
      </c>
      <c r="B148" s="36" t="s">
        <v>106</v>
      </c>
      <c r="C148" s="33" t="s">
        <v>84</v>
      </c>
      <c r="D148" s="145"/>
      <c r="E148" s="106"/>
      <c r="F148" s="153">
        <f t="shared" si="3"/>
        <v>0</v>
      </c>
      <c r="G148" s="165"/>
      <c r="H148" s="35"/>
    </row>
    <row r="149" spans="1:8" s="5" customFormat="1" ht="12.75" customHeight="1">
      <c r="A149" s="31" t="s">
        <v>261</v>
      </c>
      <c r="B149" s="37" t="s">
        <v>108</v>
      </c>
      <c r="C149" s="33" t="s">
        <v>84</v>
      </c>
      <c r="D149" s="145"/>
      <c r="E149" s="106"/>
      <c r="F149" s="153">
        <f t="shared" si="3"/>
        <v>0</v>
      </c>
      <c r="G149" s="165"/>
      <c r="H149" s="35"/>
    </row>
    <row r="150" spans="1:8" s="5" customFormat="1" ht="12.75" customHeight="1">
      <c r="A150" s="31" t="s">
        <v>262</v>
      </c>
      <c r="B150" s="37" t="s">
        <v>110</v>
      </c>
      <c r="C150" s="33" t="s">
        <v>84</v>
      </c>
      <c r="D150" s="145"/>
      <c r="E150" s="106"/>
      <c r="F150" s="153">
        <f t="shared" si="3"/>
        <v>0</v>
      </c>
      <c r="G150" s="165"/>
      <c r="H150" s="35"/>
    </row>
    <row r="151" spans="1:8" s="5" customFormat="1" ht="12.75" customHeight="1">
      <c r="A151" s="31" t="s">
        <v>263</v>
      </c>
      <c r="B151" s="32" t="s">
        <v>112</v>
      </c>
      <c r="C151" s="33" t="s">
        <v>84</v>
      </c>
      <c r="D151" s="145"/>
      <c r="E151" s="106"/>
      <c r="F151" s="153">
        <f t="shared" si="3"/>
        <v>0</v>
      </c>
      <c r="G151" s="165"/>
      <c r="H151" s="35"/>
    </row>
    <row r="152" spans="1:8" s="5" customFormat="1" ht="12.75" customHeight="1">
      <c r="A152" s="31" t="s">
        <v>264</v>
      </c>
      <c r="B152" s="169" t="s">
        <v>265</v>
      </c>
      <c r="C152" s="33" t="s">
        <v>84</v>
      </c>
      <c r="D152" s="145"/>
      <c r="E152" s="106"/>
      <c r="F152" s="153">
        <f aca="true" t="shared" si="5" ref="F152:F215">E152-D152</f>
        <v>0</v>
      </c>
      <c r="G152" s="165"/>
      <c r="H152" s="35"/>
    </row>
    <row r="153" spans="1:8" s="5" customFormat="1" ht="12.75" customHeight="1">
      <c r="A153" s="31" t="s">
        <v>48</v>
      </c>
      <c r="B153" s="32" t="s">
        <v>700</v>
      </c>
      <c r="C153" s="33" t="s">
        <v>84</v>
      </c>
      <c r="D153" s="145"/>
      <c r="E153" s="106"/>
      <c r="F153" s="153">
        <f t="shared" si="5"/>
        <v>0</v>
      </c>
      <c r="G153" s="165"/>
      <c r="H153" s="35"/>
    </row>
    <row r="154" spans="1:8" s="5" customFormat="1" ht="12.75" customHeight="1">
      <c r="A154" s="31" t="s">
        <v>47</v>
      </c>
      <c r="B154" s="32" t="s">
        <v>701</v>
      </c>
      <c r="C154" s="33" t="s">
        <v>84</v>
      </c>
      <c r="D154" s="145"/>
      <c r="E154" s="106"/>
      <c r="F154" s="153">
        <f t="shared" si="5"/>
        <v>0</v>
      </c>
      <c r="G154" s="165"/>
      <c r="H154" s="35"/>
    </row>
    <row r="155" spans="1:8" s="5" customFormat="1" ht="12.75" customHeight="1">
      <c r="A155" s="31" t="s">
        <v>46</v>
      </c>
      <c r="B155" s="32" t="s">
        <v>269</v>
      </c>
      <c r="C155" s="33" t="s">
        <v>84</v>
      </c>
      <c r="D155" s="145"/>
      <c r="E155" s="106"/>
      <c r="F155" s="153">
        <f t="shared" si="5"/>
        <v>0</v>
      </c>
      <c r="G155" s="165"/>
      <c r="H155" s="35"/>
    </row>
    <row r="156" spans="1:8" s="5" customFormat="1" ht="12.75" customHeight="1">
      <c r="A156" s="31" t="s">
        <v>45</v>
      </c>
      <c r="B156" s="32" t="s">
        <v>702</v>
      </c>
      <c r="C156" s="33" t="s">
        <v>84</v>
      </c>
      <c r="D156" s="145"/>
      <c r="E156" s="106"/>
      <c r="F156" s="153">
        <f t="shared" si="5"/>
        <v>0</v>
      </c>
      <c r="G156" s="165"/>
      <c r="H156" s="35"/>
    </row>
    <row r="157" spans="1:8" s="5" customFormat="1" ht="12.75" customHeight="1">
      <c r="A157" s="31" t="s">
        <v>703</v>
      </c>
      <c r="B157" s="169" t="s">
        <v>175</v>
      </c>
      <c r="C157" s="33" t="s">
        <v>295</v>
      </c>
      <c r="D157" s="145"/>
      <c r="E157" s="106"/>
      <c r="F157" s="153">
        <f t="shared" si="5"/>
        <v>0</v>
      </c>
      <c r="G157" s="165"/>
      <c r="H157" s="35"/>
    </row>
    <row r="158" spans="1:8" s="5" customFormat="1" ht="24">
      <c r="A158" s="31" t="s">
        <v>44</v>
      </c>
      <c r="B158" s="36" t="s">
        <v>986</v>
      </c>
      <c r="C158" s="33" t="s">
        <v>84</v>
      </c>
      <c r="D158" s="145"/>
      <c r="E158" s="106"/>
      <c r="F158" s="153">
        <f t="shared" si="5"/>
        <v>0</v>
      </c>
      <c r="G158" s="165"/>
      <c r="H158" s="35"/>
    </row>
    <row r="159" spans="1:8" s="5" customFormat="1" ht="12">
      <c r="A159" s="31" t="s">
        <v>43</v>
      </c>
      <c r="B159" s="36" t="s">
        <v>704</v>
      </c>
      <c r="C159" s="33" t="s">
        <v>84</v>
      </c>
      <c r="D159" s="145"/>
      <c r="E159" s="106"/>
      <c r="F159" s="153">
        <f t="shared" si="5"/>
        <v>0</v>
      </c>
      <c r="G159" s="165"/>
      <c r="H159" s="35"/>
    </row>
    <row r="160" spans="1:8" s="5" customFormat="1" ht="12">
      <c r="A160" s="31" t="s">
        <v>705</v>
      </c>
      <c r="B160" s="36" t="s">
        <v>706</v>
      </c>
      <c r="C160" s="33" t="s">
        <v>84</v>
      </c>
      <c r="D160" s="145"/>
      <c r="E160" s="106"/>
      <c r="F160" s="153">
        <f t="shared" si="5"/>
        <v>0</v>
      </c>
      <c r="G160" s="165"/>
      <c r="H160" s="35"/>
    </row>
    <row r="161" spans="1:8" s="5" customFormat="1" ht="12">
      <c r="A161" s="31" t="s">
        <v>42</v>
      </c>
      <c r="B161" s="36" t="s">
        <v>707</v>
      </c>
      <c r="C161" s="33" t="s">
        <v>84</v>
      </c>
      <c r="D161" s="145"/>
      <c r="E161" s="106"/>
      <c r="F161" s="153">
        <f t="shared" si="5"/>
        <v>0</v>
      </c>
      <c r="G161" s="165"/>
      <c r="H161" s="35"/>
    </row>
    <row r="162" spans="1:8" s="5" customFormat="1" ht="12">
      <c r="A162" s="31" t="s">
        <v>708</v>
      </c>
      <c r="B162" s="36" t="s">
        <v>709</v>
      </c>
      <c r="C162" s="33" t="s">
        <v>84</v>
      </c>
      <c r="D162" s="145"/>
      <c r="E162" s="106"/>
      <c r="F162" s="153">
        <f t="shared" si="5"/>
        <v>0</v>
      </c>
      <c r="G162" s="165"/>
      <c r="H162" s="35"/>
    </row>
    <row r="163" spans="1:8" s="5" customFormat="1" ht="24.75" thickBot="1">
      <c r="A163" s="31" t="s">
        <v>41</v>
      </c>
      <c r="B163" s="36" t="s">
        <v>710</v>
      </c>
      <c r="C163" s="33" t="s">
        <v>295</v>
      </c>
      <c r="D163" s="145"/>
      <c r="E163" s="106"/>
      <c r="F163" s="153">
        <f t="shared" si="5"/>
        <v>0</v>
      </c>
      <c r="G163" s="165"/>
      <c r="H163" s="35"/>
    </row>
    <row r="164" spans="1:8" s="162" customFormat="1" ht="16.5" thickBot="1">
      <c r="A164" s="265" t="s">
        <v>711</v>
      </c>
      <c r="B164" s="266"/>
      <c r="C164" s="266"/>
      <c r="D164" s="266"/>
      <c r="E164" s="266"/>
      <c r="F164" s="266"/>
      <c r="G164" s="266"/>
      <c r="H164" s="267"/>
    </row>
    <row r="165" spans="1:8" s="5" customFormat="1" ht="12">
      <c r="A165" s="31" t="s">
        <v>712</v>
      </c>
      <c r="B165" s="170" t="s">
        <v>713</v>
      </c>
      <c r="C165" s="33" t="s">
        <v>84</v>
      </c>
      <c r="D165" s="152">
        <f>D21</f>
        <v>42.06615</v>
      </c>
      <c r="E165" s="106"/>
      <c r="F165" s="153">
        <f t="shared" si="5"/>
        <v>-42.06615</v>
      </c>
      <c r="G165" s="165">
        <f aca="true" t="shared" si="6" ref="G165:G213">E165/D165</f>
        <v>0</v>
      </c>
      <c r="H165" s="35"/>
    </row>
    <row r="166" spans="1:8" s="5" customFormat="1" ht="24">
      <c r="A166" s="31" t="s">
        <v>40</v>
      </c>
      <c r="B166" s="36" t="s">
        <v>987</v>
      </c>
      <c r="C166" s="33" t="s">
        <v>84</v>
      </c>
      <c r="D166" s="145"/>
      <c r="E166" s="106"/>
      <c r="F166" s="153">
        <f t="shared" si="5"/>
        <v>0</v>
      </c>
      <c r="G166" s="165"/>
      <c r="H166" s="35"/>
    </row>
    <row r="167" spans="1:8" s="5" customFormat="1" ht="24">
      <c r="A167" s="31" t="s">
        <v>714</v>
      </c>
      <c r="B167" s="39" t="s">
        <v>88</v>
      </c>
      <c r="C167" s="33" t="s">
        <v>84</v>
      </c>
      <c r="D167" s="145"/>
      <c r="E167" s="106"/>
      <c r="F167" s="153">
        <f t="shared" si="5"/>
        <v>0</v>
      </c>
      <c r="G167" s="165"/>
      <c r="H167" s="35"/>
    </row>
    <row r="168" spans="1:8" s="5" customFormat="1" ht="24">
      <c r="A168" s="31" t="s">
        <v>715</v>
      </c>
      <c r="B168" s="39" t="s">
        <v>90</v>
      </c>
      <c r="C168" s="33" t="s">
        <v>84</v>
      </c>
      <c r="D168" s="145"/>
      <c r="E168" s="106"/>
      <c r="F168" s="153">
        <f t="shared" si="5"/>
        <v>0</v>
      </c>
      <c r="G168" s="165"/>
      <c r="H168" s="35"/>
    </row>
    <row r="169" spans="1:8" s="5" customFormat="1" ht="24">
      <c r="A169" s="31" t="s">
        <v>716</v>
      </c>
      <c r="B169" s="39" t="s">
        <v>92</v>
      </c>
      <c r="C169" s="33" t="s">
        <v>84</v>
      </c>
      <c r="D169" s="145"/>
      <c r="E169" s="106"/>
      <c r="F169" s="153">
        <f t="shared" si="5"/>
        <v>0</v>
      </c>
      <c r="G169" s="165"/>
      <c r="H169" s="35"/>
    </row>
    <row r="170" spans="1:8" s="5" customFormat="1" ht="12">
      <c r="A170" s="31" t="s">
        <v>39</v>
      </c>
      <c r="B170" s="36" t="s">
        <v>94</v>
      </c>
      <c r="C170" s="33" t="s">
        <v>84</v>
      </c>
      <c r="D170" s="145"/>
      <c r="E170" s="106"/>
      <c r="F170" s="153">
        <f t="shared" si="5"/>
        <v>0</v>
      </c>
      <c r="G170" s="165"/>
      <c r="H170" s="35"/>
    </row>
    <row r="171" spans="1:8" s="5" customFormat="1" ht="12">
      <c r="A171" s="31" t="s">
        <v>38</v>
      </c>
      <c r="B171" s="36" t="s">
        <v>96</v>
      </c>
      <c r="C171" s="33" t="s">
        <v>84</v>
      </c>
      <c r="D171" s="145"/>
      <c r="E171" s="106"/>
      <c r="F171" s="153">
        <f t="shared" si="5"/>
        <v>0</v>
      </c>
      <c r="G171" s="165"/>
      <c r="H171" s="35"/>
    </row>
    <row r="172" spans="1:8" s="5" customFormat="1" ht="12">
      <c r="A172" s="31" t="s">
        <v>37</v>
      </c>
      <c r="B172" s="36" t="s">
        <v>98</v>
      </c>
      <c r="C172" s="33" t="s">
        <v>84</v>
      </c>
      <c r="D172" s="145"/>
      <c r="E172" s="106"/>
      <c r="F172" s="153">
        <f t="shared" si="5"/>
        <v>0</v>
      </c>
      <c r="G172" s="165"/>
      <c r="H172" s="35"/>
    </row>
    <row r="173" spans="1:8" s="5" customFormat="1" ht="12">
      <c r="A173" s="31" t="s">
        <v>661</v>
      </c>
      <c r="B173" s="36" t="s">
        <v>100</v>
      </c>
      <c r="C173" s="33" t="s">
        <v>84</v>
      </c>
      <c r="D173" s="145"/>
      <c r="E173" s="106"/>
      <c r="F173" s="153">
        <f t="shared" si="5"/>
        <v>0</v>
      </c>
      <c r="G173" s="165"/>
      <c r="H173" s="35"/>
    </row>
    <row r="174" spans="1:8" s="5" customFormat="1" ht="12">
      <c r="A174" s="31" t="s">
        <v>717</v>
      </c>
      <c r="B174" s="36" t="s">
        <v>102</v>
      </c>
      <c r="C174" s="33" t="s">
        <v>84</v>
      </c>
      <c r="D174" s="145"/>
      <c r="E174" s="106"/>
      <c r="F174" s="153">
        <f t="shared" si="5"/>
        <v>0</v>
      </c>
      <c r="G174" s="165"/>
      <c r="H174" s="35"/>
    </row>
    <row r="175" spans="1:8" s="5" customFormat="1" ht="12">
      <c r="A175" s="31" t="s">
        <v>718</v>
      </c>
      <c r="B175" s="36" t="s">
        <v>104</v>
      </c>
      <c r="C175" s="33" t="s">
        <v>84</v>
      </c>
      <c r="D175" s="145"/>
      <c r="E175" s="106"/>
      <c r="F175" s="153">
        <f t="shared" si="5"/>
        <v>0</v>
      </c>
      <c r="G175" s="165"/>
      <c r="H175" s="35"/>
    </row>
    <row r="176" spans="1:8" s="5" customFormat="1" ht="24">
      <c r="A176" s="31" t="s">
        <v>719</v>
      </c>
      <c r="B176" s="36" t="s">
        <v>106</v>
      </c>
      <c r="C176" s="33" t="s">
        <v>84</v>
      </c>
      <c r="D176" s="145"/>
      <c r="E176" s="106"/>
      <c r="F176" s="153">
        <f t="shared" si="5"/>
        <v>0</v>
      </c>
      <c r="G176" s="165"/>
      <c r="H176" s="35"/>
    </row>
    <row r="177" spans="1:8" s="5" customFormat="1" ht="12">
      <c r="A177" s="31" t="s">
        <v>720</v>
      </c>
      <c r="B177" s="39" t="s">
        <v>988</v>
      </c>
      <c r="C177" s="33" t="s">
        <v>84</v>
      </c>
      <c r="D177" s="145"/>
      <c r="E177" s="106"/>
      <c r="F177" s="153">
        <f t="shared" si="5"/>
        <v>0</v>
      </c>
      <c r="G177" s="165"/>
      <c r="H177" s="35"/>
    </row>
    <row r="178" spans="1:8" s="5" customFormat="1" ht="12">
      <c r="A178" s="31" t="s">
        <v>721</v>
      </c>
      <c r="B178" s="39" t="s">
        <v>110</v>
      </c>
      <c r="C178" s="33" t="s">
        <v>84</v>
      </c>
      <c r="D178" s="145"/>
      <c r="E178" s="106"/>
      <c r="F178" s="153">
        <f t="shared" si="5"/>
        <v>0</v>
      </c>
      <c r="G178" s="165"/>
      <c r="H178" s="35"/>
    </row>
    <row r="179" spans="1:8" s="5" customFormat="1" ht="24">
      <c r="A179" s="31" t="s">
        <v>722</v>
      </c>
      <c r="B179" s="36" t="s">
        <v>723</v>
      </c>
      <c r="C179" s="33" t="s">
        <v>84</v>
      </c>
      <c r="D179" s="145"/>
      <c r="E179" s="106"/>
      <c r="F179" s="153">
        <f t="shared" si="5"/>
        <v>0</v>
      </c>
      <c r="G179" s="165"/>
      <c r="H179" s="35"/>
    </row>
    <row r="180" spans="1:8" s="5" customFormat="1" ht="12">
      <c r="A180" s="31" t="s">
        <v>724</v>
      </c>
      <c r="B180" s="39" t="s">
        <v>725</v>
      </c>
      <c r="C180" s="33" t="s">
        <v>84</v>
      </c>
      <c r="D180" s="145"/>
      <c r="E180" s="106"/>
      <c r="F180" s="153">
        <f t="shared" si="5"/>
        <v>0</v>
      </c>
      <c r="G180" s="165"/>
      <c r="H180" s="35"/>
    </row>
    <row r="181" spans="1:8" s="5" customFormat="1" ht="24">
      <c r="A181" s="31" t="s">
        <v>726</v>
      </c>
      <c r="B181" s="39" t="s">
        <v>727</v>
      </c>
      <c r="C181" s="33" t="s">
        <v>84</v>
      </c>
      <c r="D181" s="145"/>
      <c r="E181" s="106"/>
      <c r="F181" s="153">
        <f t="shared" si="5"/>
        <v>0</v>
      </c>
      <c r="G181" s="165"/>
      <c r="H181" s="35"/>
    </row>
    <row r="182" spans="1:8" s="5" customFormat="1" ht="12">
      <c r="A182" s="31" t="s">
        <v>728</v>
      </c>
      <c r="B182" s="36" t="s">
        <v>112</v>
      </c>
      <c r="C182" s="33" t="s">
        <v>84</v>
      </c>
      <c r="D182" s="145"/>
      <c r="E182" s="106"/>
      <c r="F182" s="153">
        <f t="shared" si="5"/>
        <v>0</v>
      </c>
      <c r="G182" s="165"/>
      <c r="H182" s="35"/>
    </row>
    <row r="183" spans="1:8" s="5" customFormat="1" ht="12">
      <c r="A183" s="31" t="s">
        <v>729</v>
      </c>
      <c r="B183" s="170" t="s">
        <v>730</v>
      </c>
      <c r="C183" s="33" t="s">
        <v>84</v>
      </c>
      <c r="D183" s="152">
        <f>SUM(D185,D192:D198)</f>
        <v>37.987809999999996</v>
      </c>
      <c r="E183" s="153">
        <f>SUM(E185,E192:E198)</f>
        <v>0</v>
      </c>
      <c r="F183" s="153">
        <f t="shared" si="5"/>
        <v>-37.987809999999996</v>
      </c>
      <c r="G183" s="165">
        <f t="shared" si="6"/>
        <v>0</v>
      </c>
      <c r="H183" s="35"/>
    </row>
    <row r="184" spans="1:8" s="5" customFormat="1" ht="12">
      <c r="A184" s="31" t="s">
        <v>731</v>
      </c>
      <c r="B184" s="36" t="s">
        <v>732</v>
      </c>
      <c r="C184" s="33" t="s">
        <v>84</v>
      </c>
      <c r="D184" s="145"/>
      <c r="E184" s="106"/>
      <c r="F184" s="153">
        <f t="shared" si="5"/>
        <v>0</v>
      </c>
      <c r="G184" s="165"/>
      <c r="H184" s="35"/>
    </row>
    <row r="185" spans="1:8" s="5" customFormat="1" ht="12">
      <c r="A185" s="31" t="s">
        <v>733</v>
      </c>
      <c r="B185" s="36" t="s">
        <v>734</v>
      </c>
      <c r="C185" s="33" t="s">
        <v>84</v>
      </c>
      <c r="D185" s="152">
        <f>D188</f>
        <v>5.66443</v>
      </c>
      <c r="E185" s="153">
        <f>E188</f>
        <v>0</v>
      </c>
      <c r="F185" s="153">
        <f t="shared" si="5"/>
        <v>-5.66443</v>
      </c>
      <c r="G185" s="165">
        <f t="shared" si="6"/>
        <v>0</v>
      </c>
      <c r="H185" s="35"/>
    </row>
    <row r="186" spans="1:8" s="5" customFormat="1" ht="12">
      <c r="A186" s="31" t="s">
        <v>735</v>
      </c>
      <c r="B186" s="39" t="s">
        <v>343</v>
      </c>
      <c r="C186" s="33" t="s">
        <v>84</v>
      </c>
      <c r="D186" s="145"/>
      <c r="E186" s="106"/>
      <c r="F186" s="153">
        <f t="shared" si="5"/>
        <v>0</v>
      </c>
      <c r="G186" s="165"/>
      <c r="H186" s="35"/>
    </row>
    <row r="187" spans="1:8" s="5" customFormat="1" ht="12">
      <c r="A187" s="31" t="s">
        <v>736</v>
      </c>
      <c r="B187" s="39" t="s">
        <v>737</v>
      </c>
      <c r="C187" s="33" t="s">
        <v>84</v>
      </c>
      <c r="D187" s="145"/>
      <c r="E187" s="106"/>
      <c r="F187" s="153">
        <f t="shared" si="5"/>
        <v>0</v>
      </c>
      <c r="G187" s="165"/>
      <c r="H187" s="35"/>
    </row>
    <row r="188" spans="1:8" s="5" customFormat="1" ht="12">
      <c r="A188" s="31" t="s">
        <v>738</v>
      </c>
      <c r="B188" s="39" t="s">
        <v>739</v>
      </c>
      <c r="C188" s="33" t="s">
        <v>84</v>
      </c>
      <c r="D188" s="152">
        <f>D55</f>
        <v>5.66443</v>
      </c>
      <c r="E188" s="153">
        <f>E55</f>
        <v>0</v>
      </c>
      <c r="F188" s="153">
        <f t="shared" si="5"/>
        <v>-5.66443</v>
      </c>
      <c r="G188" s="165">
        <f t="shared" si="6"/>
        <v>0</v>
      </c>
      <c r="H188" s="35"/>
    </row>
    <row r="189" spans="1:8" s="5" customFormat="1" ht="24">
      <c r="A189" s="31" t="s">
        <v>740</v>
      </c>
      <c r="B189" s="36" t="s">
        <v>741</v>
      </c>
      <c r="C189" s="33" t="s">
        <v>84</v>
      </c>
      <c r="D189" s="145"/>
      <c r="E189" s="106"/>
      <c r="F189" s="153">
        <f t="shared" si="5"/>
        <v>0</v>
      </c>
      <c r="G189" s="165"/>
      <c r="H189" s="35"/>
    </row>
    <row r="190" spans="1:8" s="5" customFormat="1" ht="24">
      <c r="A190" s="31" t="s">
        <v>742</v>
      </c>
      <c r="B190" s="36" t="s">
        <v>743</v>
      </c>
      <c r="C190" s="33" t="s">
        <v>84</v>
      </c>
      <c r="D190" s="145"/>
      <c r="E190" s="106"/>
      <c r="F190" s="153">
        <f t="shared" si="5"/>
        <v>0</v>
      </c>
      <c r="G190" s="165"/>
      <c r="H190" s="35"/>
    </row>
    <row r="191" spans="1:8" s="5" customFormat="1" ht="12">
      <c r="A191" s="31" t="s">
        <v>744</v>
      </c>
      <c r="B191" s="36" t="s">
        <v>745</v>
      </c>
      <c r="C191" s="33" t="s">
        <v>84</v>
      </c>
      <c r="D191" s="145"/>
      <c r="E191" s="106"/>
      <c r="F191" s="153">
        <f t="shared" si="5"/>
        <v>0</v>
      </c>
      <c r="G191" s="165"/>
      <c r="H191" s="35"/>
    </row>
    <row r="192" spans="1:8" s="5" customFormat="1" ht="12">
      <c r="A192" s="31" t="s">
        <v>746</v>
      </c>
      <c r="B192" s="36" t="s">
        <v>747</v>
      </c>
      <c r="C192" s="33" t="s">
        <v>84</v>
      </c>
      <c r="D192" s="152">
        <f>D66-D193</f>
        <v>12.01072</v>
      </c>
      <c r="E192" s="153">
        <f>E66-E193</f>
        <v>0</v>
      </c>
      <c r="F192" s="153">
        <f t="shared" si="5"/>
        <v>-12.01072</v>
      </c>
      <c r="G192" s="165">
        <f t="shared" si="6"/>
        <v>0</v>
      </c>
      <c r="H192" s="35"/>
    </row>
    <row r="193" spans="1:8" s="5" customFormat="1" ht="12">
      <c r="A193" s="31" t="s">
        <v>748</v>
      </c>
      <c r="B193" s="36" t="s">
        <v>749</v>
      </c>
      <c r="C193" s="33" t="s">
        <v>84</v>
      </c>
      <c r="D193" s="145">
        <f>3651.26/1000</f>
        <v>3.65126</v>
      </c>
      <c r="E193" s="106"/>
      <c r="F193" s="153">
        <f t="shared" si="5"/>
        <v>-3.65126</v>
      </c>
      <c r="G193" s="165">
        <f t="shared" si="6"/>
        <v>0</v>
      </c>
      <c r="H193" s="35"/>
    </row>
    <row r="194" spans="1:8" s="5" customFormat="1" ht="12">
      <c r="A194" s="31" t="s">
        <v>750</v>
      </c>
      <c r="B194" s="36" t="s">
        <v>751</v>
      </c>
      <c r="C194" s="33" t="s">
        <v>84</v>
      </c>
      <c r="D194" s="152">
        <f>D68</f>
        <v>0.5110899999999999</v>
      </c>
      <c r="E194" s="153">
        <f>E68</f>
        <v>0</v>
      </c>
      <c r="F194" s="153">
        <f t="shared" si="5"/>
        <v>-0.5110899999999999</v>
      </c>
      <c r="G194" s="165">
        <f t="shared" si="6"/>
        <v>0</v>
      </c>
      <c r="H194" s="35"/>
    </row>
    <row r="195" spans="1:8" s="5" customFormat="1" ht="12">
      <c r="A195" s="31" t="s">
        <v>752</v>
      </c>
      <c r="B195" s="39" t="s">
        <v>753</v>
      </c>
      <c r="C195" s="33" t="s">
        <v>84</v>
      </c>
      <c r="D195" s="152">
        <f>D122</f>
        <v>0.00715</v>
      </c>
      <c r="E195" s="106">
        <v>0</v>
      </c>
      <c r="F195" s="153">
        <f t="shared" si="5"/>
        <v>-0.00715</v>
      </c>
      <c r="G195" s="165"/>
      <c r="H195" s="35"/>
    </row>
    <row r="196" spans="1:8" s="5" customFormat="1" ht="12">
      <c r="A196" s="31" t="s">
        <v>754</v>
      </c>
      <c r="B196" s="36" t="s">
        <v>755</v>
      </c>
      <c r="C196" s="33" t="s">
        <v>84</v>
      </c>
      <c r="D196" s="152">
        <f>D58</f>
        <v>3.62108</v>
      </c>
      <c r="E196" s="153">
        <f>E58</f>
        <v>0</v>
      </c>
      <c r="F196" s="153">
        <f t="shared" si="5"/>
        <v>-3.62108</v>
      </c>
      <c r="G196" s="165">
        <f t="shared" si="6"/>
        <v>0</v>
      </c>
      <c r="H196" s="35"/>
    </row>
    <row r="197" spans="1:8" s="5" customFormat="1" ht="12">
      <c r="A197" s="31" t="s">
        <v>756</v>
      </c>
      <c r="B197" s="36" t="s">
        <v>757</v>
      </c>
      <c r="C197" s="33" t="s">
        <v>84</v>
      </c>
      <c r="D197" s="152">
        <f>D60</f>
        <v>5.26025</v>
      </c>
      <c r="E197" s="153">
        <f>E60</f>
        <v>0</v>
      </c>
      <c r="F197" s="153">
        <f t="shared" si="5"/>
        <v>-5.26025</v>
      </c>
      <c r="G197" s="165">
        <f t="shared" si="6"/>
        <v>0</v>
      </c>
      <c r="H197" s="35"/>
    </row>
    <row r="198" spans="1:8" s="5" customFormat="1" ht="12">
      <c r="A198" s="31" t="s">
        <v>758</v>
      </c>
      <c r="B198" s="36" t="s">
        <v>759</v>
      </c>
      <c r="C198" s="33" t="s">
        <v>84</v>
      </c>
      <c r="D198" s="152">
        <f>D73</f>
        <v>7.26183</v>
      </c>
      <c r="E198" s="153">
        <f>E73</f>
        <v>0</v>
      </c>
      <c r="F198" s="153">
        <f t="shared" si="5"/>
        <v>-7.26183</v>
      </c>
      <c r="G198" s="165">
        <f t="shared" si="6"/>
        <v>0</v>
      </c>
      <c r="H198" s="35"/>
    </row>
    <row r="199" spans="1:8" s="5" customFormat="1" ht="24">
      <c r="A199" s="31" t="s">
        <v>760</v>
      </c>
      <c r="B199" s="36" t="s">
        <v>761</v>
      </c>
      <c r="C199" s="33" t="s">
        <v>84</v>
      </c>
      <c r="D199" s="145"/>
      <c r="E199" s="106"/>
      <c r="F199" s="153">
        <f t="shared" si="5"/>
        <v>0</v>
      </c>
      <c r="G199" s="165"/>
      <c r="H199" s="35"/>
    </row>
    <row r="200" spans="1:8" s="5" customFormat="1" ht="12">
      <c r="A200" s="31" t="s">
        <v>762</v>
      </c>
      <c r="B200" s="36" t="s">
        <v>763</v>
      </c>
      <c r="C200" s="33" t="s">
        <v>84</v>
      </c>
      <c r="D200" s="145"/>
      <c r="E200" s="106"/>
      <c r="F200" s="153">
        <f t="shared" si="5"/>
        <v>0</v>
      </c>
      <c r="G200" s="165"/>
      <c r="H200" s="35"/>
    </row>
    <row r="201" spans="1:8" s="5" customFormat="1" ht="12">
      <c r="A201" s="31" t="s">
        <v>764</v>
      </c>
      <c r="B201" s="170" t="s">
        <v>765</v>
      </c>
      <c r="C201" s="33" t="s">
        <v>84</v>
      </c>
      <c r="D201" s="145"/>
      <c r="E201" s="106"/>
      <c r="F201" s="153">
        <f t="shared" si="5"/>
        <v>0</v>
      </c>
      <c r="G201" s="165"/>
      <c r="H201" s="35"/>
    </row>
    <row r="202" spans="1:8" s="5" customFormat="1" ht="12">
      <c r="A202" s="31" t="s">
        <v>766</v>
      </c>
      <c r="B202" s="36" t="s">
        <v>767</v>
      </c>
      <c r="C202" s="33" t="s">
        <v>84</v>
      </c>
      <c r="D202" s="145"/>
      <c r="E202" s="106"/>
      <c r="F202" s="153">
        <f t="shared" si="5"/>
        <v>0</v>
      </c>
      <c r="G202" s="165"/>
      <c r="H202" s="35"/>
    </row>
    <row r="203" spans="1:8" s="5" customFormat="1" ht="12">
      <c r="A203" s="31" t="s">
        <v>768</v>
      </c>
      <c r="B203" s="36" t="s">
        <v>989</v>
      </c>
      <c r="C203" s="33" t="s">
        <v>84</v>
      </c>
      <c r="D203" s="145"/>
      <c r="E203" s="106"/>
      <c r="F203" s="153">
        <f t="shared" si="5"/>
        <v>0</v>
      </c>
      <c r="G203" s="165"/>
      <c r="H203" s="35"/>
    </row>
    <row r="204" spans="1:8" s="5" customFormat="1" ht="24">
      <c r="A204" s="31" t="s">
        <v>769</v>
      </c>
      <c r="B204" s="39" t="s">
        <v>770</v>
      </c>
      <c r="C204" s="33" t="s">
        <v>84</v>
      </c>
      <c r="D204" s="145"/>
      <c r="E204" s="106"/>
      <c r="F204" s="153">
        <f t="shared" si="5"/>
        <v>0</v>
      </c>
      <c r="G204" s="165"/>
      <c r="H204" s="35"/>
    </row>
    <row r="205" spans="1:8" s="5" customFormat="1" ht="12">
      <c r="A205" s="31" t="s">
        <v>771</v>
      </c>
      <c r="B205" s="39" t="s">
        <v>567</v>
      </c>
      <c r="C205" s="33" t="s">
        <v>84</v>
      </c>
      <c r="D205" s="145"/>
      <c r="E205" s="106"/>
      <c r="F205" s="153">
        <f t="shared" si="5"/>
        <v>0</v>
      </c>
      <c r="G205" s="165"/>
      <c r="H205" s="35"/>
    </row>
    <row r="206" spans="1:8" s="5" customFormat="1" ht="12">
      <c r="A206" s="31" t="s">
        <v>772</v>
      </c>
      <c r="B206" s="39" t="s">
        <v>570</v>
      </c>
      <c r="C206" s="33" t="s">
        <v>84</v>
      </c>
      <c r="D206" s="145"/>
      <c r="E206" s="106"/>
      <c r="F206" s="153">
        <f t="shared" si="5"/>
        <v>0</v>
      </c>
      <c r="G206" s="165"/>
      <c r="H206" s="35"/>
    </row>
    <row r="207" spans="1:8" s="5" customFormat="1" ht="12">
      <c r="A207" s="31" t="s">
        <v>773</v>
      </c>
      <c r="B207" s="36" t="s">
        <v>774</v>
      </c>
      <c r="C207" s="33" t="s">
        <v>84</v>
      </c>
      <c r="D207" s="145"/>
      <c r="E207" s="106"/>
      <c r="F207" s="153">
        <f t="shared" si="5"/>
        <v>0</v>
      </c>
      <c r="G207" s="165"/>
      <c r="H207" s="35"/>
    </row>
    <row r="208" spans="1:8" s="5" customFormat="1" ht="12">
      <c r="A208" s="31" t="s">
        <v>775</v>
      </c>
      <c r="B208" s="170" t="s">
        <v>776</v>
      </c>
      <c r="C208" s="33" t="s">
        <v>84</v>
      </c>
      <c r="D208" s="152">
        <f>D209</f>
        <v>4.478714999999999</v>
      </c>
      <c r="E208" s="153">
        <f>E209</f>
        <v>0</v>
      </c>
      <c r="F208" s="153">
        <f t="shared" si="5"/>
        <v>-4.478714999999999</v>
      </c>
      <c r="G208" s="165">
        <f t="shared" si="6"/>
        <v>0</v>
      </c>
      <c r="H208" s="35"/>
    </row>
    <row r="209" spans="1:8" s="5" customFormat="1" ht="12">
      <c r="A209" s="31" t="s">
        <v>777</v>
      </c>
      <c r="B209" s="36" t="s">
        <v>778</v>
      </c>
      <c r="C209" s="33" t="s">
        <v>84</v>
      </c>
      <c r="D209" s="152">
        <f>D213</f>
        <v>4.478714999999999</v>
      </c>
      <c r="E209" s="153">
        <f>E213</f>
        <v>0</v>
      </c>
      <c r="F209" s="153">
        <f t="shared" si="5"/>
        <v>-4.478714999999999</v>
      </c>
      <c r="G209" s="165">
        <f t="shared" si="6"/>
        <v>0</v>
      </c>
      <c r="H209" s="35"/>
    </row>
    <row r="210" spans="1:8" s="5" customFormat="1" ht="12">
      <c r="A210" s="31" t="s">
        <v>779</v>
      </c>
      <c r="B210" s="39" t="s">
        <v>780</v>
      </c>
      <c r="C210" s="33" t="s">
        <v>84</v>
      </c>
      <c r="D210" s="145"/>
      <c r="E210" s="106"/>
      <c r="F210" s="153">
        <f t="shared" si="5"/>
        <v>0</v>
      </c>
      <c r="G210" s="165"/>
      <c r="H210" s="35"/>
    </row>
    <row r="211" spans="1:8" s="5" customFormat="1" ht="12">
      <c r="A211" s="31" t="s">
        <v>781</v>
      </c>
      <c r="B211" s="39" t="s">
        <v>782</v>
      </c>
      <c r="C211" s="33" t="s">
        <v>84</v>
      </c>
      <c r="D211" s="145"/>
      <c r="E211" s="106"/>
      <c r="F211" s="153">
        <f t="shared" si="5"/>
        <v>0</v>
      </c>
      <c r="G211" s="165"/>
      <c r="H211" s="35"/>
    </row>
    <row r="212" spans="1:8" s="5" customFormat="1" ht="24">
      <c r="A212" s="31" t="s">
        <v>783</v>
      </c>
      <c r="B212" s="39" t="s">
        <v>784</v>
      </c>
      <c r="C212" s="33" t="s">
        <v>84</v>
      </c>
      <c r="D212" s="145"/>
      <c r="E212" s="106"/>
      <c r="F212" s="153">
        <f t="shared" si="5"/>
        <v>0</v>
      </c>
      <c r="G212" s="165"/>
      <c r="H212" s="35"/>
    </row>
    <row r="213" spans="1:8" s="5" customFormat="1" ht="12">
      <c r="A213" s="31" t="s">
        <v>785</v>
      </c>
      <c r="B213" s="39" t="s">
        <v>786</v>
      </c>
      <c r="C213" s="33" t="s">
        <v>84</v>
      </c>
      <c r="D213" s="152">
        <f>D370</f>
        <v>4.478714999999999</v>
      </c>
      <c r="E213" s="153">
        <f>E370</f>
        <v>0</v>
      </c>
      <c r="F213" s="153">
        <f t="shared" si="5"/>
        <v>-4.478714999999999</v>
      </c>
      <c r="G213" s="165">
        <f t="shared" si="6"/>
        <v>0</v>
      </c>
      <c r="H213" s="35"/>
    </row>
    <row r="214" spans="1:8" s="5" customFormat="1" ht="24">
      <c r="A214" s="31" t="s">
        <v>787</v>
      </c>
      <c r="B214" s="39" t="s">
        <v>788</v>
      </c>
      <c r="C214" s="33" t="s">
        <v>84</v>
      </c>
      <c r="D214" s="145"/>
      <c r="E214" s="106"/>
      <c r="F214" s="153">
        <f t="shared" si="5"/>
        <v>0</v>
      </c>
      <c r="G214" s="165"/>
      <c r="H214" s="35"/>
    </row>
    <row r="215" spans="1:8" s="5" customFormat="1" ht="12">
      <c r="A215" s="31" t="s">
        <v>789</v>
      </c>
      <c r="B215" s="39" t="s">
        <v>790</v>
      </c>
      <c r="C215" s="33" t="s">
        <v>84</v>
      </c>
      <c r="D215" s="145"/>
      <c r="E215" s="106"/>
      <c r="F215" s="153">
        <f t="shared" si="5"/>
        <v>0</v>
      </c>
      <c r="G215" s="165"/>
      <c r="H215" s="35"/>
    </row>
    <row r="216" spans="1:8" s="5" customFormat="1" ht="12">
      <c r="A216" s="31" t="s">
        <v>791</v>
      </c>
      <c r="B216" s="36" t="s">
        <v>792</v>
      </c>
      <c r="C216" s="33" t="s">
        <v>84</v>
      </c>
      <c r="D216" s="145"/>
      <c r="E216" s="106"/>
      <c r="F216" s="153">
        <f aca="true" t="shared" si="7" ref="F216:F239">E216-D216</f>
        <v>0</v>
      </c>
      <c r="G216" s="165"/>
      <c r="H216" s="35"/>
    </row>
    <row r="217" spans="1:8" s="5" customFormat="1" ht="12">
      <c r="A217" s="31" t="s">
        <v>793</v>
      </c>
      <c r="B217" s="36" t="s">
        <v>794</v>
      </c>
      <c r="C217" s="33" t="s">
        <v>84</v>
      </c>
      <c r="D217" s="145"/>
      <c r="E217" s="106"/>
      <c r="F217" s="153">
        <f t="shared" si="7"/>
        <v>0</v>
      </c>
      <c r="G217" s="165"/>
      <c r="H217" s="35"/>
    </row>
    <row r="218" spans="1:8" s="5" customFormat="1" ht="12">
      <c r="A218" s="31" t="s">
        <v>795</v>
      </c>
      <c r="B218" s="36" t="s">
        <v>175</v>
      </c>
      <c r="C218" s="33" t="s">
        <v>295</v>
      </c>
      <c r="D218" s="145"/>
      <c r="E218" s="106"/>
      <c r="F218" s="153">
        <f t="shared" si="7"/>
        <v>0</v>
      </c>
      <c r="G218" s="165"/>
      <c r="H218" s="35"/>
    </row>
    <row r="219" spans="1:8" s="5" customFormat="1" ht="24">
      <c r="A219" s="31" t="s">
        <v>796</v>
      </c>
      <c r="B219" s="39" t="s">
        <v>797</v>
      </c>
      <c r="C219" s="33" t="s">
        <v>84</v>
      </c>
      <c r="D219" s="145"/>
      <c r="E219" s="106"/>
      <c r="F219" s="153">
        <f t="shared" si="7"/>
        <v>0</v>
      </c>
      <c r="G219" s="165"/>
      <c r="H219" s="35"/>
    </row>
    <row r="220" spans="1:8" s="5" customFormat="1" ht="12">
      <c r="A220" s="31" t="s">
        <v>798</v>
      </c>
      <c r="B220" s="170" t="s">
        <v>799</v>
      </c>
      <c r="C220" s="33" t="s">
        <v>84</v>
      </c>
      <c r="D220" s="145"/>
      <c r="E220" s="106"/>
      <c r="F220" s="153">
        <f t="shared" si="7"/>
        <v>0</v>
      </c>
      <c r="G220" s="165"/>
      <c r="H220" s="35"/>
    </row>
    <row r="221" spans="1:8" s="5" customFormat="1" ht="12">
      <c r="A221" s="31" t="s">
        <v>800</v>
      </c>
      <c r="B221" s="36" t="s">
        <v>801</v>
      </c>
      <c r="C221" s="33" t="s">
        <v>84</v>
      </c>
      <c r="D221" s="145"/>
      <c r="E221" s="106"/>
      <c r="F221" s="153">
        <f t="shared" si="7"/>
        <v>0</v>
      </c>
      <c r="G221" s="165"/>
      <c r="H221" s="35"/>
    </row>
    <row r="222" spans="1:8" s="5" customFormat="1" ht="12">
      <c r="A222" s="31" t="s">
        <v>802</v>
      </c>
      <c r="B222" s="36" t="s">
        <v>990</v>
      </c>
      <c r="C222" s="33" t="s">
        <v>84</v>
      </c>
      <c r="D222" s="145"/>
      <c r="E222" s="106"/>
      <c r="F222" s="153">
        <f t="shared" si="7"/>
        <v>0</v>
      </c>
      <c r="G222" s="165"/>
      <c r="H222" s="35"/>
    </row>
    <row r="223" spans="1:8" s="5" customFormat="1" ht="12">
      <c r="A223" s="31" t="s">
        <v>803</v>
      </c>
      <c r="B223" s="39" t="s">
        <v>804</v>
      </c>
      <c r="C223" s="33" t="s">
        <v>84</v>
      </c>
      <c r="D223" s="145"/>
      <c r="E223" s="106"/>
      <c r="F223" s="153">
        <f t="shared" si="7"/>
        <v>0</v>
      </c>
      <c r="G223" s="165"/>
      <c r="H223" s="35"/>
    </row>
    <row r="224" spans="1:8" s="5" customFormat="1" ht="12">
      <c r="A224" s="31" t="s">
        <v>805</v>
      </c>
      <c r="B224" s="39" t="s">
        <v>806</v>
      </c>
      <c r="C224" s="33" t="s">
        <v>84</v>
      </c>
      <c r="D224" s="145"/>
      <c r="E224" s="106"/>
      <c r="F224" s="153">
        <f t="shared" si="7"/>
        <v>0</v>
      </c>
      <c r="G224" s="165"/>
      <c r="H224" s="35"/>
    </row>
    <row r="225" spans="1:8" s="5" customFormat="1" ht="12">
      <c r="A225" s="31" t="s">
        <v>807</v>
      </c>
      <c r="B225" s="39" t="s">
        <v>267</v>
      </c>
      <c r="C225" s="33" t="s">
        <v>84</v>
      </c>
      <c r="D225" s="145"/>
      <c r="E225" s="106"/>
      <c r="F225" s="153">
        <f t="shared" si="7"/>
        <v>0</v>
      </c>
      <c r="G225" s="165"/>
      <c r="H225" s="35"/>
    </row>
    <row r="226" spans="1:8" s="5" customFormat="1" ht="12">
      <c r="A226" s="31" t="s">
        <v>808</v>
      </c>
      <c r="B226" s="36" t="s">
        <v>991</v>
      </c>
      <c r="C226" s="33" t="s">
        <v>84</v>
      </c>
      <c r="D226" s="145"/>
      <c r="E226" s="106"/>
      <c r="F226" s="153">
        <f t="shared" si="7"/>
        <v>0</v>
      </c>
      <c r="G226" s="165"/>
      <c r="H226" s="35"/>
    </row>
    <row r="227" spans="1:8" s="5" customFormat="1" ht="12">
      <c r="A227" s="31" t="s">
        <v>809</v>
      </c>
      <c r="B227" s="36" t="s">
        <v>810</v>
      </c>
      <c r="C227" s="33" t="s">
        <v>84</v>
      </c>
      <c r="D227" s="145"/>
      <c r="E227" s="106"/>
      <c r="F227" s="153">
        <f t="shared" si="7"/>
        <v>0</v>
      </c>
      <c r="G227" s="165"/>
      <c r="H227" s="35"/>
    </row>
    <row r="228" spans="1:8" s="5" customFormat="1" ht="12">
      <c r="A228" s="31" t="s">
        <v>811</v>
      </c>
      <c r="B228" s="39" t="s">
        <v>812</v>
      </c>
      <c r="C228" s="33" t="s">
        <v>84</v>
      </c>
      <c r="D228" s="145"/>
      <c r="E228" s="106"/>
      <c r="F228" s="153">
        <f t="shared" si="7"/>
        <v>0</v>
      </c>
      <c r="G228" s="165"/>
      <c r="H228" s="35"/>
    </row>
    <row r="229" spans="1:8" s="5" customFormat="1" ht="12">
      <c r="A229" s="31" t="s">
        <v>813</v>
      </c>
      <c r="B229" s="39" t="s">
        <v>814</v>
      </c>
      <c r="C229" s="33" t="s">
        <v>84</v>
      </c>
      <c r="D229" s="145"/>
      <c r="E229" s="106"/>
      <c r="F229" s="153">
        <f t="shared" si="7"/>
        <v>0</v>
      </c>
      <c r="G229" s="165"/>
      <c r="H229" s="35"/>
    </row>
    <row r="230" spans="1:8" s="5" customFormat="1" ht="12">
      <c r="A230" s="31" t="s">
        <v>815</v>
      </c>
      <c r="B230" s="36" t="s">
        <v>816</v>
      </c>
      <c r="C230" s="33" t="s">
        <v>84</v>
      </c>
      <c r="D230" s="145"/>
      <c r="E230" s="106"/>
      <c r="F230" s="153">
        <f t="shared" si="7"/>
        <v>0</v>
      </c>
      <c r="G230" s="165"/>
      <c r="H230" s="35"/>
    </row>
    <row r="231" spans="1:8" s="5" customFormat="1" ht="12">
      <c r="A231" s="31" t="s">
        <v>817</v>
      </c>
      <c r="B231" s="36" t="s">
        <v>818</v>
      </c>
      <c r="C231" s="33" t="s">
        <v>84</v>
      </c>
      <c r="D231" s="145"/>
      <c r="E231" s="106"/>
      <c r="F231" s="153">
        <f t="shared" si="7"/>
        <v>0</v>
      </c>
      <c r="G231" s="165"/>
      <c r="H231" s="35"/>
    </row>
    <row r="232" spans="1:8" s="5" customFormat="1" ht="12">
      <c r="A232" s="31" t="s">
        <v>819</v>
      </c>
      <c r="B232" s="36" t="s">
        <v>820</v>
      </c>
      <c r="C232" s="33" t="s">
        <v>84</v>
      </c>
      <c r="D232" s="145"/>
      <c r="E232" s="106"/>
      <c r="F232" s="153">
        <f t="shared" si="7"/>
        <v>0</v>
      </c>
      <c r="G232" s="165"/>
      <c r="H232" s="35"/>
    </row>
    <row r="233" spans="1:8" s="5" customFormat="1" ht="12">
      <c r="A233" s="31" t="s">
        <v>821</v>
      </c>
      <c r="B233" s="170" t="s">
        <v>822</v>
      </c>
      <c r="C233" s="33" t="s">
        <v>84</v>
      </c>
      <c r="D233" s="145"/>
      <c r="E233" s="106"/>
      <c r="F233" s="153">
        <f t="shared" si="7"/>
        <v>0</v>
      </c>
      <c r="G233" s="165"/>
      <c r="H233" s="35"/>
    </row>
    <row r="234" spans="1:8" s="5" customFormat="1" ht="12">
      <c r="A234" s="31">
        <v>15.1</v>
      </c>
      <c r="B234" s="36" t="s">
        <v>823</v>
      </c>
      <c r="C234" s="33" t="s">
        <v>84</v>
      </c>
      <c r="D234" s="145"/>
      <c r="E234" s="106"/>
      <c r="F234" s="153">
        <f t="shared" si="7"/>
        <v>0</v>
      </c>
      <c r="G234" s="165"/>
      <c r="H234" s="35"/>
    </row>
    <row r="235" spans="1:8" s="5" customFormat="1" ht="12">
      <c r="A235" s="31" t="s">
        <v>824</v>
      </c>
      <c r="B235" s="39" t="s">
        <v>804</v>
      </c>
      <c r="C235" s="33" t="s">
        <v>84</v>
      </c>
      <c r="D235" s="145"/>
      <c r="E235" s="106"/>
      <c r="F235" s="153">
        <f t="shared" si="7"/>
        <v>0</v>
      </c>
      <c r="G235" s="165"/>
      <c r="H235" s="35"/>
    </row>
    <row r="236" spans="1:8" s="5" customFormat="1" ht="12">
      <c r="A236" s="31" t="s">
        <v>825</v>
      </c>
      <c r="B236" s="39" t="s">
        <v>806</v>
      </c>
      <c r="C236" s="33" t="s">
        <v>84</v>
      </c>
      <c r="D236" s="145"/>
      <c r="E236" s="106"/>
      <c r="F236" s="153">
        <f t="shared" si="7"/>
        <v>0</v>
      </c>
      <c r="G236" s="165"/>
      <c r="H236" s="35"/>
    </row>
    <row r="237" spans="1:8" s="5" customFormat="1" ht="12">
      <c r="A237" s="31" t="s">
        <v>266</v>
      </c>
      <c r="B237" s="39" t="s">
        <v>267</v>
      </c>
      <c r="C237" s="33" t="s">
        <v>84</v>
      </c>
      <c r="D237" s="145"/>
      <c r="E237" s="106"/>
      <c r="F237" s="153">
        <f t="shared" si="7"/>
        <v>0</v>
      </c>
      <c r="G237" s="165"/>
      <c r="H237" s="35"/>
    </row>
    <row r="238" spans="1:8" s="5" customFormat="1" ht="12">
      <c r="A238" s="31" t="s">
        <v>268</v>
      </c>
      <c r="B238" s="36" t="s">
        <v>269</v>
      </c>
      <c r="C238" s="33" t="s">
        <v>84</v>
      </c>
      <c r="D238" s="145"/>
      <c r="E238" s="106"/>
      <c r="F238" s="153">
        <f t="shared" si="7"/>
        <v>0</v>
      </c>
      <c r="G238" s="165"/>
      <c r="H238" s="35"/>
    </row>
    <row r="239" spans="1:8" s="5" customFormat="1" ht="12">
      <c r="A239" s="31" t="s">
        <v>270</v>
      </c>
      <c r="B239" s="36" t="s">
        <v>271</v>
      </c>
      <c r="C239" s="33" t="s">
        <v>84</v>
      </c>
      <c r="D239" s="145"/>
      <c r="E239" s="106"/>
      <c r="F239" s="153">
        <f t="shared" si="7"/>
        <v>0</v>
      </c>
      <c r="G239" s="165"/>
      <c r="H239" s="35"/>
    </row>
    <row r="240" spans="1:8" s="5" customFormat="1" ht="24" customHeight="1">
      <c r="A240" s="31" t="s">
        <v>272</v>
      </c>
      <c r="B240" s="55" t="s">
        <v>273</v>
      </c>
      <c r="C240" s="33" t="s">
        <v>84</v>
      </c>
      <c r="D240" s="152">
        <f>D165-D183</f>
        <v>4.078340000000004</v>
      </c>
      <c r="E240" s="153">
        <f>E165-E183</f>
        <v>0</v>
      </c>
      <c r="F240" s="153">
        <f t="shared" si="3"/>
        <v>-4.078340000000004</v>
      </c>
      <c r="G240" s="165">
        <f aca="true" t="shared" si="8" ref="G240:G248">E240/D240</f>
        <v>0</v>
      </c>
      <c r="H240" s="35"/>
    </row>
    <row r="241" spans="1:8" s="5" customFormat="1" ht="24" customHeight="1">
      <c r="A241" s="31" t="s">
        <v>274</v>
      </c>
      <c r="B241" s="55" t="s">
        <v>275</v>
      </c>
      <c r="C241" s="33" t="s">
        <v>84</v>
      </c>
      <c r="D241" s="152">
        <f>D242</f>
        <v>-4.478714999999999</v>
      </c>
      <c r="E241" s="153">
        <f>E242</f>
        <v>0</v>
      </c>
      <c r="F241" s="153">
        <f aca="true" t="shared" si="9" ref="F241:F304">E241-D241</f>
        <v>4.478714999999999</v>
      </c>
      <c r="G241" s="165">
        <f t="shared" si="8"/>
        <v>0</v>
      </c>
      <c r="H241" s="35"/>
    </row>
    <row r="242" spans="1:8" s="5" customFormat="1" ht="12">
      <c r="A242" s="31" t="s">
        <v>276</v>
      </c>
      <c r="B242" s="32" t="s">
        <v>277</v>
      </c>
      <c r="C242" s="33" t="s">
        <v>84</v>
      </c>
      <c r="D242" s="152">
        <f>D201-D208</f>
        <v>-4.478714999999999</v>
      </c>
      <c r="E242" s="153">
        <f>E201-E208</f>
        <v>0</v>
      </c>
      <c r="F242" s="153">
        <f t="shared" si="9"/>
        <v>4.478714999999999</v>
      </c>
      <c r="G242" s="165">
        <f t="shared" si="8"/>
        <v>0</v>
      </c>
      <c r="H242" s="35"/>
    </row>
    <row r="243" spans="1:8" s="5" customFormat="1" ht="12">
      <c r="A243" s="31" t="s">
        <v>278</v>
      </c>
      <c r="B243" s="32" t="s">
        <v>279</v>
      </c>
      <c r="C243" s="33" t="s">
        <v>84</v>
      </c>
      <c r="D243" s="145"/>
      <c r="E243" s="106"/>
      <c r="F243" s="153">
        <f t="shared" si="9"/>
        <v>0</v>
      </c>
      <c r="G243" s="165"/>
      <c r="H243" s="35"/>
    </row>
    <row r="244" spans="1:8" s="5" customFormat="1" ht="24" customHeight="1">
      <c r="A244" s="31" t="s">
        <v>280</v>
      </c>
      <c r="B244" s="55" t="s">
        <v>281</v>
      </c>
      <c r="C244" s="33" t="s">
        <v>84</v>
      </c>
      <c r="D244" s="145"/>
      <c r="E244" s="106"/>
      <c r="F244" s="153">
        <f t="shared" si="9"/>
        <v>0</v>
      </c>
      <c r="G244" s="165"/>
      <c r="H244" s="35"/>
    </row>
    <row r="245" spans="1:8" s="5" customFormat="1" ht="12">
      <c r="A245" s="31" t="s">
        <v>282</v>
      </c>
      <c r="B245" s="32" t="s">
        <v>283</v>
      </c>
      <c r="C245" s="33" t="s">
        <v>84</v>
      </c>
      <c r="D245" s="145"/>
      <c r="E245" s="106"/>
      <c r="F245" s="153">
        <f t="shared" si="9"/>
        <v>0</v>
      </c>
      <c r="G245" s="165"/>
      <c r="H245" s="35"/>
    </row>
    <row r="246" spans="1:8" s="5" customFormat="1" ht="12">
      <c r="A246" s="31" t="s">
        <v>284</v>
      </c>
      <c r="B246" s="32" t="s">
        <v>285</v>
      </c>
      <c r="C246" s="33" t="s">
        <v>84</v>
      </c>
      <c r="D246" s="145"/>
      <c r="E246" s="106"/>
      <c r="F246" s="153">
        <f t="shared" si="9"/>
        <v>0</v>
      </c>
      <c r="G246" s="165"/>
      <c r="H246" s="35"/>
    </row>
    <row r="247" spans="1:8" s="5" customFormat="1" ht="12">
      <c r="A247" s="31" t="s">
        <v>286</v>
      </c>
      <c r="B247" s="54" t="s">
        <v>287</v>
      </c>
      <c r="C247" s="33" t="s">
        <v>84</v>
      </c>
      <c r="D247" s="145"/>
      <c r="E247" s="106"/>
      <c r="F247" s="153">
        <f t="shared" si="9"/>
        <v>0</v>
      </c>
      <c r="G247" s="165"/>
      <c r="H247" s="35"/>
    </row>
    <row r="248" spans="1:8" s="5" customFormat="1" ht="24">
      <c r="A248" s="31" t="s">
        <v>288</v>
      </c>
      <c r="B248" s="55" t="s">
        <v>289</v>
      </c>
      <c r="C248" s="33" t="s">
        <v>84</v>
      </c>
      <c r="D248" s="152">
        <f>D240+D241+D244+D247</f>
        <v>-0.40037499999999504</v>
      </c>
      <c r="E248" s="153">
        <f>E240+E241+E244+E247</f>
        <v>0</v>
      </c>
      <c r="F248" s="153">
        <f t="shared" si="9"/>
        <v>0.40037499999999504</v>
      </c>
      <c r="G248" s="165">
        <f t="shared" si="8"/>
        <v>0</v>
      </c>
      <c r="H248" s="35"/>
    </row>
    <row r="249" spans="1:8" s="5" customFormat="1" ht="12">
      <c r="A249" s="31" t="s">
        <v>290</v>
      </c>
      <c r="B249" s="54" t="s">
        <v>291</v>
      </c>
      <c r="C249" s="33" t="s">
        <v>84</v>
      </c>
      <c r="D249" s="145"/>
      <c r="E249" s="106"/>
      <c r="F249" s="153">
        <f t="shared" si="9"/>
        <v>0</v>
      </c>
      <c r="G249" s="165"/>
      <c r="H249" s="35"/>
    </row>
    <row r="250" spans="1:8" s="5" customFormat="1" ht="12.75" thickBot="1">
      <c r="A250" s="42" t="s">
        <v>292</v>
      </c>
      <c r="B250" s="56" t="s">
        <v>293</v>
      </c>
      <c r="C250" s="44" t="s">
        <v>84</v>
      </c>
      <c r="D250" s="146"/>
      <c r="E250" s="147"/>
      <c r="F250" s="158">
        <f t="shared" si="9"/>
        <v>0</v>
      </c>
      <c r="G250" s="166"/>
      <c r="H250" s="46"/>
    </row>
    <row r="251" spans="1:8" s="5" customFormat="1" ht="12">
      <c r="A251" s="47" t="s">
        <v>294</v>
      </c>
      <c r="B251" s="53" t="s">
        <v>175</v>
      </c>
      <c r="C251" s="49" t="s">
        <v>295</v>
      </c>
      <c r="D251" s="148"/>
      <c r="E251" s="149"/>
      <c r="F251" s="155">
        <f t="shared" si="9"/>
        <v>0</v>
      </c>
      <c r="G251" s="167"/>
      <c r="H251" s="52"/>
    </row>
    <row r="252" spans="1:8" s="5" customFormat="1" ht="12">
      <c r="A252" s="31" t="s">
        <v>296</v>
      </c>
      <c r="B252" s="32" t="s">
        <v>297</v>
      </c>
      <c r="C252" s="33" t="s">
        <v>84</v>
      </c>
      <c r="D252" s="145"/>
      <c r="E252" s="106"/>
      <c r="F252" s="153">
        <f t="shared" si="9"/>
        <v>0</v>
      </c>
      <c r="G252" s="165"/>
      <c r="H252" s="35"/>
    </row>
    <row r="253" spans="1:8" s="5" customFormat="1" ht="12">
      <c r="A253" s="31" t="s">
        <v>298</v>
      </c>
      <c r="B253" s="37" t="s">
        <v>299</v>
      </c>
      <c r="C253" s="33" t="s">
        <v>84</v>
      </c>
      <c r="D253" s="145"/>
      <c r="E253" s="106"/>
      <c r="F253" s="153">
        <f t="shared" si="9"/>
        <v>0</v>
      </c>
      <c r="G253" s="165"/>
      <c r="H253" s="35"/>
    </row>
    <row r="254" spans="1:8" s="5" customFormat="1" ht="12">
      <c r="A254" s="31" t="s">
        <v>300</v>
      </c>
      <c r="B254" s="40" t="s">
        <v>301</v>
      </c>
      <c r="C254" s="33" t="s">
        <v>84</v>
      </c>
      <c r="D254" s="145"/>
      <c r="E254" s="106"/>
      <c r="F254" s="153">
        <f t="shared" si="9"/>
        <v>0</v>
      </c>
      <c r="G254" s="165"/>
      <c r="H254" s="35"/>
    </row>
    <row r="255" spans="1:8" s="5" customFormat="1" ht="24" customHeight="1">
      <c r="A255" s="31" t="s">
        <v>302</v>
      </c>
      <c r="B255" s="57" t="s">
        <v>88</v>
      </c>
      <c r="C255" s="33" t="s">
        <v>84</v>
      </c>
      <c r="D255" s="145"/>
      <c r="E255" s="106"/>
      <c r="F255" s="153">
        <f t="shared" si="9"/>
        <v>0</v>
      </c>
      <c r="G255" s="165"/>
      <c r="H255" s="35"/>
    </row>
    <row r="256" spans="1:8" s="5" customFormat="1" ht="12">
      <c r="A256" s="31" t="s">
        <v>303</v>
      </c>
      <c r="B256" s="41" t="s">
        <v>301</v>
      </c>
      <c r="C256" s="33" t="s">
        <v>84</v>
      </c>
      <c r="D256" s="145"/>
      <c r="E256" s="106"/>
      <c r="F256" s="153">
        <f t="shared" si="9"/>
        <v>0</v>
      </c>
      <c r="G256" s="165"/>
      <c r="H256" s="35"/>
    </row>
    <row r="257" spans="1:8" s="5" customFormat="1" ht="24" customHeight="1">
      <c r="A257" s="31" t="s">
        <v>304</v>
      </c>
      <c r="B257" s="57" t="s">
        <v>90</v>
      </c>
      <c r="C257" s="33" t="s">
        <v>84</v>
      </c>
      <c r="D257" s="145"/>
      <c r="E257" s="106"/>
      <c r="F257" s="153">
        <f t="shared" si="9"/>
        <v>0</v>
      </c>
      <c r="G257" s="165"/>
      <c r="H257" s="35"/>
    </row>
    <row r="258" spans="1:8" s="5" customFormat="1" ht="12">
      <c r="A258" s="31" t="s">
        <v>305</v>
      </c>
      <c r="B258" s="41" t="s">
        <v>301</v>
      </c>
      <c r="C258" s="33" t="s">
        <v>84</v>
      </c>
      <c r="D258" s="145"/>
      <c r="E258" s="106"/>
      <c r="F258" s="153">
        <f t="shared" si="9"/>
        <v>0</v>
      </c>
      <c r="G258" s="165"/>
      <c r="H258" s="35"/>
    </row>
    <row r="259" spans="1:8" s="5" customFormat="1" ht="24" customHeight="1">
      <c r="A259" s="31" t="s">
        <v>306</v>
      </c>
      <c r="B259" s="57" t="s">
        <v>92</v>
      </c>
      <c r="C259" s="33" t="s">
        <v>84</v>
      </c>
      <c r="D259" s="145"/>
      <c r="E259" s="106"/>
      <c r="F259" s="153">
        <f t="shared" si="9"/>
        <v>0</v>
      </c>
      <c r="G259" s="165"/>
      <c r="H259" s="35"/>
    </row>
    <row r="260" spans="1:8" s="5" customFormat="1" ht="12">
      <c r="A260" s="31" t="s">
        <v>307</v>
      </c>
      <c r="B260" s="41" t="s">
        <v>301</v>
      </c>
      <c r="C260" s="33" t="s">
        <v>84</v>
      </c>
      <c r="D260" s="145"/>
      <c r="E260" s="106"/>
      <c r="F260" s="153">
        <f t="shared" si="9"/>
        <v>0</v>
      </c>
      <c r="G260" s="165"/>
      <c r="H260" s="35"/>
    </row>
    <row r="261" spans="1:8" s="5" customFormat="1" ht="12">
      <c r="A261" s="31" t="s">
        <v>308</v>
      </c>
      <c r="B261" s="37" t="s">
        <v>309</v>
      </c>
      <c r="C261" s="33" t="s">
        <v>84</v>
      </c>
      <c r="D261" s="145"/>
      <c r="E261" s="106"/>
      <c r="F261" s="153">
        <f t="shared" si="9"/>
        <v>0</v>
      </c>
      <c r="G261" s="165"/>
      <c r="H261" s="35"/>
    </row>
    <row r="262" spans="1:8" s="5" customFormat="1" ht="12">
      <c r="A262" s="31" t="s">
        <v>310</v>
      </c>
      <c r="B262" s="40" t="s">
        <v>301</v>
      </c>
      <c r="C262" s="33" t="s">
        <v>84</v>
      </c>
      <c r="D262" s="145"/>
      <c r="E262" s="106"/>
      <c r="F262" s="153">
        <f t="shared" si="9"/>
        <v>0</v>
      </c>
      <c r="G262" s="165"/>
      <c r="H262" s="35"/>
    </row>
    <row r="263" spans="1:8" s="5" customFormat="1" ht="12">
      <c r="A263" s="31" t="s">
        <v>311</v>
      </c>
      <c r="B263" s="37" t="s">
        <v>312</v>
      </c>
      <c r="C263" s="33" t="s">
        <v>84</v>
      </c>
      <c r="D263" s="145"/>
      <c r="E263" s="106"/>
      <c r="F263" s="153">
        <f t="shared" si="9"/>
        <v>0</v>
      </c>
      <c r="G263" s="165"/>
      <c r="H263" s="35"/>
    </row>
    <row r="264" spans="1:8" s="5" customFormat="1" ht="12">
      <c r="A264" s="31" t="s">
        <v>313</v>
      </c>
      <c r="B264" s="40" t="s">
        <v>301</v>
      </c>
      <c r="C264" s="33" t="s">
        <v>84</v>
      </c>
      <c r="D264" s="145"/>
      <c r="E264" s="106"/>
      <c r="F264" s="153">
        <f t="shared" si="9"/>
        <v>0</v>
      </c>
      <c r="G264" s="165"/>
      <c r="H264" s="35"/>
    </row>
    <row r="265" spans="1:8" s="5" customFormat="1" ht="12">
      <c r="A265" s="31" t="s">
        <v>314</v>
      </c>
      <c r="B265" s="37" t="s">
        <v>315</v>
      </c>
      <c r="C265" s="33" t="s">
        <v>84</v>
      </c>
      <c r="D265" s="145"/>
      <c r="E265" s="106"/>
      <c r="F265" s="153">
        <f t="shared" si="9"/>
        <v>0</v>
      </c>
      <c r="G265" s="165"/>
      <c r="H265" s="35"/>
    </row>
    <row r="266" spans="1:8" s="5" customFormat="1" ht="12">
      <c r="A266" s="31" t="s">
        <v>316</v>
      </c>
      <c r="B266" s="40" t="s">
        <v>301</v>
      </c>
      <c r="C266" s="33" t="s">
        <v>84</v>
      </c>
      <c r="D266" s="145"/>
      <c r="E266" s="106"/>
      <c r="F266" s="153">
        <f t="shared" si="9"/>
        <v>0</v>
      </c>
      <c r="G266" s="165"/>
      <c r="H266" s="35"/>
    </row>
    <row r="267" spans="1:8" s="5" customFormat="1" ht="12">
      <c r="A267" s="31" t="s">
        <v>317</v>
      </c>
      <c r="B267" s="37" t="s">
        <v>318</v>
      </c>
      <c r="C267" s="33" t="s">
        <v>84</v>
      </c>
      <c r="D267" s="145"/>
      <c r="E267" s="106"/>
      <c r="F267" s="153">
        <f t="shared" si="9"/>
        <v>0</v>
      </c>
      <c r="G267" s="165"/>
      <c r="H267" s="35"/>
    </row>
    <row r="268" spans="1:8" s="5" customFormat="1" ht="12">
      <c r="A268" s="31" t="s">
        <v>319</v>
      </c>
      <c r="B268" s="40" t="s">
        <v>301</v>
      </c>
      <c r="C268" s="33" t="s">
        <v>84</v>
      </c>
      <c r="D268" s="145"/>
      <c r="E268" s="106"/>
      <c r="F268" s="153">
        <f t="shared" si="9"/>
        <v>0</v>
      </c>
      <c r="G268" s="165"/>
      <c r="H268" s="35"/>
    </row>
    <row r="269" spans="1:8" s="5" customFormat="1" ht="12">
      <c r="A269" s="31" t="s">
        <v>320</v>
      </c>
      <c r="B269" s="37" t="s">
        <v>321</v>
      </c>
      <c r="C269" s="33" t="s">
        <v>84</v>
      </c>
      <c r="D269" s="145"/>
      <c r="E269" s="106"/>
      <c r="F269" s="153">
        <f t="shared" si="9"/>
        <v>0</v>
      </c>
      <c r="G269" s="165"/>
      <c r="H269" s="35"/>
    </row>
    <row r="270" spans="1:8" s="5" customFormat="1" ht="12">
      <c r="A270" s="31" t="s">
        <v>322</v>
      </c>
      <c r="B270" s="40" t="s">
        <v>301</v>
      </c>
      <c r="C270" s="33" t="s">
        <v>84</v>
      </c>
      <c r="D270" s="145"/>
      <c r="E270" s="106"/>
      <c r="F270" s="153">
        <f t="shared" si="9"/>
        <v>0</v>
      </c>
      <c r="G270" s="165"/>
      <c r="H270" s="35"/>
    </row>
    <row r="271" spans="1:8" s="5" customFormat="1" ht="12">
      <c r="A271" s="31" t="s">
        <v>320</v>
      </c>
      <c r="B271" s="37" t="s">
        <v>323</v>
      </c>
      <c r="C271" s="33" t="s">
        <v>84</v>
      </c>
      <c r="D271" s="145"/>
      <c r="E271" s="106"/>
      <c r="F271" s="153">
        <f t="shared" si="9"/>
        <v>0</v>
      </c>
      <c r="G271" s="165"/>
      <c r="H271" s="35"/>
    </row>
    <row r="272" spans="1:8" s="5" customFormat="1" ht="12">
      <c r="A272" s="31" t="s">
        <v>324</v>
      </c>
      <c r="B272" s="40" t="s">
        <v>301</v>
      </c>
      <c r="C272" s="33" t="s">
        <v>84</v>
      </c>
      <c r="D272" s="145"/>
      <c r="E272" s="106"/>
      <c r="F272" s="153">
        <f t="shared" si="9"/>
        <v>0</v>
      </c>
      <c r="G272" s="165"/>
      <c r="H272" s="35"/>
    </row>
    <row r="273" spans="1:8" s="5" customFormat="1" ht="24" customHeight="1">
      <c r="A273" s="31" t="s">
        <v>325</v>
      </c>
      <c r="B273" s="39" t="s">
        <v>326</v>
      </c>
      <c r="C273" s="33" t="s">
        <v>84</v>
      </c>
      <c r="D273" s="145"/>
      <c r="E273" s="106"/>
      <c r="F273" s="153">
        <f t="shared" si="9"/>
        <v>0</v>
      </c>
      <c r="G273" s="165"/>
      <c r="H273" s="35"/>
    </row>
    <row r="274" spans="1:8" s="5" customFormat="1" ht="12">
      <c r="A274" s="31" t="s">
        <v>327</v>
      </c>
      <c r="B274" s="40" t="s">
        <v>301</v>
      </c>
      <c r="C274" s="33" t="s">
        <v>84</v>
      </c>
      <c r="D274" s="145"/>
      <c r="E274" s="106"/>
      <c r="F274" s="153">
        <f t="shared" si="9"/>
        <v>0</v>
      </c>
      <c r="G274" s="165"/>
      <c r="H274" s="35"/>
    </row>
    <row r="275" spans="1:8" s="5" customFormat="1" ht="12">
      <c r="A275" s="31" t="s">
        <v>328</v>
      </c>
      <c r="B275" s="40" t="s">
        <v>108</v>
      </c>
      <c r="C275" s="33" t="s">
        <v>84</v>
      </c>
      <c r="D275" s="145"/>
      <c r="E275" s="106"/>
      <c r="F275" s="153">
        <f t="shared" si="9"/>
        <v>0</v>
      </c>
      <c r="G275" s="165"/>
      <c r="H275" s="35"/>
    </row>
    <row r="276" spans="1:8" s="5" customFormat="1" ht="12">
      <c r="A276" s="31" t="s">
        <v>329</v>
      </c>
      <c r="B276" s="41" t="s">
        <v>301</v>
      </c>
      <c r="C276" s="33" t="s">
        <v>84</v>
      </c>
      <c r="D276" s="145"/>
      <c r="E276" s="106"/>
      <c r="F276" s="153">
        <f t="shared" si="9"/>
        <v>0</v>
      </c>
      <c r="G276" s="165"/>
      <c r="H276" s="35"/>
    </row>
    <row r="277" spans="1:8" s="5" customFormat="1" ht="12">
      <c r="A277" s="31" t="s">
        <v>330</v>
      </c>
      <c r="B277" s="40" t="s">
        <v>110</v>
      </c>
      <c r="C277" s="33" t="s">
        <v>84</v>
      </c>
      <c r="D277" s="145"/>
      <c r="E277" s="106"/>
      <c r="F277" s="153">
        <f t="shared" si="9"/>
        <v>0</v>
      </c>
      <c r="G277" s="165"/>
      <c r="H277" s="35"/>
    </row>
    <row r="278" spans="1:8" s="5" customFormat="1" ht="12">
      <c r="A278" s="31" t="s">
        <v>331</v>
      </c>
      <c r="B278" s="41" t="s">
        <v>301</v>
      </c>
      <c r="C278" s="33" t="s">
        <v>84</v>
      </c>
      <c r="D278" s="145"/>
      <c r="E278" s="106"/>
      <c r="F278" s="153">
        <f t="shared" si="9"/>
        <v>0</v>
      </c>
      <c r="G278" s="165"/>
      <c r="H278" s="35"/>
    </row>
    <row r="279" spans="1:8" s="5" customFormat="1" ht="12">
      <c r="A279" s="31" t="s">
        <v>332</v>
      </c>
      <c r="B279" s="37" t="s">
        <v>333</v>
      </c>
      <c r="C279" s="33" t="s">
        <v>84</v>
      </c>
      <c r="D279" s="145"/>
      <c r="E279" s="106"/>
      <c r="F279" s="153">
        <f t="shared" si="9"/>
        <v>0</v>
      </c>
      <c r="G279" s="165"/>
      <c r="H279" s="35"/>
    </row>
    <row r="280" spans="1:8" s="5" customFormat="1" ht="12">
      <c r="A280" s="31" t="s">
        <v>334</v>
      </c>
      <c r="B280" s="40" t="s">
        <v>301</v>
      </c>
      <c r="C280" s="33" t="s">
        <v>84</v>
      </c>
      <c r="D280" s="145"/>
      <c r="E280" s="106"/>
      <c r="F280" s="153">
        <f t="shared" si="9"/>
        <v>0</v>
      </c>
      <c r="G280" s="165"/>
      <c r="H280" s="35"/>
    </row>
    <row r="281" spans="1:8" s="5" customFormat="1" ht="12">
      <c r="A281" s="31" t="s">
        <v>335</v>
      </c>
      <c r="B281" s="32" t="s">
        <v>336</v>
      </c>
      <c r="C281" s="33" t="s">
        <v>84</v>
      </c>
      <c r="D281" s="145"/>
      <c r="E281" s="106"/>
      <c r="F281" s="153">
        <f t="shared" si="9"/>
        <v>0</v>
      </c>
      <c r="G281" s="165"/>
      <c r="H281" s="35"/>
    </row>
    <row r="282" spans="1:8" s="5" customFormat="1" ht="12">
      <c r="A282" s="31" t="s">
        <v>337</v>
      </c>
      <c r="B282" s="37" t="s">
        <v>338</v>
      </c>
      <c r="C282" s="33" t="s">
        <v>84</v>
      </c>
      <c r="D282" s="145"/>
      <c r="E282" s="106"/>
      <c r="F282" s="153">
        <f t="shared" si="9"/>
        <v>0</v>
      </c>
      <c r="G282" s="165"/>
      <c r="H282" s="35"/>
    </row>
    <row r="283" spans="1:8" s="5" customFormat="1" ht="12">
      <c r="A283" s="31" t="s">
        <v>339</v>
      </c>
      <c r="B283" s="40" t="s">
        <v>301</v>
      </c>
      <c r="C283" s="33" t="s">
        <v>84</v>
      </c>
      <c r="D283" s="145"/>
      <c r="E283" s="106"/>
      <c r="F283" s="153">
        <f t="shared" si="9"/>
        <v>0</v>
      </c>
      <c r="G283" s="165"/>
      <c r="H283" s="35"/>
    </row>
    <row r="284" spans="1:8" s="5" customFormat="1" ht="12">
      <c r="A284" s="31" t="s">
        <v>340</v>
      </c>
      <c r="B284" s="37" t="s">
        <v>341</v>
      </c>
      <c r="C284" s="33" t="s">
        <v>84</v>
      </c>
      <c r="D284" s="145"/>
      <c r="E284" s="106"/>
      <c r="F284" s="153">
        <f t="shared" si="9"/>
        <v>0</v>
      </c>
      <c r="G284" s="165"/>
      <c r="H284" s="35"/>
    </row>
    <row r="285" spans="1:8" s="5" customFormat="1" ht="12">
      <c r="A285" s="31" t="s">
        <v>342</v>
      </c>
      <c r="B285" s="40" t="s">
        <v>343</v>
      </c>
      <c r="C285" s="33" t="s">
        <v>84</v>
      </c>
      <c r="D285" s="145"/>
      <c r="E285" s="106"/>
      <c r="F285" s="153">
        <f t="shared" si="9"/>
        <v>0</v>
      </c>
      <c r="G285" s="165"/>
      <c r="H285" s="35"/>
    </row>
    <row r="286" spans="1:8" s="5" customFormat="1" ht="12">
      <c r="A286" s="31" t="s">
        <v>344</v>
      </c>
      <c r="B286" s="41" t="s">
        <v>301</v>
      </c>
      <c r="C286" s="33" t="s">
        <v>84</v>
      </c>
      <c r="D286" s="145"/>
      <c r="E286" s="106"/>
      <c r="F286" s="153">
        <f t="shared" si="9"/>
        <v>0</v>
      </c>
      <c r="G286" s="165"/>
      <c r="H286" s="35"/>
    </row>
    <row r="287" spans="1:8" s="5" customFormat="1" ht="12">
      <c r="A287" s="31" t="s">
        <v>345</v>
      </c>
      <c r="B287" s="40" t="s">
        <v>346</v>
      </c>
      <c r="C287" s="33" t="s">
        <v>84</v>
      </c>
      <c r="D287" s="145"/>
      <c r="E287" s="106"/>
      <c r="F287" s="153">
        <f t="shared" si="9"/>
        <v>0</v>
      </c>
      <c r="G287" s="165"/>
      <c r="H287" s="35"/>
    </row>
    <row r="288" spans="1:8" s="5" customFormat="1" ht="12">
      <c r="A288" s="31" t="s">
        <v>347</v>
      </c>
      <c r="B288" s="41" t="s">
        <v>301</v>
      </c>
      <c r="C288" s="33" t="s">
        <v>84</v>
      </c>
      <c r="D288" s="145"/>
      <c r="E288" s="106"/>
      <c r="F288" s="153">
        <f t="shared" si="9"/>
        <v>0</v>
      </c>
      <c r="G288" s="165"/>
      <c r="H288" s="35"/>
    </row>
    <row r="289" spans="1:8" s="5" customFormat="1" ht="24" customHeight="1">
      <c r="A289" s="31" t="s">
        <v>348</v>
      </c>
      <c r="B289" s="39" t="s">
        <v>349</v>
      </c>
      <c r="C289" s="33" t="s">
        <v>84</v>
      </c>
      <c r="D289" s="145"/>
      <c r="E289" s="106"/>
      <c r="F289" s="153">
        <f t="shared" si="9"/>
        <v>0</v>
      </c>
      <c r="G289" s="165"/>
      <c r="H289" s="35"/>
    </row>
    <row r="290" spans="1:8" s="5" customFormat="1" ht="12">
      <c r="A290" s="31" t="s">
        <v>350</v>
      </c>
      <c r="B290" s="40" t="s">
        <v>301</v>
      </c>
      <c r="C290" s="33" t="s">
        <v>84</v>
      </c>
      <c r="D290" s="145"/>
      <c r="E290" s="106"/>
      <c r="F290" s="153">
        <f t="shared" si="9"/>
        <v>0</v>
      </c>
      <c r="G290" s="165"/>
      <c r="H290" s="35"/>
    </row>
    <row r="291" spans="1:8" s="5" customFormat="1" ht="12">
      <c r="A291" s="31" t="s">
        <v>351</v>
      </c>
      <c r="B291" s="37" t="s">
        <v>352</v>
      </c>
      <c r="C291" s="33" t="s">
        <v>84</v>
      </c>
      <c r="D291" s="145"/>
      <c r="E291" s="106"/>
      <c r="F291" s="153">
        <f t="shared" si="9"/>
        <v>0</v>
      </c>
      <c r="G291" s="165"/>
      <c r="H291" s="35"/>
    </row>
    <row r="292" spans="1:8" s="5" customFormat="1" ht="12">
      <c r="A292" s="31" t="s">
        <v>353</v>
      </c>
      <c r="B292" s="40" t="s">
        <v>301</v>
      </c>
      <c r="C292" s="33" t="s">
        <v>84</v>
      </c>
      <c r="D292" s="145"/>
      <c r="E292" s="106"/>
      <c r="F292" s="153">
        <f t="shared" si="9"/>
        <v>0</v>
      </c>
      <c r="G292" s="165"/>
      <c r="H292" s="35"/>
    </row>
    <row r="293" spans="1:8" s="5" customFormat="1" ht="12">
      <c r="A293" s="31" t="s">
        <v>354</v>
      </c>
      <c r="B293" s="37" t="s">
        <v>355</v>
      </c>
      <c r="C293" s="33" t="s">
        <v>84</v>
      </c>
      <c r="D293" s="145"/>
      <c r="E293" s="106"/>
      <c r="F293" s="153">
        <f t="shared" si="9"/>
        <v>0</v>
      </c>
      <c r="G293" s="165"/>
      <c r="H293" s="35"/>
    </row>
    <row r="294" spans="1:8" s="5" customFormat="1" ht="12">
      <c r="A294" s="31" t="s">
        <v>356</v>
      </c>
      <c r="B294" s="40" t="s">
        <v>301</v>
      </c>
      <c r="C294" s="33" t="s">
        <v>84</v>
      </c>
      <c r="D294" s="145"/>
      <c r="E294" s="106"/>
      <c r="F294" s="153">
        <f t="shared" si="9"/>
        <v>0</v>
      </c>
      <c r="G294" s="165"/>
      <c r="H294" s="35"/>
    </row>
    <row r="295" spans="1:8" s="5" customFormat="1" ht="12">
      <c r="A295" s="31" t="s">
        <v>357</v>
      </c>
      <c r="B295" s="37" t="s">
        <v>358</v>
      </c>
      <c r="C295" s="33" t="s">
        <v>84</v>
      </c>
      <c r="D295" s="145"/>
      <c r="E295" s="106"/>
      <c r="F295" s="153">
        <f t="shared" si="9"/>
        <v>0</v>
      </c>
      <c r="G295" s="165"/>
      <c r="H295" s="35"/>
    </row>
    <row r="296" spans="1:8" s="5" customFormat="1" ht="12">
      <c r="A296" s="31" t="s">
        <v>359</v>
      </c>
      <c r="B296" s="40" t="s">
        <v>301</v>
      </c>
      <c r="C296" s="33" t="s">
        <v>84</v>
      </c>
      <c r="D296" s="145"/>
      <c r="E296" s="106"/>
      <c r="F296" s="153">
        <f t="shared" si="9"/>
        <v>0</v>
      </c>
      <c r="G296" s="165"/>
      <c r="H296" s="35"/>
    </row>
    <row r="297" spans="1:8" s="5" customFormat="1" ht="12">
      <c r="A297" s="31" t="s">
        <v>360</v>
      </c>
      <c r="B297" s="37" t="s">
        <v>361</v>
      </c>
      <c r="C297" s="33" t="s">
        <v>84</v>
      </c>
      <c r="D297" s="145"/>
      <c r="E297" s="106"/>
      <c r="F297" s="153">
        <f t="shared" si="9"/>
        <v>0</v>
      </c>
      <c r="G297" s="165"/>
      <c r="H297" s="35"/>
    </row>
    <row r="298" spans="1:8" s="5" customFormat="1" ht="12">
      <c r="A298" s="31" t="s">
        <v>362</v>
      </c>
      <c r="B298" s="40" t="s">
        <v>301</v>
      </c>
      <c r="C298" s="33" t="s">
        <v>84</v>
      </c>
      <c r="D298" s="145"/>
      <c r="E298" s="106"/>
      <c r="F298" s="153">
        <f t="shared" si="9"/>
        <v>0</v>
      </c>
      <c r="G298" s="165"/>
      <c r="H298" s="35"/>
    </row>
    <row r="299" spans="1:8" s="5" customFormat="1" ht="24" customHeight="1">
      <c r="A299" s="31" t="s">
        <v>363</v>
      </c>
      <c r="B299" s="39" t="s">
        <v>364</v>
      </c>
      <c r="C299" s="33" t="s">
        <v>84</v>
      </c>
      <c r="D299" s="145"/>
      <c r="E299" s="106"/>
      <c r="F299" s="153">
        <f t="shared" si="9"/>
        <v>0</v>
      </c>
      <c r="G299" s="165"/>
      <c r="H299" s="35"/>
    </row>
    <row r="300" spans="1:8" s="5" customFormat="1" ht="12">
      <c r="A300" s="31" t="s">
        <v>365</v>
      </c>
      <c r="B300" s="40" t="s">
        <v>301</v>
      </c>
      <c r="C300" s="33" t="s">
        <v>84</v>
      </c>
      <c r="D300" s="145"/>
      <c r="E300" s="106"/>
      <c r="F300" s="153">
        <f t="shared" si="9"/>
        <v>0</v>
      </c>
      <c r="G300" s="165"/>
      <c r="H300" s="35"/>
    </row>
    <row r="301" spans="1:8" s="5" customFormat="1" ht="12">
      <c r="A301" s="31" t="s">
        <v>366</v>
      </c>
      <c r="B301" s="37" t="s">
        <v>367</v>
      </c>
      <c r="C301" s="33" t="s">
        <v>84</v>
      </c>
      <c r="D301" s="145"/>
      <c r="E301" s="106"/>
      <c r="F301" s="153">
        <f t="shared" si="9"/>
        <v>0</v>
      </c>
      <c r="G301" s="165"/>
      <c r="H301" s="35"/>
    </row>
    <row r="302" spans="1:8" s="5" customFormat="1" ht="12">
      <c r="A302" s="31" t="s">
        <v>368</v>
      </c>
      <c r="B302" s="40" t="s">
        <v>301</v>
      </c>
      <c r="C302" s="33" t="s">
        <v>84</v>
      </c>
      <c r="D302" s="145"/>
      <c r="E302" s="106"/>
      <c r="F302" s="153">
        <f t="shared" si="9"/>
        <v>0</v>
      </c>
      <c r="G302" s="165"/>
      <c r="H302" s="35"/>
    </row>
    <row r="303" spans="1:8" s="5" customFormat="1" ht="24" customHeight="1">
      <c r="A303" s="31" t="s">
        <v>369</v>
      </c>
      <c r="B303" s="36" t="s">
        <v>370</v>
      </c>
      <c r="C303" s="33" t="s">
        <v>19</v>
      </c>
      <c r="D303" s="145"/>
      <c r="E303" s="106"/>
      <c r="F303" s="153">
        <f t="shared" si="9"/>
        <v>0</v>
      </c>
      <c r="G303" s="165"/>
      <c r="H303" s="35"/>
    </row>
    <row r="304" spans="1:8" s="5" customFormat="1" ht="12">
      <c r="A304" s="31" t="s">
        <v>371</v>
      </c>
      <c r="B304" s="37" t="s">
        <v>372</v>
      </c>
      <c r="C304" s="33" t="s">
        <v>19</v>
      </c>
      <c r="D304" s="145"/>
      <c r="E304" s="106"/>
      <c r="F304" s="153">
        <f t="shared" si="9"/>
        <v>0</v>
      </c>
      <c r="G304" s="165"/>
      <c r="H304" s="35"/>
    </row>
    <row r="305" spans="1:8" s="5" customFormat="1" ht="24" customHeight="1">
      <c r="A305" s="31" t="s">
        <v>373</v>
      </c>
      <c r="B305" s="39" t="s">
        <v>374</v>
      </c>
      <c r="C305" s="33" t="s">
        <v>19</v>
      </c>
      <c r="D305" s="145"/>
      <c r="E305" s="106"/>
      <c r="F305" s="153">
        <f aca="true" t="shared" si="10" ref="F305:F315">E305-D305</f>
        <v>0</v>
      </c>
      <c r="G305" s="165"/>
      <c r="H305" s="35"/>
    </row>
    <row r="306" spans="1:8" s="5" customFormat="1" ht="24" customHeight="1">
      <c r="A306" s="31" t="s">
        <v>375</v>
      </c>
      <c r="B306" s="39" t="s">
        <v>376</v>
      </c>
      <c r="C306" s="33" t="s">
        <v>19</v>
      </c>
      <c r="D306" s="145"/>
      <c r="E306" s="106"/>
      <c r="F306" s="153">
        <f t="shared" si="10"/>
        <v>0</v>
      </c>
      <c r="G306" s="165"/>
      <c r="H306" s="35"/>
    </row>
    <row r="307" spans="1:8" s="5" customFormat="1" ht="24" customHeight="1">
      <c r="A307" s="31" t="s">
        <v>377</v>
      </c>
      <c r="B307" s="39" t="s">
        <v>378</v>
      </c>
      <c r="C307" s="33" t="s">
        <v>19</v>
      </c>
      <c r="D307" s="145"/>
      <c r="E307" s="106"/>
      <c r="F307" s="153">
        <f t="shared" si="10"/>
        <v>0</v>
      </c>
      <c r="G307" s="165"/>
      <c r="H307" s="35"/>
    </row>
    <row r="308" spans="1:8" s="5" customFormat="1" ht="12">
      <c r="A308" s="31" t="s">
        <v>379</v>
      </c>
      <c r="B308" s="37" t="s">
        <v>380</v>
      </c>
      <c r="C308" s="33" t="s">
        <v>19</v>
      </c>
      <c r="D308" s="145"/>
      <c r="E308" s="106"/>
      <c r="F308" s="153">
        <f t="shared" si="10"/>
        <v>0</v>
      </c>
      <c r="G308" s="165"/>
      <c r="H308" s="35"/>
    </row>
    <row r="309" spans="1:8" s="5" customFormat="1" ht="12">
      <c r="A309" s="31" t="s">
        <v>381</v>
      </c>
      <c r="B309" s="37" t="s">
        <v>382</v>
      </c>
      <c r="C309" s="33" t="s">
        <v>19</v>
      </c>
      <c r="D309" s="145"/>
      <c r="E309" s="106"/>
      <c r="F309" s="153">
        <f t="shared" si="10"/>
        <v>0</v>
      </c>
      <c r="G309" s="165"/>
      <c r="H309" s="35"/>
    </row>
    <row r="310" spans="1:8" s="5" customFormat="1" ht="12">
      <c r="A310" s="31" t="s">
        <v>383</v>
      </c>
      <c r="B310" s="37" t="s">
        <v>384</v>
      </c>
      <c r="C310" s="33" t="s">
        <v>19</v>
      </c>
      <c r="D310" s="145"/>
      <c r="E310" s="106"/>
      <c r="F310" s="153">
        <f t="shared" si="10"/>
        <v>0</v>
      </c>
      <c r="G310" s="165"/>
      <c r="H310" s="35"/>
    </row>
    <row r="311" spans="1:8" s="5" customFormat="1" ht="12">
      <c r="A311" s="31" t="s">
        <v>385</v>
      </c>
      <c r="B311" s="37" t="s">
        <v>386</v>
      </c>
      <c r="C311" s="33" t="s">
        <v>19</v>
      </c>
      <c r="D311" s="145"/>
      <c r="E311" s="106"/>
      <c r="F311" s="153">
        <f t="shared" si="10"/>
        <v>0</v>
      </c>
      <c r="G311" s="165"/>
      <c r="H311" s="35"/>
    </row>
    <row r="312" spans="1:8" s="5" customFormat="1" ht="12">
      <c r="A312" s="31" t="s">
        <v>387</v>
      </c>
      <c r="B312" s="37" t="s">
        <v>388</v>
      </c>
      <c r="C312" s="33" t="s">
        <v>19</v>
      </c>
      <c r="D312" s="145"/>
      <c r="E312" s="106"/>
      <c r="F312" s="153">
        <f t="shared" si="10"/>
        <v>0</v>
      </c>
      <c r="G312" s="165"/>
      <c r="H312" s="35"/>
    </row>
    <row r="313" spans="1:8" s="5" customFormat="1" ht="24" customHeight="1">
      <c r="A313" s="31" t="s">
        <v>389</v>
      </c>
      <c r="B313" s="39" t="s">
        <v>390</v>
      </c>
      <c r="C313" s="33" t="s">
        <v>19</v>
      </c>
      <c r="D313" s="145"/>
      <c r="E313" s="106"/>
      <c r="F313" s="153">
        <f t="shared" si="10"/>
        <v>0</v>
      </c>
      <c r="G313" s="165"/>
      <c r="H313" s="35"/>
    </row>
    <row r="314" spans="1:8" s="5" customFormat="1" ht="12">
      <c r="A314" s="31" t="s">
        <v>391</v>
      </c>
      <c r="B314" s="40" t="s">
        <v>108</v>
      </c>
      <c r="C314" s="33" t="s">
        <v>19</v>
      </c>
      <c r="D314" s="145"/>
      <c r="E314" s="106"/>
      <c r="F314" s="153">
        <f t="shared" si="10"/>
        <v>0</v>
      </c>
      <c r="G314" s="165"/>
      <c r="H314" s="35"/>
    </row>
    <row r="315" spans="1:8" s="5" customFormat="1" ht="12.75" thickBot="1">
      <c r="A315" s="58" t="s">
        <v>392</v>
      </c>
      <c r="B315" s="59" t="s">
        <v>110</v>
      </c>
      <c r="C315" s="60" t="s">
        <v>19</v>
      </c>
      <c r="D315" s="150"/>
      <c r="E315" s="151"/>
      <c r="F315" s="160">
        <f t="shared" si="10"/>
        <v>0</v>
      </c>
      <c r="G315" s="168"/>
      <c r="H315" s="61"/>
    </row>
    <row r="316" spans="1:8" ht="16.5" thickBot="1">
      <c r="A316" s="252" t="s">
        <v>393</v>
      </c>
      <c r="B316" s="253"/>
      <c r="C316" s="253"/>
      <c r="D316" s="253"/>
      <c r="E316" s="253"/>
      <c r="F316" s="253"/>
      <c r="G316" s="253"/>
      <c r="H316" s="254"/>
    </row>
    <row r="317" spans="1:8" s="5" customFormat="1" ht="12">
      <c r="A317" s="47" t="s">
        <v>394</v>
      </c>
      <c r="B317" s="53" t="s">
        <v>395</v>
      </c>
      <c r="C317" s="49" t="s">
        <v>295</v>
      </c>
      <c r="D317" s="148" t="s">
        <v>396</v>
      </c>
      <c r="E317" s="149" t="s">
        <v>396</v>
      </c>
      <c r="F317" s="149"/>
      <c r="G317" s="50" t="s">
        <v>396</v>
      </c>
      <c r="H317" s="49" t="s">
        <v>396</v>
      </c>
    </row>
    <row r="318" spans="1:8" s="5" customFormat="1" ht="12">
      <c r="A318" s="31" t="s">
        <v>397</v>
      </c>
      <c r="B318" s="32" t="s">
        <v>398</v>
      </c>
      <c r="C318" s="33" t="s">
        <v>31</v>
      </c>
      <c r="D318" s="145"/>
      <c r="E318" s="106"/>
      <c r="F318" s="106"/>
      <c r="G318" s="34"/>
      <c r="H318" s="35"/>
    </row>
    <row r="319" spans="1:8" s="5" customFormat="1" ht="12">
      <c r="A319" s="31" t="s">
        <v>399</v>
      </c>
      <c r="B319" s="32" t="s">
        <v>400</v>
      </c>
      <c r="C319" s="33" t="s">
        <v>401</v>
      </c>
      <c r="D319" s="145"/>
      <c r="E319" s="106"/>
      <c r="F319" s="106"/>
      <c r="G319" s="34"/>
      <c r="H319" s="35"/>
    </row>
    <row r="320" spans="1:8" s="5" customFormat="1" ht="12">
      <c r="A320" s="31" t="s">
        <v>402</v>
      </c>
      <c r="B320" s="32" t="s">
        <v>403</v>
      </c>
      <c r="C320" s="33" t="s">
        <v>31</v>
      </c>
      <c r="D320" s="145"/>
      <c r="E320" s="106"/>
      <c r="F320" s="106"/>
      <c r="G320" s="34"/>
      <c r="H320" s="35"/>
    </row>
    <row r="321" spans="1:8" s="5" customFormat="1" ht="12">
      <c r="A321" s="31" t="s">
        <v>404</v>
      </c>
      <c r="B321" s="32" t="s">
        <v>405</v>
      </c>
      <c r="C321" s="33" t="s">
        <v>401</v>
      </c>
      <c r="D321" s="145"/>
      <c r="E321" s="106"/>
      <c r="F321" s="106"/>
      <c r="G321" s="34"/>
      <c r="H321" s="35"/>
    </row>
    <row r="322" spans="1:8" s="5" customFormat="1" ht="12">
      <c r="A322" s="31" t="s">
        <v>406</v>
      </c>
      <c r="B322" s="32" t="s">
        <v>407</v>
      </c>
      <c r="C322" s="33" t="s">
        <v>408</v>
      </c>
      <c r="D322" s="145"/>
      <c r="E322" s="106"/>
      <c r="F322" s="106"/>
      <c r="G322" s="34"/>
      <c r="H322" s="35"/>
    </row>
    <row r="323" spans="1:8" s="5" customFormat="1" ht="12">
      <c r="A323" s="31" t="s">
        <v>409</v>
      </c>
      <c r="B323" s="32" t="s">
        <v>410</v>
      </c>
      <c r="C323" s="33" t="s">
        <v>295</v>
      </c>
      <c r="D323" s="145" t="s">
        <v>396</v>
      </c>
      <c r="E323" s="106" t="s">
        <v>396</v>
      </c>
      <c r="F323" s="106"/>
      <c r="G323" s="26" t="s">
        <v>396</v>
      </c>
      <c r="H323" s="33" t="s">
        <v>396</v>
      </c>
    </row>
    <row r="324" spans="1:8" s="5" customFormat="1" ht="12">
      <c r="A324" s="31" t="s">
        <v>411</v>
      </c>
      <c r="B324" s="37" t="s">
        <v>412</v>
      </c>
      <c r="C324" s="33" t="s">
        <v>408</v>
      </c>
      <c r="D324" s="145"/>
      <c r="E324" s="106"/>
      <c r="F324" s="106"/>
      <c r="G324" s="34"/>
      <c r="H324" s="35"/>
    </row>
    <row r="325" spans="1:8" s="5" customFormat="1" ht="12">
      <c r="A325" s="31" t="s">
        <v>413</v>
      </c>
      <c r="B325" s="37" t="s">
        <v>414</v>
      </c>
      <c r="C325" s="33" t="s">
        <v>415</v>
      </c>
      <c r="D325" s="145"/>
      <c r="E325" s="106"/>
      <c r="F325" s="106"/>
      <c r="G325" s="34"/>
      <c r="H325" s="35"/>
    </row>
    <row r="326" spans="1:8" s="5" customFormat="1" ht="12">
      <c r="A326" s="31" t="s">
        <v>416</v>
      </c>
      <c r="B326" s="32" t="s">
        <v>417</v>
      </c>
      <c r="C326" s="33" t="s">
        <v>295</v>
      </c>
      <c r="D326" s="145" t="s">
        <v>396</v>
      </c>
      <c r="E326" s="106" t="s">
        <v>396</v>
      </c>
      <c r="F326" s="106"/>
      <c r="G326" s="26" t="s">
        <v>396</v>
      </c>
      <c r="H326" s="33" t="s">
        <v>396</v>
      </c>
    </row>
    <row r="327" spans="1:8" s="5" customFormat="1" ht="12">
      <c r="A327" s="31" t="s">
        <v>418</v>
      </c>
      <c r="B327" s="37" t="s">
        <v>412</v>
      </c>
      <c r="C327" s="33" t="s">
        <v>408</v>
      </c>
      <c r="D327" s="145"/>
      <c r="E327" s="106"/>
      <c r="F327" s="106"/>
      <c r="G327" s="34"/>
      <c r="H327" s="35"/>
    </row>
    <row r="328" spans="1:8" s="5" customFormat="1" ht="12">
      <c r="A328" s="31" t="s">
        <v>419</v>
      </c>
      <c r="B328" s="37" t="s">
        <v>420</v>
      </c>
      <c r="C328" s="33" t="s">
        <v>31</v>
      </c>
      <c r="D328" s="145"/>
      <c r="E328" s="106"/>
      <c r="F328" s="106"/>
      <c r="G328" s="34"/>
      <c r="H328" s="35"/>
    </row>
    <row r="329" spans="1:8" s="5" customFormat="1" ht="12">
      <c r="A329" s="31" t="s">
        <v>421</v>
      </c>
      <c r="B329" s="37" t="s">
        <v>414</v>
      </c>
      <c r="C329" s="33" t="s">
        <v>415</v>
      </c>
      <c r="D329" s="145"/>
      <c r="E329" s="106"/>
      <c r="F329" s="106"/>
      <c r="G329" s="34"/>
      <c r="H329" s="35"/>
    </row>
    <row r="330" spans="1:8" s="5" customFormat="1" ht="12">
      <c r="A330" s="31" t="s">
        <v>422</v>
      </c>
      <c r="B330" s="32" t="s">
        <v>423</v>
      </c>
      <c r="C330" s="33" t="s">
        <v>295</v>
      </c>
      <c r="D330" s="145" t="s">
        <v>396</v>
      </c>
      <c r="E330" s="106" t="s">
        <v>396</v>
      </c>
      <c r="F330" s="106"/>
      <c r="G330" s="26" t="s">
        <v>396</v>
      </c>
      <c r="H330" s="33" t="s">
        <v>396</v>
      </c>
    </row>
    <row r="331" spans="1:8" s="5" customFormat="1" ht="12">
      <c r="A331" s="31" t="s">
        <v>424</v>
      </c>
      <c r="B331" s="37" t="s">
        <v>412</v>
      </c>
      <c r="C331" s="33" t="s">
        <v>408</v>
      </c>
      <c r="D331" s="145"/>
      <c r="E331" s="106"/>
      <c r="F331" s="106"/>
      <c r="G331" s="34"/>
      <c r="H331" s="35"/>
    </row>
    <row r="332" spans="1:8" s="5" customFormat="1" ht="12">
      <c r="A332" s="31" t="s">
        <v>425</v>
      </c>
      <c r="B332" s="37" t="s">
        <v>414</v>
      </c>
      <c r="C332" s="33" t="s">
        <v>415</v>
      </c>
      <c r="D332" s="145"/>
      <c r="E332" s="106"/>
      <c r="F332" s="106"/>
      <c r="G332" s="34"/>
      <c r="H332" s="35"/>
    </row>
    <row r="333" spans="1:8" s="5" customFormat="1" ht="12">
      <c r="A333" s="31" t="s">
        <v>426</v>
      </c>
      <c r="B333" s="32" t="s">
        <v>427</v>
      </c>
      <c r="C333" s="33" t="s">
        <v>295</v>
      </c>
      <c r="D333" s="145" t="s">
        <v>396</v>
      </c>
      <c r="E333" s="106" t="s">
        <v>396</v>
      </c>
      <c r="F333" s="106"/>
      <c r="G333" s="26" t="s">
        <v>396</v>
      </c>
      <c r="H333" s="33" t="s">
        <v>396</v>
      </c>
    </row>
    <row r="334" spans="1:8" s="5" customFormat="1" ht="12">
      <c r="A334" s="31" t="s">
        <v>428</v>
      </c>
      <c r="B334" s="37" t="s">
        <v>412</v>
      </c>
      <c r="C334" s="33" t="s">
        <v>408</v>
      </c>
      <c r="D334" s="145"/>
      <c r="E334" s="106"/>
      <c r="F334" s="106"/>
      <c r="G334" s="34"/>
      <c r="H334" s="35"/>
    </row>
    <row r="335" spans="1:8" s="5" customFormat="1" ht="12">
      <c r="A335" s="31" t="s">
        <v>429</v>
      </c>
      <c r="B335" s="37" t="s">
        <v>420</v>
      </c>
      <c r="C335" s="33" t="s">
        <v>31</v>
      </c>
      <c r="D335" s="145"/>
      <c r="E335" s="106"/>
      <c r="F335" s="106"/>
      <c r="G335" s="34"/>
      <c r="H335" s="35"/>
    </row>
    <row r="336" spans="1:8" s="5" customFormat="1" ht="12">
      <c r="A336" s="31" t="s">
        <v>430</v>
      </c>
      <c r="B336" s="37" t="s">
        <v>414</v>
      </c>
      <c r="C336" s="33" t="s">
        <v>415</v>
      </c>
      <c r="D336" s="145"/>
      <c r="E336" s="106"/>
      <c r="F336" s="106"/>
      <c r="G336" s="34"/>
      <c r="H336" s="35"/>
    </row>
    <row r="337" spans="1:8" s="5" customFormat="1" ht="12">
      <c r="A337" s="31" t="s">
        <v>431</v>
      </c>
      <c r="B337" s="54" t="s">
        <v>432</v>
      </c>
      <c r="C337" s="33" t="s">
        <v>295</v>
      </c>
      <c r="D337" s="145" t="s">
        <v>396</v>
      </c>
      <c r="E337" s="106" t="s">
        <v>396</v>
      </c>
      <c r="F337" s="106"/>
      <c r="G337" s="26" t="s">
        <v>396</v>
      </c>
      <c r="H337" s="33" t="s">
        <v>396</v>
      </c>
    </row>
    <row r="338" spans="1:8" s="5" customFormat="1" ht="24">
      <c r="A338" s="31" t="s">
        <v>433</v>
      </c>
      <c r="B338" s="36" t="s">
        <v>434</v>
      </c>
      <c r="C338" s="33" t="s">
        <v>408</v>
      </c>
      <c r="D338" s="145">
        <f>'[1]Лист1'!$B$11/1000</f>
        <v>68.819014</v>
      </c>
      <c r="E338" s="106"/>
      <c r="F338" s="153">
        <f aca="true" t="shared" si="11" ref="F338:F348">E338-D338</f>
        <v>-68.819014</v>
      </c>
      <c r="G338" s="34">
        <f aca="true" t="shared" si="12" ref="G338">E338/D338</f>
        <v>0</v>
      </c>
      <c r="H338" s="35"/>
    </row>
    <row r="339" spans="1:8" s="5" customFormat="1" ht="24" customHeight="1">
      <c r="A339" s="31" t="s">
        <v>435</v>
      </c>
      <c r="B339" s="39" t="s">
        <v>436</v>
      </c>
      <c r="C339" s="33" t="s">
        <v>408</v>
      </c>
      <c r="D339" s="145"/>
      <c r="E339" s="106"/>
      <c r="F339" s="153">
        <f t="shared" si="11"/>
        <v>0</v>
      </c>
      <c r="G339" s="34"/>
      <c r="H339" s="35"/>
    </row>
    <row r="340" spans="1:8" s="5" customFormat="1" ht="12">
      <c r="A340" s="31" t="s">
        <v>437</v>
      </c>
      <c r="B340" s="40" t="s">
        <v>438</v>
      </c>
      <c r="C340" s="33" t="s">
        <v>408</v>
      </c>
      <c r="D340" s="145"/>
      <c r="E340" s="106"/>
      <c r="F340" s="153">
        <f t="shared" si="11"/>
        <v>0</v>
      </c>
      <c r="G340" s="34"/>
      <c r="H340" s="35"/>
    </row>
    <row r="341" spans="1:8" s="5" customFormat="1" ht="12">
      <c r="A341" s="31" t="s">
        <v>439</v>
      </c>
      <c r="B341" s="40" t="s">
        <v>440</v>
      </c>
      <c r="C341" s="33" t="s">
        <v>408</v>
      </c>
      <c r="D341" s="145"/>
      <c r="E341" s="106"/>
      <c r="F341" s="153">
        <f t="shared" si="11"/>
        <v>0</v>
      </c>
      <c r="G341" s="34"/>
      <c r="H341" s="35"/>
    </row>
    <row r="342" spans="1:8" s="5" customFormat="1" ht="12">
      <c r="A342" s="31" t="s">
        <v>441</v>
      </c>
      <c r="B342" s="32" t="s">
        <v>442</v>
      </c>
      <c r="C342" s="33" t="s">
        <v>408</v>
      </c>
      <c r="D342" s="145">
        <f>'[1]Лист1'!$B$26/1000</f>
        <v>1.8674</v>
      </c>
      <c r="E342" s="106"/>
      <c r="F342" s="153">
        <f t="shared" si="11"/>
        <v>-1.8674</v>
      </c>
      <c r="G342" s="34">
        <f aca="true" t="shared" si="13" ref="G342:G343">E342/D342</f>
        <v>0</v>
      </c>
      <c r="H342" s="35"/>
    </row>
    <row r="343" spans="1:8" s="5" customFormat="1" ht="12">
      <c r="A343" s="31" t="s">
        <v>443</v>
      </c>
      <c r="B343" s="32" t="s">
        <v>444</v>
      </c>
      <c r="C343" s="33" t="s">
        <v>31</v>
      </c>
      <c r="D343" s="145">
        <f>'[1]Лист1'!$D$11</f>
        <v>9.942321</v>
      </c>
      <c r="E343" s="106"/>
      <c r="F343" s="153">
        <f t="shared" si="11"/>
        <v>-9.942321</v>
      </c>
      <c r="G343" s="34">
        <f t="shared" si="13"/>
        <v>0</v>
      </c>
      <c r="H343" s="35"/>
    </row>
    <row r="344" spans="1:8" s="5" customFormat="1" ht="24" customHeight="1">
      <c r="A344" s="31" t="s">
        <v>445</v>
      </c>
      <c r="B344" s="39" t="s">
        <v>446</v>
      </c>
      <c r="C344" s="33" t="s">
        <v>31</v>
      </c>
      <c r="D344" s="145">
        <v>0</v>
      </c>
      <c r="E344" s="106"/>
      <c r="F344" s="153">
        <f t="shared" si="11"/>
        <v>0</v>
      </c>
      <c r="G344" s="34"/>
      <c r="H344" s="35"/>
    </row>
    <row r="345" spans="1:8" s="5" customFormat="1" ht="12">
      <c r="A345" s="31" t="s">
        <v>447</v>
      </c>
      <c r="B345" s="40" t="s">
        <v>438</v>
      </c>
      <c r="C345" s="33" t="s">
        <v>31</v>
      </c>
      <c r="D345" s="145">
        <v>0</v>
      </c>
      <c r="E345" s="106"/>
      <c r="F345" s="153">
        <f t="shared" si="11"/>
        <v>0</v>
      </c>
      <c r="G345" s="34"/>
      <c r="H345" s="35"/>
    </row>
    <row r="346" spans="1:8" s="5" customFormat="1" ht="12">
      <c r="A346" s="31" t="s">
        <v>448</v>
      </c>
      <c r="B346" s="40" t="s">
        <v>440</v>
      </c>
      <c r="C346" s="33" t="s">
        <v>31</v>
      </c>
      <c r="D346" s="145">
        <v>0</v>
      </c>
      <c r="E346" s="106"/>
      <c r="F346" s="153">
        <f t="shared" si="11"/>
        <v>0</v>
      </c>
      <c r="G346" s="34"/>
      <c r="H346" s="35"/>
    </row>
    <row r="347" spans="1:8" s="5" customFormat="1" ht="12">
      <c r="A347" s="31" t="s">
        <v>449</v>
      </c>
      <c r="B347" s="32" t="s">
        <v>450</v>
      </c>
      <c r="C347" s="33" t="s">
        <v>451</v>
      </c>
      <c r="D347" s="171">
        <v>2159.277</v>
      </c>
      <c r="E347" s="172"/>
      <c r="F347" s="173">
        <f t="shared" si="11"/>
        <v>-2159.277</v>
      </c>
      <c r="G347" s="34">
        <f aca="true" t="shared" si="14" ref="G347:G348">E347/D347</f>
        <v>0</v>
      </c>
      <c r="H347" s="35"/>
    </row>
    <row r="348" spans="1:8" s="5" customFormat="1" ht="24" customHeight="1">
      <c r="A348" s="31" t="s">
        <v>452</v>
      </c>
      <c r="B348" s="36" t="s">
        <v>453</v>
      </c>
      <c r="C348" s="33" t="s">
        <v>84</v>
      </c>
      <c r="D348" s="152">
        <f>D27-D61-D62-D55</f>
        <v>36.40172</v>
      </c>
      <c r="E348" s="153">
        <f>E27-E61-E62-E55</f>
        <v>0</v>
      </c>
      <c r="F348" s="153">
        <f t="shared" si="11"/>
        <v>-36.40172</v>
      </c>
      <c r="G348" s="34">
        <f t="shared" si="14"/>
        <v>0</v>
      </c>
      <c r="H348" s="35"/>
    </row>
    <row r="349" spans="1:8" s="5" customFormat="1" ht="12">
      <c r="A349" s="31" t="s">
        <v>454</v>
      </c>
      <c r="B349" s="54" t="s">
        <v>455</v>
      </c>
      <c r="C349" s="33" t="s">
        <v>295</v>
      </c>
      <c r="D349" s="145" t="s">
        <v>396</v>
      </c>
      <c r="E349" s="106" t="s">
        <v>396</v>
      </c>
      <c r="F349" s="106"/>
      <c r="G349" s="26" t="s">
        <v>396</v>
      </c>
      <c r="H349" s="33" t="s">
        <v>396</v>
      </c>
    </row>
    <row r="350" spans="1:8" s="5" customFormat="1" ht="12">
      <c r="A350" s="31" t="s">
        <v>456</v>
      </c>
      <c r="B350" s="32" t="s">
        <v>457</v>
      </c>
      <c r="C350" s="33" t="s">
        <v>408</v>
      </c>
      <c r="D350" s="145">
        <v>0</v>
      </c>
      <c r="E350" s="106">
        <v>0</v>
      </c>
      <c r="F350" s="106"/>
      <c r="G350" s="34"/>
      <c r="H350" s="35"/>
    </row>
    <row r="351" spans="1:8" s="5" customFormat="1" ht="12">
      <c r="A351" s="31" t="s">
        <v>458</v>
      </c>
      <c r="B351" s="32" t="s">
        <v>459</v>
      </c>
      <c r="C351" s="33" t="s">
        <v>401</v>
      </c>
      <c r="D351" s="145">
        <v>0</v>
      </c>
      <c r="E351" s="106">
        <v>0</v>
      </c>
      <c r="F351" s="106"/>
      <c r="G351" s="34"/>
      <c r="H351" s="35"/>
    </row>
    <row r="352" spans="1:8" s="5" customFormat="1" ht="36" customHeight="1">
      <c r="A352" s="31" t="s">
        <v>460</v>
      </c>
      <c r="B352" s="36" t="s">
        <v>461</v>
      </c>
      <c r="C352" s="33" t="s">
        <v>84</v>
      </c>
      <c r="D352" s="145">
        <v>0</v>
      </c>
      <c r="E352" s="106">
        <v>0</v>
      </c>
      <c r="F352" s="106"/>
      <c r="G352" s="34"/>
      <c r="H352" s="35"/>
    </row>
    <row r="353" spans="1:8" s="5" customFormat="1" ht="24" customHeight="1">
      <c r="A353" s="31" t="s">
        <v>462</v>
      </c>
      <c r="B353" s="36" t="s">
        <v>463</v>
      </c>
      <c r="C353" s="33" t="s">
        <v>84</v>
      </c>
      <c r="D353" s="145">
        <v>0</v>
      </c>
      <c r="E353" s="106">
        <v>0</v>
      </c>
      <c r="F353" s="106"/>
      <c r="G353" s="34"/>
      <c r="H353" s="35"/>
    </row>
    <row r="354" spans="1:8" s="5" customFormat="1" ht="12">
      <c r="A354" s="31" t="s">
        <v>464</v>
      </c>
      <c r="B354" s="54" t="s">
        <v>465</v>
      </c>
      <c r="C354" s="33" t="s">
        <v>295</v>
      </c>
      <c r="D354" s="145" t="s">
        <v>396</v>
      </c>
      <c r="E354" s="106" t="s">
        <v>396</v>
      </c>
      <c r="F354" s="106"/>
      <c r="G354" s="26" t="s">
        <v>396</v>
      </c>
      <c r="H354" s="33" t="s">
        <v>396</v>
      </c>
    </row>
    <row r="355" spans="1:8" s="5" customFormat="1" ht="12">
      <c r="A355" s="31" t="s">
        <v>466</v>
      </c>
      <c r="B355" s="32" t="s">
        <v>467</v>
      </c>
      <c r="C355" s="33" t="s">
        <v>31</v>
      </c>
      <c r="D355" s="145">
        <v>0</v>
      </c>
      <c r="E355" s="106">
        <v>0</v>
      </c>
      <c r="F355" s="106"/>
      <c r="G355" s="34"/>
      <c r="H355" s="35"/>
    </row>
    <row r="356" spans="1:8" s="5" customFormat="1" ht="36" customHeight="1">
      <c r="A356" s="31" t="s">
        <v>468</v>
      </c>
      <c r="B356" s="39" t="s">
        <v>469</v>
      </c>
      <c r="C356" s="33" t="s">
        <v>31</v>
      </c>
      <c r="D356" s="145">
        <v>0</v>
      </c>
      <c r="E356" s="106">
        <v>0</v>
      </c>
      <c r="F356" s="106"/>
      <c r="G356" s="34"/>
      <c r="H356" s="35"/>
    </row>
    <row r="357" spans="1:8" s="5" customFormat="1" ht="36" customHeight="1">
      <c r="A357" s="31" t="s">
        <v>470</v>
      </c>
      <c r="B357" s="39" t="s">
        <v>471</v>
      </c>
      <c r="C357" s="33" t="s">
        <v>31</v>
      </c>
      <c r="D357" s="145">
        <v>0</v>
      </c>
      <c r="E357" s="106">
        <v>0</v>
      </c>
      <c r="F357" s="106"/>
      <c r="G357" s="34"/>
      <c r="H357" s="35"/>
    </row>
    <row r="358" spans="1:8" s="5" customFormat="1" ht="24" customHeight="1">
      <c r="A358" s="31" t="s">
        <v>472</v>
      </c>
      <c r="B358" s="39" t="s">
        <v>473</v>
      </c>
      <c r="C358" s="33" t="s">
        <v>31</v>
      </c>
      <c r="D358" s="145">
        <v>0</v>
      </c>
      <c r="E358" s="106">
        <v>0</v>
      </c>
      <c r="F358" s="106"/>
      <c r="G358" s="34"/>
      <c r="H358" s="35"/>
    </row>
    <row r="359" spans="1:8" s="5" customFormat="1" ht="12">
      <c r="A359" s="31" t="s">
        <v>474</v>
      </c>
      <c r="B359" s="32" t="s">
        <v>475</v>
      </c>
      <c r="C359" s="33" t="s">
        <v>408</v>
      </c>
      <c r="D359" s="145">
        <v>0</v>
      </c>
      <c r="E359" s="106">
        <v>0</v>
      </c>
      <c r="F359" s="106"/>
      <c r="G359" s="34"/>
      <c r="H359" s="35"/>
    </row>
    <row r="360" spans="1:8" s="5" customFormat="1" ht="24" customHeight="1">
      <c r="A360" s="31" t="s">
        <v>476</v>
      </c>
      <c r="B360" s="39" t="s">
        <v>477</v>
      </c>
      <c r="C360" s="33" t="s">
        <v>408</v>
      </c>
      <c r="D360" s="145">
        <v>0</v>
      </c>
      <c r="E360" s="106">
        <v>0</v>
      </c>
      <c r="F360" s="106"/>
      <c r="G360" s="34"/>
      <c r="H360" s="35"/>
    </row>
    <row r="361" spans="1:8" s="5" customFormat="1" ht="12">
      <c r="A361" s="31" t="s">
        <v>478</v>
      </c>
      <c r="B361" s="37" t="s">
        <v>479</v>
      </c>
      <c r="C361" s="33" t="s">
        <v>408</v>
      </c>
      <c r="D361" s="145">
        <v>0</v>
      </c>
      <c r="E361" s="106">
        <v>0</v>
      </c>
      <c r="F361" s="106"/>
      <c r="G361" s="34"/>
      <c r="H361" s="35"/>
    </row>
    <row r="362" spans="1:8" s="5" customFormat="1" ht="24" customHeight="1">
      <c r="A362" s="31" t="s">
        <v>480</v>
      </c>
      <c r="B362" s="36" t="s">
        <v>481</v>
      </c>
      <c r="C362" s="33" t="s">
        <v>84</v>
      </c>
      <c r="D362" s="145">
        <v>0</v>
      </c>
      <c r="E362" s="106">
        <v>0</v>
      </c>
      <c r="F362" s="106"/>
      <c r="G362" s="34"/>
      <c r="H362" s="35"/>
    </row>
    <row r="363" spans="1:8" s="5" customFormat="1" ht="12">
      <c r="A363" s="31" t="s">
        <v>482</v>
      </c>
      <c r="B363" s="37" t="s">
        <v>108</v>
      </c>
      <c r="C363" s="33" t="s">
        <v>84</v>
      </c>
      <c r="D363" s="145">
        <v>0</v>
      </c>
      <c r="E363" s="106">
        <v>0</v>
      </c>
      <c r="F363" s="106"/>
      <c r="G363" s="34"/>
      <c r="H363" s="35"/>
    </row>
    <row r="364" spans="1:8" s="5" customFormat="1" ht="12">
      <c r="A364" s="31" t="s">
        <v>483</v>
      </c>
      <c r="B364" s="37" t="s">
        <v>110</v>
      </c>
      <c r="C364" s="33" t="s">
        <v>84</v>
      </c>
      <c r="D364" s="145">
        <v>0</v>
      </c>
      <c r="E364" s="106">
        <v>0</v>
      </c>
      <c r="F364" s="106"/>
      <c r="G364" s="34"/>
      <c r="H364" s="35"/>
    </row>
    <row r="365" spans="1:8" s="5" customFormat="1" ht="12.75" thickBot="1">
      <c r="A365" s="58" t="s">
        <v>484</v>
      </c>
      <c r="B365" s="62" t="s">
        <v>485</v>
      </c>
      <c r="C365" s="60" t="s">
        <v>486</v>
      </c>
      <c r="D365" s="150">
        <v>32</v>
      </c>
      <c r="E365" s="151"/>
      <c r="F365" s="160">
        <f aca="true" t="shared" si="15" ref="F365">E365-D365</f>
        <v>-32</v>
      </c>
      <c r="G365" s="161">
        <f aca="true" t="shared" si="16" ref="G365">E365/D365</f>
        <v>0</v>
      </c>
      <c r="H365" s="61"/>
    </row>
    <row r="366" spans="1:8" ht="16.5" thickBot="1">
      <c r="A366" s="252" t="s">
        <v>487</v>
      </c>
      <c r="B366" s="253"/>
      <c r="C366" s="253"/>
      <c r="D366" s="253"/>
      <c r="E366" s="253"/>
      <c r="F366" s="253"/>
      <c r="G366" s="253"/>
      <c r="H366" s="254"/>
    </row>
    <row r="367" spans="1:8" s="5" customFormat="1" ht="42.75" customHeight="1">
      <c r="A367" s="248" t="s">
        <v>76</v>
      </c>
      <c r="B367" s="255" t="s">
        <v>77</v>
      </c>
      <c r="C367" s="257" t="s">
        <v>78</v>
      </c>
      <c r="D367" s="259">
        <v>2019</v>
      </c>
      <c r="E367" s="260"/>
      <c r="F367" s="261" t="s">
        <v>697</v>
      </c>
      <c r="G367" s="262"/>
      <c r="H367" s="263" t="s">
        <v>698</v>
      </c>
    </row>
    <row r="368" spans="1:8" s="5" customFormat="1" ht="36">
      <c r="A368" s="249"/>
      <c r="B368" s="256"/>
      <c r="C368" s="258"/>
      <c r="D368" s="140" t="s">
        <v>10</v>
      </c>
      <c r="E368" s="141" t="s">
        <v>11</v>
      </c>
      <c r="F368" s="142" t="s">
        <v>79</v>
      </c>
      <c r="G368" s="14" t="s">
        <v>80</v>
      </c>
      <c r="H368" s="258"/>
    </row>
    <row r="369" spans="1:8" s="2" customFormat="1" ht="12.75" thickBot="1">
      <c r="A369" s="69">
        <v>1</v>
      </c>
      <c r="B369" s="70">
        <v>2</v>
      </c>
      <c r="C369" s="68">
        <v>3</v>
      </c>
      <c r="D369" s="71">
        <v>4</v>
      </c>
      <c r="E369" s="72">
        <v>5</v>
      </c>
      <c r="F369" s="72">
        <v>6</v>
      </c>
      <c r="G369" s="72">
        <v>7</v>
      </c>
      <c r="H369" s="68">
        <v>8</v>
      </c>
    </row>
    <row r="370" spans="1:8" s="5" customFormat="1" ht="30" customHeight="1">
      <c r="A370" s="246" t="s">
        <v>488</v>
      </c>
      <c r="B370" s="247"/>
      <c r="C370" s="49" t="s">
        <v>84</v>
      </c>
      <c r="D370" s="154">
        <f>D371+D428</f>
        <v>4.478714999999999</v>
      </c>
      <c r="E370" s="155">
        <f>E371+E428</f>
        <v>0</v>
      </c>
      <c r="F370" s="155">
        <f aca="true" t="shared" si="17" ref="F370">E370-D370</f>
        <v>-4.478714999999999</v>
      </c>
      <c r="G370" s="159">
        <f aca="true" t="shared" si="18" ref="G370">E370/D370</f>
        <v>0</v>
      </c>
      <c r="H370" s="52"/>
    </row>
    <row r="371" spans="1:8" s="5" customFormat="1" ht="12">
      <c r="A371" s="31" t="s">
        <v>82</v>
      </c>
      <c r="B371" s="54" t="s">
        <v>489</v>
      </c>
      <c r="C371" s="33" t="s">
        <v>84</v>
      </c>
      <c r="D371" s="152">
        <f>D372+D396+D424+D425</f>
        <v>2.63</v>
      </c>
      <c r="E371" s="153">
        <f>E372+E396+E424+E425</f>
        <v>0</v>
      </c>
      <c r="F371" s="153">
        <f aca="true" t="shared" si="19" ref="F371:F372">E371-D371</f>
        <v>-2.63</v>
      </c>
      <c r="G371" s="157">
        <f aca="true" t="shared" si="20" ref="G371:G372">E371/D371</f>
        <v>0</v>
      </c>
      <c r="H371" s="35"/>
    </row>
    <row r="372" spans="1:8" s="5" customFormat="1" ht="12">
      <c r="A372" s="31" t="s">
        <v>85</v>
      </c>
      <c r="B372" s="32" t="s">
        <v>490</v>
      </c>
      <c r="C372" s="33" t="s">
        <v>84</v>
      </c>
      <c r="D372" s="145">
        <f>150/1000</f>
        <v>0.15</v>
      </c>
      <c r="E372" s="106"/>
      <c r="F372" s="153">
        <f t="shared" si="19"/>
        <v>-0.15</v>
      </c>
      <c r="G372" s="157">
        <f t="shared" si="20"/>
        <v>0</v>
      </c>
      <c r="H372" s="35"/>
    </row>
    <row r="373" spans="1:8" s="5" customFormat="1" ht="24" customHeight="1">
      <c r="A373" s="31" t="s">
        <v>87</v>
      </c>
      <c r="B373" s="39" t="s">
        <v>491</v>
      </c>
      <c r="C373" s="33" t="s">
        <v>84</v>
      </c>
      <c r="D373" s="145">
        <v>0</v>
      </c>
      <c r="E373" s="106">
        <v>0</v>
      </c>
      <c r="F373" s="106"/>
      <c r="G373" s="34"/>
      <c r="H373" s="35"/>
    </row>
    <row r="374" spans="1:8" s="5" customFormat="1" ht="12">
      <c r="A374" s="31" t="s">
        <v>492</v>
      </c>
      <c r="B374" s="40" t="s">
        <v>493</v>
      </c>
      <c r="C374" s="33" t="s">
        <v>84</v>
      </c>
      <c r="D374" s="145">
        <v>0</v>
      </c>
      <c r="E374" s="106">
        <v>0</v>
      </c>
      <c r="F374" s="106"/>
      <c r="G374" s="34"/>
      <c r="H374" s="35"/>
    </row>
    <row r="375" spans="1:8" s="5" customFormat="1" ht="24" customHeight="1">
      <c r="A375" s="31" t="s">
        <v>494</v>
      </c>
      <c r="B375" s="63" t="s">
        <v>88</v>
      </c>
      <c r="C375" s="33" t="s">
        <v>84</v>
      </c>
      <c r="D375" s="145">
        <v>0</v>
      </c>
      <c r="E375" s="106">
        <v>0</v>
      </c>
      <c r="F375" s="106"/>
      <c r="G375" s="34"/>
      <c r="H375" s="35"/>
    </row>
    <row r="376" spans="1:8" s="5" customFormat="1" ht="24" customHeight="1">
      <c r="A376" s="31" t="s">
        <v>495</v>
      </c>
      <c r="B376" s="63" t="s">
        <v>90</v>
      </c>
      <c r="C376" s="33" t="s">
        <v>84</v>
      </c>
      <c r="D376" s="145">
        <v>0</v>
      </c>
      <c r="E376" s="106">
        <v>0</v>
      </c>
      <c r="F376" s="106"/>
      <c r="G376" s="34"/>
      <c r="H376" s="35"/>
    </row>
    <row r="377" spans="1:8" s="5" customFormat="1" ht="24" customHeight="1">
      <c r="A377" s="31" t="s">
        <v>496</v>
      </c>
      <c r="B377" s="63" t="s">
        <v>92</v>
      </c>
      <c r="C377" s="33" t="s">
        <v>84</v>
      </c>
      <c r="D377" s="145">
        <v>0</v>
      </c>
      <c r="E377" s="106">
        <v>0</v>
      </c>
      <c r="F377" s="106"/>
      <c r="G377" s="34"/>
      <c r="H377" s="35"/>
    </row>
    <row r="378" spans="1:8" s="5" customFormat="1" ht="12">
      <c r="A378" s="31" t="s">
        <v>497</v>
      </c>
      <c r="B378" s="40" t="s">
        <v>498</v>
      </c>
      <c r="C378" s="33" t="s">
        <v>84</v>
      </c>
      <c r="D378" s="145">
        <v>0</v>
      </c>
      <c r="E378" s="106">
        <v>0</v>
      </c>
      <c r="F378" s="106"/>
      <c r="G378" s="34"/>
      <c r="H378" s="35"/>
    </row>
    <row r="379" spans="1:8" s="5" customFormat="1" ht="12">
      <c r="A379" s="31" t="s">
        <v>499</v>
      </c>
      <c r="B379" s="40" t="s">
        <v>500</v>
      </c>
      <c r="C379" s="33" t="s">
        <v>84</v>
      </c>
      <c r="D379" s="152">
        <f>D372</f>
        <v>0.15</v>
      </c>
      <c r="E379" s="106"/>
      <c r="F379" s="153">
        <f aca="true" t="shared" si="21" ref="F379">E379-D379</f>
        <v>-0.15</v>
      </c>
      <c r="G379" s="157">
        <f aca="true" t="shared" si="22" ref="G379">E379/D379</f>
        <v>0</v>
      </c>
      <c r="H379" s="35"/>
    </row>
    <row r="380" spans="1:8" s="5" customFormat="1" ht="12">
      <c r="A380" s="31" t="s">
        <v>501</v>
      </c>
      <c r="B380" s="40" t="s">
        <v>502</v>
      </c>
      <c r="C380" s="33" t="s">
        <v>84</v>
      </c>
      <c r="D380" s="145">
        <v>0</v>
      </c>
      <c r="E380" s="106">
        <v>0</v>
      </c>
      <c r="F380" s="106"/>
      <c r="G380" s="34"/>
      <c r="H380" s="35"/>
    </row>
    <row r="381" spans="1:8" s="5" customFormat="1" ht="12">
      <c r="A381" s="31" t="s">
        <v>503</v>
      </c>
      <c r="B381" s="40" t="s">
        <v>504</v>
      </c>
      <c r="C381" s="33" t="s">
        <v>84</v>
      </c>
      <c r="D381" s="145">
        <v>0</v>
      </c>
      <c r="E381" s="106">
        <v>0</v>
      </c>
      <c r="F381" s="106"/>
      <c r="G381" s="34"/>
      <c r="H381" s="35"/>
    </row>
    <row r="382" spans="1:8" s="5" customFormat="1" ht="24" customHeight="1">
      <c r="A382" s="31" t="s">
        <v>505</v>
      </c>
      <c r="B382" s="63" t="s">
        <v>506</v>
      </c>
      <c r="C382" s="33" t="s">
        <v>84</v>
      </c>
      <c r="D382" s="145">
        <v>0</v>
      </c>
      <c r="E382" s="106">
        <v>0</v>
      </c>
      <c r="F382" s="106"/>
      <c r="G382" s="34"/>
      <c r="H382" s="35"/>
    </row>
    <row r="383" spans="1:8" s="5" customFormat="1" ht="12">
      <c r="A383" s="31" t="s">
        <v>507</v>
      </c>
      <c r="B383" s="64" t="s">
        <v>508</v>
      </c>
      <c r="C383" s="33" t="s">
        <v>84</v>
      </c>
      <c r="D383" s="145">
        <v>0</v>
      </c>
      <c r="E383" s="106">
        <v>0</v>
      </c>
      <c r="F383" s="106"/>
      <c r="G383" s="34"/>
      <c r="H383" s="35"/>
    </row>
    <row r="384" spans="1:8" s="5" customFormat="1" ht="12">
      <c r="A384" s="31" t="s">
        <v>509</v>
      </c>
      <c r="B384" s="41" t="s">
        <v>510</v>
      </c>
      <c r="C384" s="33" t="s">
        <v>84</v>
      </c>
      <c r="D384" s="145">
        <v>0</v>
      </c>
      <c r="E384" s="106">
        <v>0</v>
      </c>
      <c r="F384" s="106"/>
      <c r="G384" s="34"/>
      <c r="H384" s="35"/>
    </row>
    <row r="385" spans="1:8" s="5" customFormat="1" ht="12">
      <c r="A385" s="31" t="s">
        <v>511</v>
      </c>
      <c r="B385" s="64" t="s">
        <v>508</v>
      </c>
      <c r="C385" s="33" t="s">
        <v>84</v>
      </c>
      <c r="D385" s="145">
        <v>0</v>
      </c>
      <c r="E385" s="106">
        <v>0</v>
      </c>
      <c r="F385" s="106"/>
      <c r="G385" s="34"/>
      <c r="H385" s="35"/>
    </row>
    <row r="386" spans="1:8" s="5" customFormat="1" ht="12">
      <c r="A386" s="31" t="s">
        <v>512</v>
      </c>
      <c r="B386" s="40" t="s">
        <v>513</v>
      </c>
      <c r="C386" s="33" t="s">
        <v>84</v>
      </c>
      <c r="D386" s="145">
        <v>0</v>
      </c>
      <c r="E386" s="106">
        <v>0</v>
      </c>
      <c r="F386" s="106"/>
      <c r="G386" s="34"/>
      <c r="H386" s="35"/>
    </row>
    <row r="387" spans="1:8" s="5" customFormat="1" ht="12">
      <c r="A387" s="31" t="s">
        <v>514</v>
      </c>
      <c r="B387" s="40" t="s">
        <v>323</v>
      </c>
      <c r="C387" s="33" t="s">
        <v>84</v>
      </c>
      <c r="D387" s="145">
        <v>0</v>
      </c>
      <c r="E387" s="106">
        <v>0</v>
      </c>
      <c r="F387" s="106"/>
      <c r="G387" s="34"/>
      <c r="H387" s="35"/>
    </row>
    <row r="388" spans="1:8" s="5" customFormat="1" ht="24" customHeight="1">
      <c r="A388" s="31" t="s">
        <v>515</v>
      </c>
      <c r="B388" s="57" t="s">
        <v>516</v>
      </c>
      <c r="C388" s="33" t="s">
        <v>84</v>
      </c>
      <c r="D388" s="145">
        <v>0</v>
      </c>
      <c r="E388" s="106">
        <v>0</v>
      </c>
      <c r="F388" s="106"/>
      <c r="G388" s="34"/>
      <c r="H388" s="35"/>
    </row>
    <row r="389" spans="1:8" s="5" customFormat="1" ht="12.75" customHeight="1">
      <c r="A389" s="31" t="s">
        <v>517</v>
      </c>
      <c r="B389" s="41" t="s">
        <v>108</v>
      </c>
      <c r="C389" s="33" t="s">
        <v>84</v>
      </c>
      <c r="D389" s="145">
        <v>0</v>
      </c>
      <c r="E389" s="106">
        <v>0</v>
      </c>
      <c r="F389" s="106"/>
      <c r="G389" s="34"/>
      <c r="H389" s="35"/>
    </row>
    <row r="390" spans="1:8" s="5" customFormat="1" ht="12.75" customHeight="1">
      <c r="A390" s="31" t="s">
        <v>518</v>
      </c>
      <c r="B390" s="41" t="s">
        <v>110</v>
      </c>
      <c r="C390" s="33" t="s">
        <v>84</v>
      </c>
      <c r="D390" s="145">
        <v>0</v>
      </c>
      <c r="E390" s="106">
        <v>0</v>
      </c>
      <c r="F390" s="106"/>
      <c r="G390" s="34"/>
      <c r="H390" s="35"/>
    </row>
    <row r="391" spans="1:8" s="5" customFormat="1" ht="24" customHeight="1">
      <c r="A391" s="31" t="s">
        <v>89</v>
      </c>
      <c r="B391" s="39" t="s">
        <v>519</v>
      </c>
      <c r="C391" s="33" t="s">
        <v>84</v>
      </c>
      <c r="D391" s="145">
        <v>0</v>
      </c>
      <c r="E391" s="106">
        <v>0</v>
      </c>
      <c r="F391" s="106"/>
      <c r="G391" s="34"/>
      <c r="H391" s="35"/>
    </row>
    <row r="392" spans="1:8" s="5" customFormat="1" ht="24" customHeight="1">
      <c r="A392" s="31" t="s">
        <v>520</v>
      </c>
      <c r="B392" s="57" t="s">
        <v>88</v>
      </c>
      <c r="C392" s="33" t="s">
        <v>84</v>
      </c>
      <c r="D392" s="145">
        <v>0</v>
      </c>
      <c r="E392" s="106">
        <v>0</v>
      </c>
      <c r="F392" s="106"/>
      <c r="G392" s="34"/>
      <c r="H392" s="35"/>
    </row>
    <row r="393" spans="1:8" s="5" customFormat="1" ht="24" customHeight="1">
      <c r="A393" s="31" t="s">
        <v>521</v>
      </c>
      <c r="B393" s="57" t="s">
        <v>90</v>
      </c>
      <c r="C393" s="33" t="s">
        <v>84</v>
      </c>
      <c r="D393" s="145">
        <v>0</v>
      </c>
      <c r="E393" s="106">
        <v>0</v>
      </c>
      <c r="F393" s="106"/>
      <c r="G393" s="34"/>
      <c r="H393" s="35"/>
    </row>
    <row r="394" spans="1:8" s="5" customFormat="1" ht="24" customHeight="1">
      <c r="A394" s="31" t="s">
        <v>522</v>
      </c>
      <c r="B394" s="57" t="s">
        <v>92</v>
      </c>
      <c r="C394" s="33" t="s">
        <v>84</v>
      </c>
      <c r="D394" s="145">
        <v>0</v>
      </c>
      <c r="E394" s="106">
        <v>0</v>
      </c>
      <c r="F394" s="106"/>
      <c r="G394" s="34"/>
      <c r="H394" s="35"/>
    </row>
    <row r="395" spans="1:8" s="5" customFormat="1" ht="12">
      <c r="A395" s="31" t="s">
        <v>91</v>
      </c>
      <c r="B395" s="37" t="s">
        <v>523</v>
      </c>
      <c r="C395" s="33" t="s">
        <v>84</v>
      </c>
      <c r="D395" s="145">
        <v>0</v>
      </c>
      <c r="E395" s="106">
        <v>0</v>
      </c>
      <c r="F395" s="106"/>
      <c r="G395" s="34"/>
      <c r="H395" s="35"/>
    </row>
    <row r="396" spans="1:8" s="5" customFormat="1" ht="12">
      <c r="A396" s="31" t="s">
        <v>93</v>
      </c>
      <c r="B396" s="32" t="s">
        <v>524</v>
      </c>
      <c r="C396" s="33" t="s">
        <v>84</v>
      </c>
      <c r="D396" s="152">
        <f>D67</f>
        <v>2.48</v>
      </c>
      <c r="E396" s="106"/>
      <c r="F396" s="153">
        <f aca="true" t="shared" si="23" ref="F396">E396-D396</f>
        <v>-2.48</v>
      </c>
      <c r="G396" s="157">
        <f aca="true" t="shared" si="24" ref="G396">E396/D396</f>
        <v>0</v>
      </c>
      <c r="H396" s="35"/>
    </row>
    <row r="397" spans="1:8" s="5" customFormat="1" ht="12">
      <c r="A397" s="31" t="s">
        <v>525</v>
      </c>
      <c r="B397" s="37" t="s">
        <v>526</v>
      </c>
      <c r="C397" s="33" t="s">
        <v>84</v>
      </c>
      <c r="D397" s="145">
        <v>0</v>
      </c>
      <c r="E397" s="106">
        <v>0</v>
      </c>
      <c r="F397" s="106"/>
      <c r="G397" s="34"/>
      <c r="H397" s="35"/>
    </row>
    <row r="398" spans="1:8" s="5" customFormat="1" ht="12">
      <c r="A398" s="31" t="s">
        <v>527</v>
      </c>
      <c r="B398" s="40" t="s">
        <v>528</v>
      </c>
      <c r="C398" s="33" t="s">
        <v>84</v>
      </c>
      <c r="D398" s="145">
        <v>0</v>
      </c>
      <c r="E398" s="106">
        <v>0</v>
      </c>
      <c r="F398" s="106"/>
      <c r="G398" s="34"/>
      <c r="H398" s="35"/>
    </row>
    <row r="399" spans="1:8" s="5" customFormat="1" ht="24" customHeight="1">
      <c r="A399" s="31" t="s">
        <v>529</v>
      </c>
      <c r="B399" s="57" t="s">
        <v>88</v>
      </c>
      <c r="C399" s="33" t="s">
        <v>84</v>
      </c>
      <c r="D399" s="145">
        <v>0</v>
      </c>
      <c r="E399" s="106">
        <v>0</v>
      </c>
      <c r="F399" s="106"/>
      <c r="G399" s="34"/>
      <c r="H399" s="35"/>
    </row>
    <row r="400" spans="1:8" s="5" customFormat="1" ht="24" customHeight="1">
      <c r="A400" s="31" t="s">
        <v>530</v>
      </c>
      <c r="B400" s="57" t="s">
        <v>90</v>
      </c>
      <c r="C400" s="33" t="s">
        <v>84</v>
      </c>
      <c r="D400" s="145">
        <v>0</v>
      </c>
      <c r="E400" s="106">
        <v>0</v>
      </c>
      <c r="F400" s="106"/>
      <c r="G400" s="34"/>
      <c r="H400" s="35"/>
    </row>
    <row r="401" spans="1:8" s="5" customFormat="1" ht="24" customHeight="1">
      <c r="A401" s="31" t="s">
        <v>531</v>
      </c>
      <c r="B401" s="57" t="s">
        <v>92</v>
      </c>
      <c r="C401" s="33" t="s">
        <v>84</v>
      </c>
      <c r="D401" s="145">
        <v>0</v>
      </c>
      <c r="E401" s="106">
        <v>0</v>
      </c>
      <c r="F401" s="106"/>
      <c r="G401" s="34"/>
      <c r="H401" s="35"/>
    </row>
    <row r="402" spans="1:8" s="5" customFormat="1" ht="12">
      <c r="A402" s="31" t="s">
        <v>532</v>
      </c>
      <c r="B402" s="40" t="s">
        <v>309</v>
      </c>
      <c r="C402" s="33" t="s">
        <v>84</v>
      </c>
      <c r="D402" s="145">
        <v>0</v>
      </c>
      <c r="E402" s="106">
        <v>0</v>
      </c>
      <c r="F402" s="106"/>
      <c r="G402" s="34"/>
      <c r="H402" s="35"/>
    </row>
    <row r="403" spans="1:8" s="5" customFormat="1" ht="12">
      <c r="A403" s="31" t="s">
        <v>533</v>
      </c>
      <c r="B403" s="40" t="s">
        <v>312</v>
      </c>
      <c r="C403" s="33" t="s">
        <v>84</v>
      </c>
      <c r="D403" s="145">
        <v>0</v>
      </c>
      <c r="E403" s="106">
        <v>0</v>
      </c>
      <c r="F403" s="106"/>
      <c r="G403" s="34"/>
      <c r="H403" s="35"/>
    </row>
    <row r="404" spans="1:8" s="5" customFormat="1" ht="12">
      <c r="A404" s="31" t="s">
        <v>534</v>
      </c>
      <c r="B404" s="40" t="s">
        <v>315</v>
      </c>
      <c r="C404" s="33" t="s">
        <v>84</v>
      </c>
      <c r="D404" s="145">
        <v>0</v>
      </c>
      <c r="E404" s="106">
        <v>0</v>
      </c>
      <c r="F404" s="106"/>
      <c r="G404" s="34"/>
      <c r="H404" s="35"/>
    </row>
    <row r="405" spans="1:8" s="5" customFormat="1" ht="12">
      <c r="A405" s="31" t="s">
        <v>535</v>
      </c>
      <c r="B405" s="40" t="s">
        <v>321</v>
      </c>
      <c r="C405" s="33" t="s">
        <v>84</v>
      </c>
      <c r="D405" s="145">
        <v>0</v>
      </c>
      <c r="E405" s="106">
        <v>0</v>
      </c>
      <c r="F405" s="106"/>
      <c r="G405" s="34"/>
      <c r="H405" s="35"/>
    </row>
    <row r="406" spans="1:8" s="5" customFormat="1" ht="12">
      <c r="A406" s="31" t="s">
        <v>536</v>
      </c>
      <c r="B406" s="40" t="s">
        <v>323</v>
      </c>
      <c r="C406" s="33" t="s">
        <v>84</v>
      </c>
      <c r="D406" s="145">
        <v>0</v>
      </c>
      <c r="E406" s="106">
        <v>0</v>
      </c>
      <c r="F406" s="106"/>
      <c r="G406" s="34"/>
      <c r="H406" s="35"/>
    </row>
    <row r="407" spans="1:8" s="5" customFormat="1" ht="24" customHeight="1">
      <c r="A407" s="31" t="s">
        <v>537</v>
      </c>
      <c r="B407" s="57" t="s">
        <v>326</v>
      </c>
      <c r="C407" s="33" t="s">
        <v>84</v>
      </c>
      <c r="D407" s="145">
        <v>0</v>
      </c>
      <c r="E407" s="106">
        <v>0</v>
      </c>
      <c r="F407" s="106"/>
      <c r="G407" s="34"/>
      <c r="H407" s="35"/>
    </row>
    <row r="408" spans="1:8" s="5" customFormat="1" ht="12">
      <c r="A408" s="31" t="s">
        <v>538</v>
      </c>
      <c r="B408" s="41" t="s">
        <v>108</v>
      </c>
      <c r="C408" s="33" t="s">
        <v>84</v>
      </c>
      <c r="D408" s="145">
        <v>0</v>
      </c>
      <c r="E408" s="106">
        <v>0</v>
      </c>
      <c r="F408" s="106"/>
      <c r="G408" s="34"/>
      <c r="H408" s="35"/>
    </row>
    <row r="409" spans="1:8" s="5" customFormat="1" ht="12">
      <c r="A409" s="31" t="s">
        <v>539</v>
      </c>
      <c r="B409" s="41" t="s">
        <v>110</v>
      </c>
      <c r="C409" s="33" t="s">
        <v>84</v>
      </c>
      <c r="D409" s="145">
        <v>0</v>
      </c>
      <c r="E409" s="106">
        <v>0</v>
      </c>
      <c r="F409" s="106"/>
      <c r="G409" s="34"/>
      <c r="H409" s="35"/>
    </row>
    <row r="410" spans="1:8" s="5" customFormat="1" ht="12">
      <c r="A410" s="31" t="s">
        <v>540</v>
      </c>
      <c r="B410" s="37" t="s">
        <v>541</v>
      </c>
      <c r="C410" s="33" t="s">
        <v>84</v>
      </c>
      <c r="D410" s="145">
        <v>0</v>
      </c>
      <c r="E410" s="106">
        <v>0</v>
      </c>
      <c r="F410" s="106"/>
      <c r="G410" s="34"/>
      <c r="H410" s="35"/>
    </row>
    <row r="411" spans="1:8" s="5" customFormat="1" ht="12">
      <c r="A411" s="31" t="s">
        <v>542</v>
      </c>
      <c r="B411" s="37" t="s">
        <v>543</v>
      </c>
      <c r="C411" s="33" t="s">
        <v>84</v>
      </c>
      <c r="D411" s="145">
        <v>0</v>
      </c>
      <c r="E411" s="106">
        <v>0</v>
      </c>
      <c r="F411" s="106"/>
      <c r="G411" s="34"/>
      <c r="H411" s="35"/>
    </row>
    <row r="412" spans="1:8" s="5" customFormat="1" ht="12">
      <c r="A412" s="31" t="s">
        <v>544</v>
      </c>
      <c r="B412" s="40" t="s">
        <v>528</v>
      </c>
      <c r="C412" s="33" t="s">
        <v>84</v>
      </c>
      <c r="D412" s="145">
        <v>0</v>
      </c>
      <c r="E412" s="106">
        <v>0</v>
      </c>
      <c r="F412" s="106"/>
      <c r="G412" s="34"/>
      <c r="H412" s="35"/>
    </row>
    <row r="413" spans="1:8" s="5" customFormat="1" ht="24" customHeight="1">
      <c r="A413" s="31" t="s">
        <v>545</v>
      </c>
      <c r="B413" s="57" t="s">
        <v>88</v>
      </c>
      <c r="C413" s="33" t="s">
        <v>84</v>
      </c>
      <c r="D413" s="145">
        <v>0</v>
      </c>
      <c r="E413" s="106">
        <v>0</v>
      </c>
      <c r="F413" s="106"/>
      <c r="G413" s="34"/>
      <c r="H413" s="35"/>
    </row>
    <row r="414" spans="1:8" s="5" customFormat="1" ht="24" customHeight="1">
      <c r="A414" s="31" t="s">
        <v>546</v>
      </c>
      <c r="B414" s="57" t="s">
        <v>90</v>
      </c>
      <c r="C414" s="33" t="s">
        <v>84</v>
      </c>
      <c r="D414" s="145">
        <v>0</v>
      </c>
      <c r="E414" s="106">
        <v>0</v>
      </c>
      <c r="F414" s="106"/>
      <c r="G414" s="34"/>
      <c r="H414" s="35"/>
    </row>
    <row r="415" spans="1:8" s="5" customFormat="1" ht="24" customHeight="1">
      <c r="A415" s="31" t="s">
        <v>546</v>
      </c>
      <c r="B415" s="57" t="s">
        <v>92</v>
      </c>
      <c r="C415" s="33" t="s">
        <v>84</v>
      </c>
      <c r="D415" s="145">
        <v>0</v>
      </c>
      <c r="E415" s="106">
        <v>0</v>
      </c>
      <c r="F415" s="106"/>
      <c r="G415" s="34"/>
      <c r="H415" s="35"/>
    </row>
    <row r="416" spans="1:8" s="5" customFormat="1" ht="12">
      <c r="A416" s="31" t="s">
        <v>547</v>
      </c>
      <c r="B416" s="40" t="s">
        <v>309</v>
      </c>
      <c r="C416" s="33" t="s">
        <v>84</v>
      </c>
      <c r="D416" s="145">
        <v>0</v>
      </c>
      <c r="E416" s="106">
        <v>0</v>
      </c>
      <c r="F416" s="106"/>
      <c r="G416" s="34"/>
      <c r="H416" s="35"/>
    </row>
    <row r="417" spans="1:8" s="5" customFormat="1" ht="12">
      <c r="A417" s="31" t="s">
        <v>548</v>
      </c>
      <c r="B417" s="40" t="s">
        <v>312</v>
      </c>
      <c r="C417" s="33" t="s">
        <v>84</v>
      </c>
      <c r="D417" s="145">
        <v>0</v>
      </c>
      <c r="E417" s="106">
        <v>0</v>
      </c>
      <c r="F417" s="106"/>
      <c r="G417" s="34"/>
      <c r="H417" s="35"/>
    </row>
    <row r="418" spans="1:8" s="5" customFormat="1" ht="12">
      <c r="A418" s="31" t="s">
        <v>549</v>
      </c>
      <c r="B418" s="40" t="s">
        <v>315</v>
      </c>
      <c r="C418" s="33" t="s">
        <v>84</v>
      </c>
      <c r="D418" s="145">
        <v>0</v>
      </c>
      <c r="E418" s="106">
        <v>0</v>
      </c>
      <c r="F418" s="106"/>
      <c r="G418" s="34"/>
      <c r="H418" s="35"/>
    </row>
    <row r="419" spans="1:8" s="5" customFormat="1" ht="12">
      <c r="A419" s="31" t="s">
        <v>550</v>
      </c>
      <c r="B419" s="40" t="s">
        <v>321</v>
      </c>
      <c r="C419" s="33" t="s">
        <v>84</v>
      </c>
      <c r="D419" s="145">
        <v>0</v>
      </c>
      <c r="E419" s="106">
        <v>0</v>
      </c>
      <c r="F419" s="106"/>
      <c r="G419" s="34"/>
      <c r="H419" s="35"/>
    </row>
    <row r="420" spans="1:8" s="5" customFormat="1" ht="12">
      <c r="A420" s="31" t="s">
        <v>551</v>
      </c>
      <c r="B420" s="40" t="s">
        <v>323</v>
      </c>
      <c r="C420" s="33" t="s">
        <v>84</v>
      </c>
      <c r="D420" s="145">
        <v>0</v>
      </c>
      <c r="E420" s="106">
        <v>0</v>
      </c>
      <c r="F420" s="106"/>
      <c r="G420" s="34"/>
      <c r="H420" s="35"/>
    </row>
    <row r="421" spans="1:8" s="5" customFormat="1" ht="24" customHeight="1">
      <c r="A421" s="31" t="s">
        <v>552</v>
      </c>
      <c r="B421" s="57" t="s">
        <v>326</v>
      </c>
      <c r="C421" s="33" t="s">
        <v>84</v>
      </c>
      <c r="D421" s="145">
        <v>0</v>
      </c>
      <c r="E421" s="106">
        <v>0</v>
      </c>
      <c r="F421" s="106"/>
      <c r="G421" s="34"/>
      <c r="H421" s="35"/>
    </row>
    <row r="422" spans="1:8" s="5" customFormat="1" ht="12">
      <c r="A422" s="31" t="s">
        <v>553</v>
      </c>
      <c r="B422" s="41" t="s">
        <v>108</v>
      </c>
      <c r="C422" s="33" t="s">
        <v>84</v>
      </c>
      <c r="D422" s="145">
        <v>0</v>
      </c>
      <c r="E422" s="106">
        <v>0</v>
      </c>
      <c r="F422" s="106"/>
      <c r="G422" s="34"/>
      <c r="H422" s="35"/>
    </row>
    <row r="423" spans="1:8" s="5" customFormat="1" ht="12">
      <c r="A423" s="31" t="s">
        <v>554</v>
      </c>
      <c r="B423" s="41" t="s">
        <v>110</v>
      </c>
      <c r="C423" s="33" t="s">
        <v>84</v>
      </c>
      <c r="D423" s="145">
        <v>0</v>
      </c>
      <c r="E423" s="106">
        <v>0</v>
      </c>
      <c r="F423" s="106"/>
      <c r="G423" s="34"/>
      <c r="H423" s="35"/>
    </row>
    <row r="424" spans="1:8" s="5" customFormat="1" ht="12">
      <c r="A424" s="31" t="s">
        <v>95</v>
      </c>
      <c r="B424" s="32" t="s">
        <v>555</v>
      </c>
      <c r="C424" s="33" t="s">
        <v>84</v>
      </c>
      <c r="D424" s="145">
        <v>0</v>
      </c>
      <c r="E424" s="106">
        <v>0</v>
      </c>
      <c r="F424" s="106"/>
      <c r="G424" s="34"/>
      <c r="H424" s="35"/>
    </row>
    <row r="425" spans="1:8" s="5" customFormat="1" ht="12">
      <c r="A425" s="31" t="s">
        <v>97</v>
      </c>
      <c r="B425" s="32" t="s">
        <v>556</v>
      </c>
      <c r="C425" s="33" t="s">
        <v>84</v>
      </c>
      <c r="D425" s="145">
        <v>0</v>
      </c>
      <c r="E425" s="106">
        <v>0</v>
      </c>
      <c r="F425" s="106"/>
      <c r="G425" s="34"/>
      <c r="H425" s="35"/>
    </row>
    <row r="426" spans="1:8" s="5" customFormat="1" ht="12">
      <c r="A426" s="31" t="s">
        <v>557</v>
      </c>
      <c r="B426" s="37" t="s">
        <v>558</v>
      </c>
      <c r="C426" s="33" t="s">
        <v>84</v>
      </c>
      <c r="D426" s="145">
        <v>0</v>
      </c>
      <c r="E426" s="106">
        <v>0</v>
      </c>
      <c r="F426" s="106"/>
      <c r="G426" s="34"/>
      <c r="H426" s="35"/>
    </row>
    <row r="427" spans="1:8" s="5" customFormat="1" ht="12">
      <c r="A427" s="31" t="s">
        <v>559</v>
      </c>
      <c r="B427" s="37" t="s">
        <v>560</v>
      </c>
      <c r="C427" s="33" t="s">
        <v>84</v>
      </c>
      <c r="D427" s="145">
        <v>0</v>
      </c>
      <c r="E427" s="106">
        <v>0</v>
      </c>
      <c r="F427" s="106"/>
      <c r="G427" s="34"/>
      <c r="H427" s="35"/>
    </row>
    <row r="428" spans="1:8" s="5" customFormat="1" ht="12">
      <c r="A428" s="31" t="s">
        <v>113</v>
      </c>
      <c r="B428" s="54" t="s">
        <v>561</v>
      </c>
      <c r="C428" s="33" t="s">
        <v>84</v>
      </c>
      <c r="D428" s="152">
        <f>SUM(D429:D433,D438:D439)</f>
        <v>1.8487149999999999</v>
      </c>
      <c r="E428" s="153">
        <f>SUM(E429:E433,E438:E439)</f>
        <v>0</v>
      </c>
      <c r="F428" s="153">
        <f aca="true" t="shared" si="25" ref="F428:F429">E428-D428</f>
        <v>-1.8487149999999999</v>
      </c>
      <c r="G428" s="157">
        <f aca="true" t="shared" si="26" ref="G428:G429">E428/D428</f>
        <v>0</v>
      </c>
      <c r="H428" s="35"/>
    </row>
    <row r="429" spans="1:8" s="5" customFormat="1" ht="12">
      <c r="A429" s="31" t="s">
        <v>115</v>
      </c>
      <c r="B429" s="32" t="s">
        <v>562</v>
      </c>
      <c r="C429" s="33" t="s">
        <v>84</v>
      </c>
      <c r="D429" s="145">
        <v>0.229532</v>
      </c>
      <c r="E429" s="106"/>
      <c r="F429" s="153">
        <f t="shared" si="25"/>
        <v>-0.229532</v>
      </c>
      <c r="G429" s="157">
        <f t="shared" si="26"/>
        <v>0</v>
      </c>
      <c r="H429" s="35"/>
    </row>
    <row r="430" spans="1:8" s="5" customFormat="1" ht="12">
      <c r="A430" s="31" t="s">
        <v>119</v>
      </c>
      <c r="B430" s="32" t="s">
        <v>563</v>
      </c>
      <c r="C430" s="33" t="s">
        <v>84</v>
      </c>
      <c r="D430" s="145">
        <v>0</v>
      </c>
      <c r="E430" s="106">
        <v>0</v>
      </c>
      <c r="F430" s="106"/>
      <c r="G430" s="34"/>
      <c r="H430" s="35"/>
    </row>
    <row r="431" spans="1:8" s="5" customFormat="1" ht="12">
      <c r="A431" s="31" t="s">
        <v>120</v>
      </c>
      <c r="B431" s="32" t="s">
        <v>564</v>
      </c>
      <c r="C431" s="33" t="s">
        <v>84</v>
      </c>
      <c r="D431" s="145">
        <v>0</v>
      </c>
      <c r="E431" s="106">
        <v>0</v>
      </c>
      <c r="F431" s="106"/>
      <c r="G431" s="34"/>
      <c r="H431" s="35"/>
    </row>
    <row r="432" spans="1:8" s="5" customFormat="1" ht="12">
      <c r="A432" s="31" t="s">
        <v>121</v>
      </c>
      <c r="B432" s="32" t="s">
        <v>565</v>
      </c>
      <c r="C432" s="33" t="s">
        <v>84</v>
      </c>
      <c r="D432" s="145">
        <v>0</v>
      </c>
      <c r="E432" s="106">
        <v>0</v>
      </c>
      <c r="F432" s="106"/>
      <c r="G432" s="34"/>
      <c r="H432" s="35"/>
    </row>
    <row r="433" spans="1:8" s="5" customFormat="1" ht="12">
      <c r="A433" s="31" t="s">
        <v>122</v>
      </c>
      <c r="B433" s="32" t="s">
        <v>566</v>
      </c>
      <c r="C433" s="33" t="s">
        <v>84</v>
      </c>
      <c r="D433" s="145">
        <v>0</v>
      </c>
      <c r="E433" s="106">
        <v>0</v>
      </c>
      <c r="F433" s="106"/>
      <c r="G433" s="34"/>
      <c r="H433" s="35"/>
    </row>
    <row r="434" spans="1:8" s="5" customFormat="1" ht="12">
      <c r="A434" s="31" t="s">
        <v>162</v>
      </c>
      <c r="B434" s="37" t="s">
        <v>567</v>
      </c>
      <c r="C434" s="33" t="s">
        <v>84</v>
      </c>
      <c r="D434" s="145">
        <v>0</v>
      </c>
      <c r="E434" s="106">
        <v>0</v>
      </c>
      <c r="F434" s="106"/>
      <c r="G434" s="34"/>
      <c r="H434" s="35"/>
    </row>
    <row r="435" spans="1:8" s="5" customFormat="1" ht="24" customHeight="1">
      <c r="A435" s="31" t="s">
        <v>568</v>
      </c>
      <c r="B435" s="57" t="s">
        <v>569</v>
      </c>
      <c r="C435" s="33" t="s">
        <v>84</v>
      </c>
      <c r="D435" s="145">
        <v>0</v>
      </c>
      <c r="E435" s="106">
        <v>0</v>
      </c>
      <c r="F435" s="106"/>
      <c r="G435" s="34"/>
      <c r="H435" s="35"/>
    </row>
    <row r="436" spans="1:8" s="5" customFormat="1" ht="12">
      <c r="A436" s="31" t="s">
        <v>164</v>
      </c>
      <c r="B436" s="37" t="s">
        <v>570</v>
      </c>
      <c r="C436" s="33" t="s">
        <v>84</v>
      </c>
      <c r="D436" s="145">
        <v>0</v>
      </c>
      <c r="E436" s="106">
        <v>0</v>
      </c>
      <c r="F436" s="106"/>
      <c r="G436" s="34"/>
      <c r="H436" s="35"/>
    </row>
    <row r="437" spans="1:8" s="5" customFormat="1" ht="24" customHeight="1">
      <c r="A437" s="31" t="s">
        <v>571</v>
      </c>
      <c r="B437" s="57" t="s">
        <v>572</v>
      </c>
      <c r="C437" s="33" t="s">
        <v>84</v>
      </c>
      <c r="D437" s="145">
        <v>0</v>
      </c>
      <c r="E437" s="106">
        <v>0</v>
      </c>
      <c r="F437" s="106"/>
      <c r="G437" s="34"/>
      <c r="H437" s="35"/>
    </row>
    <row r="438" spans="1:8" s="5" customFormat="1" ht="12">
      <c r="A438" s="31" t="s">
        <v>123</v>
      </c>
      <c r="B438" s="32" t="s">
        <v>573</v>
      </c>
      <c r="C438" s="33" t="s">
        <v>84</v>
      </c>
      <c r="D438" s="145">
        <v>1.6191829999999998</v>
      </c>
      <c r="E438" s="106"/>
      <c r="F438" s="153">
        <f aca="true" t="shared" si="27" ref="F438">E438-D438</f>
        <v>-1.6191829999999998</v>
      </c>
      <c r="G438" s="157">
        <f aca="true" t="shared" si="28" ref="G438">E438/D438</f>
        <v>0</v>
      </c>
      <c r="H438" s="35"/>
    </row>
    <row r="439" spans="1:8" s="5" customFormat="1" ht="12.75" thickBot="1">
      <c r="A439" s="42" t="s">
        <v>124</v>
      </c>
      <c r="B439" s="38" t="s">
        <v>574</v>
      </c>
      <c r="C439" s="44" t="s">
        <v>84</v>
      </c>
      <c r="D439" s="146"/>
      <c r="E439" s="147"/>
      <c r="F439" s="147"/>
      <c r="G439" s="45"/>
      <c r="H439" s="46"/>
    </row>
    <row r="440" spans="1:8" s="5" customFormat="1" ht="12">
      <c r="A440" s="47" t="s">
        <v>182</v>
      </c>
      <c r="B440" s="53" t="s">
        <v>175</v>
      </c>
      <c r="C440" s="49" t="s">
        <v>295</v>
      </c>
      <c r="D440" s="148"/>
      <c r="E440" s="149"/>
      <c r="F440" s="149"/>
      <c r="G440" s="51"/>
      <c r="H440" s="52"/>
    </row>
    <row r="441" spans="1:8" s="5" customFormat="1" ht="36" customHeight="1">
      <c r="A441" s="31" t="s">
        <v>184</v>
      </c>
      <c r="B441" s="36" t="s">
        <v>575</v>
      </c>
      <c r="C441" s="33" t="s">
        <v>84</v>
      </c>
      <c r="D441" s="145">
        <v>0</v>
      </c>
      <c r="E441" s="106">
        <v>0</v>
      </c>
      <c r="F441" s="106"/>
      <c r="G441" s="34"/>
      <c r="H441" s="35"/>
    </row>
    <row r="442" spans="1:8" s="5" customFormat="1" ht="12">
      <c r="A442" s="31" t="s">
        <v>185</v>
      </c>
      <c r="B442" s="37" t="s">
        <v>576</v>
      </c>
      <c r="C442" s="33" t="s">
        <v>84</v>
      </c>
      <c r="D442" s="145">
        <v>0</v>
      </c>
      <c r="E442" s="106">
        <v>0</v>
      </c>
      <c r="F442" s="106"/>
      <c r="G442" s="34"/>
      <c r="H442" s="35"/>
    </row>
    <row r="443" spans="1:8" s="5" customFormat="1" ht="24" customHeight="1">
      <c r="A443" s="31" t="s">
        <v>186</v>
      </c>
      <c r="B443" s="39" t="s">
        <v>577</v>
      </c>
      <c r="C443" s="33" t="s">
        <v>84</v>
      </c>
      <c r="D443" s="145">
        <v>0</v>
      </c>
      <c r="E443" s="106">
        <v>0</v>
      </c>
      <c r="F443" s="106"/>
      <c r="G443" s="34"/>
      <c r="H443" s="35"/>
    </row>
    <row r="444" spans="1:8" s="5" customFormat="1" ht="12">
      <c r="A444" s="31" t="s">
        <v>187</v>
      </c>
      <c r="B444" s="37" t="s">
        <v>578</v>
      </c>
      <c r="C444" s="33" t="s">
        <v>84</v>
      </c>
      <c r="D444" s="145">
        <v>0</v>
      </c>
      <c r="E444" s="106">
        <v>0</v>
      </c>
      <c r="F444" s="106"/>
      <c r="G444" s="34"/>
      <c r="H444" s="35"/>
    </row>
    <row r="445" spans="1:8" s="5" customFormat="1" ht="24" customHeight="1">
      <c r="A445" s="31" t="s">
        <v>188</v>
      </c>
      <c r="B445" s="36" t="s">
        <v>699</v>
      </c>
      <c r="C445" s="33" t="s">
        <v>295</v>
      </c>
      <c r="D445" s="145">
        <v>0</v>
      </c>
      <c r="E445" s="106">
        <v>0</v>
      </c>
      <c r="F445" s="106"/>
      <c r="G445" s="34"/>
      <c r="H445" s="35"/>
    </row>
    <row r="446" spans="1:8" s="5" customFormat="1" ht="12">
      <c r="A446" s="31" t="s">
        <v>579</v>
      </c>
      <c r="B446" s="37" t="s">
        <v>580</v>
      </c>
      <c r="C446" s="33" t="s">
        <v>84</v>
      </c>
      <c r="D446" s="145">
        <v>0</v>
      </c>
      <c r="E446" s="106">
        <v>0</v>
      </c>
      <c r="F446" s="106"/>
      <c r="G446" s="34"/>
      <c r="H446" s="35"/>
    </row>
    <row r="447" spans="1:8" s="5" customFormat="1" ht="12">
      <c r="A447" s="31" t="s">
        <v>581</v>
      </c>
      <c r="B447" s="37" t="s">
        <v>582</v>
      </c>
      <c r="C447" s="33" t="s">
        <v>84</v>
      </c>
      <c r="D447" s="145">
        <v>0</v>
      </c>
      <c r="E447" s="106">
        <v>0</v>
      </c>
      <c r="F447" s="106"/>
      <c r="G447" s="34"/>
      <c r="H447" s="35"/>
    </row>
    <row r="448" spans="1:8" s="5" customFormat="1" ht="12.75" thickBot="1">
      <c r="A448" s="42" t="s">
        <v>583</v>
      </c>
      <c r="B448" s="43" t="s">
        <v>584</v>
      </c>
      <c r="C448" s="44" t="s">
        <v>84</v>
      </c>
      <c r="D448" s="146">
        <v>0</v>
      </c>
      <c r="E448" s="147">
        <v>0</v>
      </c>
      <c r="F448" s="147"/>
      <c r="G448" s="45"/>
      <c r="H448" s="46"/>
    </row>
    <row r="449" spans="1:6" s="2" customFormat="1" ht="11.25">
      <c r="A449" s="2" t="s">
        <v>585</v>
      </c>
      <c r="D449" s="138"/>
      <c r="E449" s="138"/>
      <c r="F449" s="138"/>
    </row>
    <row r="450" spans="1:6" s="2" customFormat="1" ht="11.25">
      <c r="A450" s="16" t="s">
        <v>586</v>
      </c>
      <c r="D450" s="138"/>
      <c r="E450" s="138"/>
      <c r="F450" s="138"/>
    </row>
    <row r="451" spans="1:6" s="2" customFormat="1" ht="11.25">
      <c r="A451" s="16" t="s">
        <v>587</v>
      </c>
      <c r="D451" s="138"/>
      <c r="E451" s="138"/>
      <c r="F451" s="138"/>
    </row>
    <row r="452" spans="1:6" s="2" customFormat="1" ht="11.25">
      <c r="A452" s="16" t="s">
        <v>588</v>
      </c>
      <c r="D452" s="138"/>
      <c r="E452" s="138"/>
      <c r="F452" s="138"/>
    </row>
    <row r="453" spans="1:6" s="2" customFormat="1" ht="11.25">
      <c r="A453" s="16" t="s">
        <v>826</v>
      </c>
      <c r="D453" s="138"/>
      <c r="E453" s="138"/>
      <c r="F453" s="138"/>
    </row>
    <row r="454" spans="1:6" s="2" customFormat="1" ht="11.25">
      <c r="A454" s="16" t="s">
        <v>827</v>
      </c>
      <c r="D454" s="138"/>
      <c r="E454" s="138"/>
      <c r="F454" s="138"/>
    </row>
    <row r="455" spans="1:6" s="2" customFormat="1" ht="11.25">
      <c r="A455" s="16" t="s">
        <v>589</v>
      </c>
      <c r="D455" s="138"/>
      <c r="E455" s="138"/>
      <c r="F455" s="138"/>
    </row>
  </sheetData>
  <mergeCells count="22">
    <mergeCell ref="G2:H2"/>
    <mergeCell ref="A4:H4"/>
    <mergeCell ref="A164:H164"/>
    <mergeCell ref="A20:H20"/>
    <mergeCell ref="A16:H16"/>
    <mergeCell ref="B17:B18"/>
    <mergeCell ref="C17:C18"/>
    <mergeCell ref="D17:E17"/>
    <mergeCell ref="F17:G17"/>
    <mergeCell ref="H17:H18"/>
    <mergeCell ref="A370:B370"/>
    <mergeCell ref="A17:A18"/>
    <mergeCell ref="C6:F6"/>
    <mergeCell ref="C13:H13"/>
    <mergeCell ref="A316:H316"/>
    <mergeCell ref="A366:H366"/>
    <mergeCell ref="A367:A368"/>
    <mergeCell ref="B367:B368"/>
    <mergeCell ref="C367:C368"/>
    <mergeCell ref="D367:E367"/>
    <mergeCell ref="F367:G367"/>
    <mergeCell ref="H367:H368"/>
  </mergeCells>
  <printOptions/>
  <pageMargins left="0.5905511811023623" right="0.1968503937007874" top="0.5905511811023623" bottom="0.3937007874015748" header="0" footer="0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zoomScale="110" zoomScaleNormal="110" workbookViewId="0" topLeftCell="A1">
      <selection activeCell="L5" sqref="L5"/>
    </sheetView>
  </sheetViews>
  <sheetFormatPr defaultColWidth="9.140625" defaultRowHeight="15" outlineLevelRow="1"/>
  <cols>
    <col min="1" max="1" width="8.57421875" style="2" customWidth="1"/>
    <col min="2" max="2" width="24.421875" style="2" customWidth="1"/>
    <col min="3" max="3" width="14.28125" style="2" customWidth="1"/>
    <col min="4" max="13" width="7.7109375" style="2" customWidth="1"/>
    <col min="14" max="20" width="6.7109375" style="2" customWidth="1"/>
    <col min="21" max="21" width="8.57421875" style="2" customWidth="1"/>
    <col min="22" max="23" width="6.7109375" style="2" customWidth="1"/>
    <col min="24" max="24" width="13.28125" style="2" customWidth="1"/>
    <col min="25" max="16384" width="9.140625" style="2" customWidth="1"/>
  </cols>
  <sheetData>
    <row r="1" spans="1:24" ht="39.75" customHeight="1">
      <c r="A1" s="179" t="s">
        <v>919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</row>
    <row r="2" spans="16:24" ht="24" customHeight="1">
      <c r="P2" s="17"/>
      <c r="Q2" s="17"/>
      <c r="R2" s="17"/>
      <c r="S2" s="17"/>
      <c r="T2" s="17"/>
      <c r="U2" s="17"/>
      <c r="V2" s="195"/>
      <c r="W2" s="195"/>
      <c r="X2" s="195"/>
    </row>
    <row r="3" spans="1:24" ht="14.25" customHeight="1">
      <c r="A3" s="181" t="s">
        <v>600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</row>
    <row r="4" spans="1:24" ht="15">
      <c r="A4" s="22"/>
      <c r="B4" s="22"/>
      <c r="C4" s="22"/>
      <c r="D4" s="22"/>
      <c r="E4" s="22"/>
      <c r="F4" s="22"/>
      <c r="G4" s="22"/>
      <c r="H4" s="23" t="s">
        <v>591</v>
      </c>
      <c r="I4" s="182" t="s">
        <v>1006</v>
      </c>
      <c r="J4" s="182"/>
      <c r="K4" s="22" t="s">
        <v>604</v>
      </c>
      <c r="L4" s="182" t="s">
        <v>829</v>
      </c>
      <c r="M4" s="182"/>
      <c r="N4" s="22" t="s">
        <v>593</v>
      </c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s="100" customFormat="1" ht="27.75" customHeight="1">
      <c r="A6" s="97"/>
      <c r="B6" s="97"/>
      <c r="C6" s="97"/>
      <c r="D6" s="97"/>
      <c r="E6" s="97"/>
      <c r="F6" s="97"/>
      <c r="G6" s="97"/>
      <c r="H6" s="98" t="s">
        <v>2</v>
      </c>
      <c r="I6" s="209" t="s">
        <v>828</v>
      </c>
      <c r="J6" s="209"/>
      <c r="K6" s="209"/>
      <c r="L6" s="209"/>
      <c r="M6" s="209"/>
      <c r="N6" s="209"/>
      <c r="O6" s="209"/>
      <c r="P6" s="209"/>
      <c r="Q6" s="209"/>
      <c r="R6" s="209"/>
      <c r="S6" s="97"/>
      <c r="T6" s="97"/>
      <c r="U6" s="97"/>
      <c r="V6" s="97"/>
      <c r="W6" s="97"/>
      <c r="X6" s="97"/>
    </row>
    <row r="7" spans="1:24" ht="12.75" customHeight="1">
      <c r="A7" s="22"/>
      <c r="B7" s="22"/>
      <c r="C7" s="22"/>
      <c r="D7" s="22"/>
      <c r="E7" s="22"/>
      <c r="F7" s="22"/>
      <c r="G7" s="22"/>
      <c r="H7" s="22"/>
      <c r="I7" s="183" t="s">
        <v>3</v>
      </c>
      <c r="J7" s="183"/>
      <c r="K7" s="183"/>
      <c r="L7" s="183"/>
      <c r="M7" s="183"/>
      <c r="N7" s="183"/>
      <c r="O7" s="183"/>
      <c r="P7" s="183"/>
      <c r="Q7" s="183"/>
      <c r="R7" s="183"/>
      <c r="S7" s="22"/>
      <c r="T7" s="22"/>
      <c r="U7" s="22"/>
      <c r="V7" s="22"/>
      <c r="W7" s="22"/>
      <c r="X7" s="22"/>
    </row>
    <row r="8" spans="1:24" ht="11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3" t="s">
        <v>4</v>
      </c>
      <c r="L9" s="182" t="s">
        <v>829</v>
      </c>
      <c r="M9" s="182"/>
      <c r="N9" s="22" t="s">
        <v>5</v>
      </c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11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15">
      <c r="A11" s="22"/>
      <c r="B11" s="22"/>
      <c r="C11" s="22"/>
      <c r="D11" s="22"/>
      <c r="E11" s="22"/>
      <c r="F11" s="22"/>
      <c r="G11" s="22"/>
      <c r="H11" s="22"/>
      <c r="I11" s="22"/>
      <c r="J11" s="23" t="s">
        <v>6</v>
      </c>
      <c r="K11" s="78" t="s">
        <v>920</v>
      </c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22"/>
      <c r="W11" s="22"/>
      <c r="X11" s="22"/>
    </row>
    <row r="12" spans="11:21" ht="12.75" customHeight="1">
      <c r="K12" s="197" t="s">
        <v>7</v>
      </c>
      <c r="L12" s="197"/>
      <c r="M12" s="197"/>
      <c r="N12" s="197"/>
      <c r="O12" s="197"/>
      <c r="P12" s="197"/>
      <c r="Q12" s="197"/>
      <c r="R12" s="197"/>
      <c r="S12" s="197"/>
      <c r="T12" s="197"/>
      <c r="U12" s="197"/>
    </row>
    <row r="13" ht="11.25" customHeight="1"/>
    <row r="14" spans="1:24" ht="15" customHeight="1">
      <c r="A14" s="184" t="s">
        <v>833</v>
      </c>
      <c r="B14" s="184" t="s">
        <v>22</v>
      </c>
      <c r="C14" s="184" t="s">
        <v>8</v>
      </c>
      <c r="D14" s="201" t="s">
        <v>601</v>
      </c>
      <c r="E14" s="201"/>
      <c r="F14" s="201"/>
      <c r="G14" s="201"/>
      <c r="H14" s="201"/>
      <c r="I14" s="201"/>
      <c r="J14" s="201"/>
      <c r="K14" s="201"/>
      <c r="L14" s="201"/>
      <c r="M14" s="202"/>
      <c r="N14" s="204" t="s">
        <v>594</v>
      </c>
      <c r="O14" s="205"/>
      <c r="P14" s="205"/>
      <c r="Q14" s="205"/>
      <c r="R14" s="205"/>
      <c r="S14" s="205"/>
      <c r="T14" s="205"/>
      <c r="U14" s="205"/>
      <c r="V14" s="205"/>
      <c r="W14" s="206"/>
      <c r="X14" s="184" t="s">
        <v>9</v>
      </c>
    </row>
    <row r="15" spans="1:24" ht="15" customHeight="1">
      <c r="A15" s="185"/>
      <c r="B15" s="185"/>
      <c r="C15" s="185"/>
      <c r="D15" s="200" t="s">
        <v>1004</v>
      </c>
      <c r="E15" s="201"/>
      <c r="F15" s="201"/>
      <c r="G15" s="201"/>
      <c r="H15" s="201"/>
      <c r="I15" s="201"/>
      <c r="J15" s="201"/>
      <c r="K15" s="201"/>
      <c r="L15" s="201"/>
      <c r="M15" s="202"/>
      <c r="N15" s="186"/>
      <c r="O15" s="207"/>
      <c r="P15" s="207"/>
      <c r="Q15" s="207"/>
      <c r="R15" s="207"/>
      <c r="S15" s="207"/>
      <c r="T15" s="207"/>
      <c r="U15" s="207"/>
      <c r="V15" s="207"/>
      <c r="W15" s="208"/>
      <c r="X15" s="185"/>
    </row>
    <row r="16" spans="1:24" ht="15" customHeight="1">
      <c r="A16" s="185"/>
      <c r="B16" s="185"/>
      <c r="C16" s="185"/>
      <c r="D16" s="200" t="s">
        <v>10</v>
      </c>
      <c r="E16" s="201"/>
      <c r="F16" s="201"/>
      <c r="G16" s="201"/>
      <c r="H16" s="202"/>
      <c r="I16" s="200" t="s">
        <v>11</v>
      </c>
      <c r="J16" s="201"/>
      <c r="K16" s="201"/>
      <c r="L16" s="201"/>
      <c r="M16" s="202"/>
      <c r="N16" s="203" t="s">
        <v>16</v>
      </c>
      <c r="O16" s="203"/>
      <c r="P16" s="203" t="s">
        <v>12</v>
      </c>
      <c r="Q16" s="203"/>
      <c r="R16" s="203" t="s">
        <v>13</v>
      </c>
      <c r="S16" s="203"/>
      <c r="T16" s="203" t="s">
        <v>14</v>
      </c>
      <c r="U16" s="203"/>
      <c r="V16" s="203" t="s">
        <v>602</v>
      </c>
      <c r="W16" s="203"/>
      <c r="X16" s="185"/>
    </row>
    <row r="17" spans="1:24" ht="111.75" customHeight="1">
      <c r="A17" s="185"/>
      <c r="B17" s="185"/>
      <c r="C17" s="185"/>
      <c r="D17" s="198" t="s">
        <v>16</v>
      </c>
      <c r="E17" s="198" t="s">
        <v>12</v>
      </c>
      <c r="F17" s="198" t="s">
        <v>13</v>
      </c>
      <c r="G17" s="198" t="s">
        <v>14</v>
      </c>
      <c r="H17" s="198" t="s">
        <v>15</v>
      </c>
      <c r="I17" s="198" t="s">
        <v>17</v>
      </c>
      <c r="J17" s="198" t="s">
        <v>12</v>
      </c>
      <c r="K17" s="198" t="s">
        <v>13</v>
      </c>
      <c r="L17" s="198" t="s">
        <v>14</v>
      </c>
      <c r="M17" s="198" t="s">
        <v>15</v>
      </c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185"/>
    </row>
    <row r="18" spans="1:24" ht="40.5" customHeight="1">
      <c r="A18" s="189"/>
      <c r="B18" s="189"/>
      <c r="C18" s="18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" t="s">
        <v>18</v>
      </c>
      <c r="O18" s="19" t="s">
        <v>19</v>
      </c>
      <c r="P18" s="19" t="s">
        <v>18</v>
      </c>
      <c r="Q18" s="19" t="s">
        <v>19</v>
      </c>
      <c r="R18" s="19" t="s">
        <v>18</v>
      </c>
      <c r="S18" s="19" t="s">
        <v>19</v>
      </c>
      <c r="T18" s="19" t="s">
        <v>18</v>
      </c>
      <c r="U18" s="19" t="s">
        <v>19</v>
      </c>
      <c r="V18" s="19" t="s">
        <v>18</v>
      </c>
      <c r="W18" s="19" t="s">
        <v>19</v>
      </c>
      <c r="X18" s="189"/>
    </row>
    <row r="19" spans="1:24" ht="13.5" customHeight="1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0">
        <v>7</v>
      </c>
      <c r="H19" s="20">
        <v>8</v>
      </c>
      <c r="I19" s="20">
        <v>9</v>
      </c>
      <c r="J19" s="20">
        <v>10</v>
      </c>
      <c r="K19" s="20">
        <v>11</v>
      </c>
      <c r="L19" s="20">
        <v>12</v>
      </c>
      <c r="M19" s="20">
        <v>13</v>
      </c>
      <c r="N19" s="20">
        <v>14</v>
      </c>
      <c r="O19" s="20">
        <v>15</v>
      </c>
      <c r="P19" s="20">
        <v>16</v>
      </c>
      <c r="Q19" s="20">
        <v>17</v>
      </c>
      <c r="R19" s="20">
        <v>18</v>
      </c>
      <c r="S19" s="20">
        <v>19</v>
      </c>
      <c r="T19" s="20">
        <v>20</v>
      </c>
      <c r="U19" s="20">
        <v>21</v>
      </c>
      <c r="V19" s="20">
        <v>22</v>
      </c>
      <c r="W19" s="20">
        <v>23</v>
      </c>
      <c r="X19" s="20">
        <v>24</v>
      </c>
    </row>
    <row r="20" spans="1:24" ht="21">
      <c r="A20" s="79" t="s">
        <v>836</v>
      </c>
      <c r="B20" s="80" t="s">
        <v>20</v>
      </c>
      <c r="C20" s="79" t="s">
        <v>837</v>
      </c>
      <c r="D20" s="81">
        <f>D26</f>
        <v>1.2309363</v>
      </c>
      <c r="E20" s="81">
        <f aca="true" t="shared" si="0" ref="E20:X20">E26</f>
        <v>0</v>
      </c>
      <c r="F20" s="81">
        <f t="shared" si="0"/>
        <v>0</v>
      </c>
      <c r="G20" s="81">
        <f t="shared" si="0"/>
        <v>1.2309363</v>
      </c>
      <c r="H20" s="81">
        <f t="shared" si="0"/>
        <v>0</v>
      </c>
      <c r="I20" s="81">
        <f t="shared" si="0"/>
        <v>0.39951039</v>
      </c>
      <c r="J20" s="81">
        <f t="shared" si="0"/>
        <v>0</v>
      </c>
      <c r="K20" s="81">
        <f t="shared" si="0"/>
        <v>0</v>
      </c>
      <c r="L20" s="81">
        <f t="shared" si="0"/>
        <v>0.39951039</v>
      </c>
      <c r="M20" s="81">
        <f t="shared" si="0"/>
        <v>0</v>
      </c>
      <c r="N20" s="81">
        <f t="shared" si="0"/>
        <v>-0.83142591</v>
      </c>
      <c r="O20" s="82">
        <f t="shared" si="0"/>
        <v>-0.6754418648633564</v>
      </c>
      <c r="P20" s="81">
        <f t="shared" si="0"/>
        <v>0</v>
      </c>
      <c r="Q20" s="81">
        <f t="shared" si="0"/>
        <v>0</v>
      </c>
      <c r="R20" s="81">
        <f t="shared" si="0"/>
        <v>0</v>
      </c>
      <c r="S20" s="81">
        <f t="shared" si="0"/>
        <v>0</v>
      </c>
      <c r="T20" s="81">
        <f t="shared" si="0"/>
        <v>-0.83142591</v>
      </c>
      <c r="U20" s="82">
        <f t="shared" si="0"/>
        <v>-0.6754418648633564</v>
      </c>
      <c r="V20" s="81">
        <f t="shared" si="0"/>
        <v>0</v>
      </c>
      <c r="W20" s="81">
        <f t="shared" si="0"/>
        <v>0</v>
      </c>
      <c r="X20" s="81" t="str">
        <f t="shared" si="0"/>
        <v>нд</v>
      </c>
    </row>
    <row r="21" spans="1:24" ht="21" hidden="1" outlineLevel="1">
      <c r="A21" s="79" t="s">
        <v>838</v>
      </c>
      <c r="B21" s="80" t="s">
        <v>839</v>
      </c>
      <c r="C21" s="79" t="s">
        <v>837</v>
      </c>
      <c r="D21" s="81" t="s">
        <v>840</v>
      </c>
      <c r="E21" s="81" t="s">
        <v>840</v>
      </c>
      <c r="F21" s="81" t="s">
        <v>840</v>
      </c>
      <c r="G21" s="81" t="s">
        <v>840</v>
      </c>
      <c r="H21" s="81" t="s">
        <v>840</v>
      </c>
      <c r="I21" s="81" t="s">
        <v>840</v>
      </c>
      <c r="J21" s="81" t="s">
        <v>840</v>
      </c>
      <c r="K21" s="81" t="s">
        <v>840</v>
      </c>
      <c r="L21" s="81" t="s">
        <v>840</v>
      </c>
      <c r="M21" s="81" t="s">
        <v>840</v>
      </c>
      <c r="N21" s="81" t="s">
        <v>840</v>
      </c>
      <c r="O21" s="81" t="s">
        <v>840</v>
      </c>
      <c r="P21" s="81" t="s">
        <v>840</v>
      </c>
      <c r="Q21" s="81" t="s">
        <v>840</v>
      </c>
      <c r="R21" s="81" t="s">
        <v>840</v>
      </c>
      <c r="S21" s="81" t="s">
        <v>840</v>
      </c>
      <c r="T21" s="81" t="s">
        <v>840</v>
      </c>
      <c r="U21" s="81" t="s">
        <v>840</v>
      </c>
      <c r="V21" s="81" t="s">
        <v>840</v>
      </c>
      <c r="W21" s="81" t="s">
        <v>840</v>
      </c>
      <c r="X21" s="81" t="s">
        <v>840</v>
      </c>
    </row>
    <row r="22" spans="1:24" ht="31.5" collapsed="1">
      <c r="A22" s="79" t="s">
        <v>841</v>
      </c>
      <c r="B22" s="80" t="s">
        <v>842</v>
      </c>
      <c r="C22" s="79" t="s">
        <v>837</v>
      </c>
      <c r="D22" s="81" t="s">
        <v>840</v>
      </c>
      <c r="E22" s="81" t="s">
        <v>840</v>
      </c>
      <c r="F22" s="81" t="s">
        <v>840</v>
      </c>
      <c r="G22" s="81" t="s">
        <v>840</v>
      </c>
      <c r="H22" s="81" t="s">
        <v>840</v>
      </c>
      <c r="I22" s="81" t="s">
        <v>840</v>
      </c>
      <c r="J22" s="81" t="s">
        <v>840</v>
      </c>
      <c r="K22" s="81" t="s">
        <v>840</v>
      </c>
      <c r="L22" s="81" t="s">
        <v>840</v>
      </c>
      <c r="M22" s="81" t="s">
        <v>840</v>
      </c>
      <c r="N22" s="81" t="s">
        <v>840</v>
      </c>
      <c r="O22" s="81" t="s">
        <v>840</v>
      </c>
      <c r="P22" s="81" t="s">
        <v>840</v>
      </c>
      <c r="Q22" s="81" t="s">
        <v>840</v>
      </c>
      <c r="R22" s="81" t="s">
        <v>840</v>
      </c>
      <c r="S22" s="81" t="s">
        <v>840</v>
      </c>
      <c r="T22" s="81" t="s">
        <v>840</v>
      </c>
      <c r="U22" s="81" t="s">
        <v>840</v>
      </c>
      <c r="V22" s="81" t="s">
        <v>840</v>
      </c>
      <c r="W22" s="81" t="s">
        <v>840</v>
      </c>
      <c r="X22" s="81" t="s">
        <v>840</v>
      </c>
    </row>
    <row r="23" spans="1:24" ht="63" hidden="1" outlineLevel="1">
      <c r="A23" s="79" t="s">
        <v>843</v>
      </c>
      <c r="B23" s="80" t="s">
        <v>844</v>
      </c>
      <c r="C23" s="79" t="s">
        <v>837</v>
      </c>
      <c r="D23" s="81" t="s">
        <v>840</v>
      </c>
      <c r="E23" s="81" t="s">
        <v>840</v>
      </c>
      <c r="F23" s="81" t="s">
        <v>840</v>
      </c>
      <c r="G23" s="81" t="s">
        <v>840</v>
      </c>
      <c r="H23" s="81" t="s">
        <v>840</v>
      </c>
      <c r="I23" s="81" t="s">
        <v>840</v>
      </c>
      <c r="J23" s="81" t="s">
        <v>840</v>
      </c>
      <c r="K23" s="81" t="s">
        <v>840</v>
      </c>
      <c r="L23" s="81" t="s">
        <v>840</v>
      </c>
      <c r="M23" s="81" t="s">
        <v>840</v>
      </c>
      <c r="N23" s="81" t="s">
        <v>840</v>
      </c>
      <c r="O23" s="81" t="s">
        <v>840</v>
      </c>
      <c r="P23" s="81" t="s">
        <v>840</v>
      </c>
      <c r="Q23" s="81" t="s">
        <v>840</v>
      </c>
      <c r="R23" s="81" t="s">
        <v>840</v>
      </c>
      <c r="S23" s="81" t="s">
        <v>840</v>
      </c>
      <c r="T23" s="81" t="s">
        <v>840</v>
      </c>
      <c r="U23" s="81" t="s">
        <v>840</v>
      </c>
      <c r="V23" s="81" t="s">
        <v>840</v>
      </c>
      <c r="W23" s="81" t="s">
        <v>840</v>
      </c>
      <c r="X23" s="81" t="s">
        <v>840</v>
      </c>
    </row>
    <row r="24" spans="1:24" ht="31.5" collapsed="1">
      <c r="A24" s="79" t="s">
        <v>845</v>
      </c>
      <c r="B24" s="80" t="s">
        <v>846</v>
      </c>
      <c r="C24" s="79" t="s">
        <v>837</v>
      </c>
      <c r="D24" s="81" t="s">
        <v>840</v>
      </c>
      <c r="E24" s="81" t="s">
        <v>840</v>
      </c>
      <c r="F24" s="81" t="s">
        <v>840</v>
      </c>
      <c r="G24" s="81" t="s">
        <v>840</v>
      </c>
      <c r="H24" s="81" t="s">
        <v>840</v>
      </c>
      <c r="I24" s="81" t="s">
        <v>840</v>
      </c>
      <c r="J24" s="81" t="s">
        <v>840</v>
      </c>
      <c r="K24" s="81" t="s">
        <v>840</v>
      </c>
      <c r="L24" s="81" t="s">
        <v>840</v>
      </c>
      <c r="M24" s="81" t="s">
        <v>840</v>
      </c>
      <c r="N24" s="81" t="s">
        <v>840</v>
      </c>
      <c r="O24" s="81" t="s">
        <v>840</v>
      </c>
      <c r="P24" s="81" t="s">
        <v>840</v>
      </c>
      <c r="Q24" s="81" t="s">
        <v>840</v>
      </c>
      <c r="R24" s="81" t="s">
        <v>840</v>
      </c>
      <c r="S24" s="81" t="s">
        <v>840</v>
      </c>
      <c r="T24" s="81" t="s">
        <v>840</v>
      </c>
      <c r="U24" s="81" t="s">
        <v>840</v>
      </c>
      <c r="V24" s="81" t="s">
        <v>840</v>
      </c>
      <c r="W24" s="81" t="s">
        <v>840</v>
      </c>
      <c r="X24" s="81" t="s">
        <v>840</v>
      </c>
    </row>
    <row r="25" spans="1:24" ht="42" hidden="1" outlineLevel="1">
      <c r="A25" s="79" t="s">
        <v>847</v>
      </c>
      <c r="B25" s="80" t="s">
        <v>848</v>
      </c>
      <c r="C25" s="79" t="s">
        <v>837</v>
      </c>
      <c r="D25" s="81" t="s">
        <v>840</v>
      </c>
      <c r="E25" s="81" t="s">
        <v>840</v>
      </c>
      <c r="F25" s="81" t="s">
        <v>840</v>
      </c>
      <c r="G25" s="81" t="s">
        <v>840</v>
      </c>
      <c r="H25" s="81" t="s">
        <v>840</v>
      </c>
      <c r="I25" s="81" t="s">
        <v>840</v>
      </c>
      <c r="J25" s="81" t="s">
        <v>840</v>
      </c>
      <c r="K25" s="81" t="s">
        <v>840</v>
      </c>
      <c r="L25" s="81" t="s">
        <v>840</v>
      </c>
      <c r="M25" s="81" t="s">
        <v>840</v>
      </c>
      <c r="N25" s="81" t="s">
        <v>840</v>
      </c>
      <c r="O25" s="81" t="s">
        <v>840</v>
      </c>
      <c r="P25" s="81" t="s">
        <v>840</v>
      </c>
      <c r="Q25" s="81" t="s">
        <v>840</v>
      </c>
      <c r="R25" s="81" t="s">
        <v>840</v>
      </c>
      <c r="S25" s="81" t="s">
        <v>840</v>
      </c>
      <c r="T25" s="81" t="s">
        <v>840</v>
      </c>
      <c r="U25" s="81" t="s">
        <v>840</v>
      </c>
      <c r="V25" s="81" t="s">
        <v>840</v>
      </c>
      <c r="W25" s="81" t="s">
        <v>840</v>
      </c>
      <c r="X25" s="81" t="s">
        <v>840</v>
      </c>
    </row>
    <row r="26" spans="1:24" ht="21" collapsed="1">
      <c r="A26" s="79" t="s">
        <v>849</v>
      </c>
      <c r="B26" s="80" t="s">
        <v>850</v>
      </c>
      <c r="C26" s="79" t="s">
        <v>837</v>
      </c>
      <c r="D26" s="81">
        <f>D27</f>
        <v>1.2309363</v>
      </c>
      <c r="E26" s="81">
        <f aca="true" t="shared" si="1" ref="E26:X26">E27</f>
        <v>0</v>
      </c>
      <c r="F26" s="81">
        <f t="shared" si="1"/>
        <v>0</v>
      </c>
      <c r="G26" s="81">
        <f t="shared" si="1"/>
        <v>1.2309363</v>
      </c>
      <c r="H26" s="81">
        <f t="shared" si="1"/>
        <v>0</v>
      </c>
      <c r="I26" s="81">
        <f t="shared" si="1"/>
        <v>0.39951039</v>
      </c>
      <c r="J26" s="81">
        <f t="shared" si="1"/>
        <v>0</v>
      </c>
      <c r="K26" s="81">
        <f t="shared" si="1"/>
        <v>0</v>
      </c>
      <c r="L26" s="81">
        <f t="shared" si="1"/>
        <v>0.39951039</v>
      </c>
      <c r="M26" s="81">
        <f t="shared" si="1"/>
        <v>0</v>
      </c>
      <c r="N26" s="81">
        <f t="shared" si="1"/>
        <v>-0.83142591</v>
      </c>
      <c r="O26" s="82">
        <f t="shared" si="1"/>
        <v>-0.6754418648633564</v>
      </c>
      <c r="P26" s="81">
        <f t="shared" si="1"/>
        <v>0</v>
      </c>
      <c r="Q26" s="81">
        <f t="shared" si="1"/>
        <v>0</v>
      </c>
      <c r="R26" s="81">
        <f t="shared" si="1"/>
        <v>0</v>
      </c>
      <c r="S26" s="81">
        <f t="shared" si="1"/>
        <v>0</v>
      </c>
      <c r="T26" s="81">
        <f t="shared" si="1"/>
        <v>-0.83142591</v>
      </c>
      <c r="U26" s="82">
        <f t="shared" si="1"/>
        <v>-0.6754418648633564</v>
      </c>
      <c r="V26" s="81">
        <f t="shared" si="1"/>
        <v>0</v>
      </c>
      <c r="W26" s="81">
        <f t="shared" si="1"/>
        <v>0</v>
      </c>
      <c r="X26" s="81" t="str">
        <f t="shared" si="1"/>
        <v>нд</v>
      </c>
    </row>
    <row r="27" spans="1:24" ht="15">
      <c r="A27" s="79" t="s">
        <v>851</v>
      </c>
      <c r="B27" s="80" t="s">
        <v>852</v>
      </c>
      <c r="C27" s="79" t="s">
        <v>837</v>
      </c>
      <c r="D27" s="81">
        <f>D72</f>
        <v>1.2309363</v>
      </c>
      <c r="E27" s="81">
        <f aca="true" t="shared" si="2" ref="E27:X27">E72</f>
        <v>0</v>
      </c>
      <c r="F27" s="81">
        <f t="shared" si="2"/>
        <v>0</v>
      </c>
      <c r="G27" s="81">
        <f t="shared" si="2"/>
        <v>1.2309363</v>
      </c>
      <c r="H27" s="81">
        <f t="shared" si="2"/>
        <v>0</v>
      </c>
      <c r="I27" s="81">
        <f t="shared" si="2"/>
        <v>0.39951039</v>
      </c>
      <c r="J27" s="81">
        <f t="shared" si="2"/>
        <v>0</v>
      </c>
      <c r="K27" s="81">
        <f t="shared" si="2"/>
        <v>0</v>
      </c>
      <c r="L27" s="81">
        <f t="shared" si="2"/>
        <v>0.39951039</v>
      </c>
      <c r="M27" s="81">
        <f t="shared" si="2"/>
        <v>0</v>
      </c>
      <c r="N27" s="81">
        <f t="shared" si="2"/>
        <v>-0.83142591</v>
      </c>
      <c r="O27" s="82">
        <f t="shared" si="2"/>
        <v>-0.6754418648633564</v>
      </c>
      <c r="P27" s="81">
        <f t="shared" si="2"/>
        <v>0</v>
      </c>
      <c r="Q27" s="81">
        <f t="shared" si="2"/>
        <v>0</v>
      </c>
      <c r="R27" s="81">
        <f t="shared" si="2"/>
        <v>0</v>
      </c>
      <c r="S27" s="81">
        <f t="shared" si="2"/>
        <v>0</v>
      </c>
      <c r="T27" s="81">
        <f t="shared" si="2"/>
        <v>-0.83142591</v>
      </c>
      <c r="U27" s="82">
        <f t="shared" si="2"/>
        <v>-0.6754418648633564</v>
      </c>
      <c r="V27" s="81">
        <f t="shared" si="2"/>
        <v>0</v>
      </c>
      <c r="W27" s="81">
        <f t="shared" si="2"/>
        <v>0</v>
      </c>
      <c r="X27" s="81" t="str">
        <f t="shared" si="2"/>
        <v>нд</v>
      </c>
    </row>
    <row r="28" spans="1:24" ht="31.5" hidden="1" outlineLevel="1">
      <c r="A28" s="79" t="s">
        <v>85</v>
      </c>
      <c r="B28" s="80" t="s">
        <v>853</v>
      </c>
      <c r="C28" s="79" t="s">
        <v>837</v>
      </c>
      <c r="D28" s="81" t="s">
        <v>840</v>
      </c>
      <c r="E28" s="81" t="s">
        <v>840</v>
      </c>
      <c r="F28" s="81" t="s">
        <v>840</v>
      </c>
      <c r="G28" s="81" t="s">
        <v>840</v>
      </c>
      <c r="H28" s="81" t="s">
        <v>840</v>
      </c>
      <c r="I28" s="81" t="s">
        <v>840</v>
      </c>
      <c r="J28" s="81" t="s">
        <v>840</v>
      </c>
      <c r="K28" s="81" t="s">
        <v>840</v>
      </c>
      <c r="L28" s="81" t="s">
        <v>840</v>
      </c>
      <c r="M28" s="81" t="s">
        <v>840</v>
      </c>
      <c r="N28" s="81" t="s">
        <v>840</v>
      </c>
      <c r="O28" s="81" t="s">
        <v>840</v>
      </c>
      <c r="P28" s="81" t="s">
        <v>840</v>
      </c>
      <c r="Q28" s="81" t="s">
        <v>840</v>
      </c>
      <c r="R28" s="81" t="s">
        <v>840</v>
      </c>
      <c r="S28" s="81" t="s">
        <v>840</v>
      </c>
      <c r="T28" s="81" t="s">
        <v>840</v>
      </c>
      <c r="U28" s="81" t="s">
        <v>840</v>
      </c>
      <c r="V28" s="81" t="s">
        <v>840</v>
      </c>
      <c r="W28" s="81" t="s">
        <v>840</v>
      </c>
      <c r="X28" s="81" t="s">
        <v>840</v>
      </c>
    </row>
    <row r="29" spans="1:24" ht="52.5" hidden="1" outlineLevel="1">
      <c r="A29" s="79" t="s">
        <v>87</v>
      </c>
      <c r="B29" s="80" t="s">
        <v>854</v>
      </c>
      <c r="C29" s="79" t="s">
        <v>837</v>
      </c>
      <c r="D29" s="81" t="s">
        <v>840</v>
      </c>
      <c r="E29" s="81" t="s">
        <v>840</v>
      </c>
      <c r="F29" s="81" t="s">
        <v>840</v>
      </c>
      <c r="G29" s="81" t="s">
        <v>840</v>
      </c>
      <c r="H29" s="81" t="s">
        <v>840</v>
      </c>
      <c r="I29" s="81" t="s">
        <v>840</v>
      </c>
      <c r="J29" s="81" t="s">
        <v>840</v>
      </c>
      <c r="K29" s="81" t="s">
        <v>840</v>
      </c>
      <c r="L29" s="81" t="s">
        <v>840</v>
      </c>
      <c r="M29" s="81" t="s">
        <v>840</v>
      </c>
      <c r="N29" s="81" t="s">
        <v>840</v>
      </c>
      <c r="O29" s="81" t="s">
        <v>840</v>
      </c>
      <c r="P29" s="81" t="s">
        <v>840</v>
      </c>
      <c r="Q29" s="81" t="s">
        <v>840</v>
      </c>
      <c r="R29" s="81" t="s">
        <v>840</v>
      </c>
      <c r="S29" s="81" t="s">
        <v>840</v>
      </c>
      <c r="T29" s="81" t="s">
        <v>840</v>
      </c>
      <c r="U29" s="81" t="s">
        <v>840</v>
      </c>
      <c r="V29" s="81" t="s">
        <v>840</v>
      </c>
      <c r="W29" s="81" t="s">
        <v>840</v>
      </c>
      <c r="X29" s="81" t="s">
        <v>840</v>
      </c>
    </row>
    <row r="30" spans="1:24" ht="63" hidden="1" outlineLevel="1">
      <c r="A30" s="79" t="s">
        <v>492</v>
      </c>
      <c r="B30" s="80" t="s">
        <v>855</v>
      </c>
      <c r="C30" s="79" t="s">
        <v>837</v>
      </c>
      <c r="D30" s="81" t="s">
        <v>840</v>
      </c>
      <c r="E30" s="81" t="s">
        <v>840</v>
      </c>
      <c r="F30" s="81" t="s">
        <v>840</v>
      </c>
      <c r="G30" s="81" t="s">
        <v>840</v>
      </c>
      <c r="H30" s="81" t="s">
        <v>840</v>
      </c>
      <c r="I30" s="81" t="s">
        <v>840</v>
      </c>
      <c r="J30" s="81" t="s">
        <v>840</v>
      </c>
      <c r="K30" s="81" t="s">
        <v>840</v>
      </c>
      <c r="L30" s="81" t="s">
        <v>840</v>
      </c>
      <c r="M30" s="81" t="s">
        <v>840</v>
      </c>
      <c r="N30" s="81" t="s">
        <v>840</v>
      </c>
      <c r="O30" s="81" t="s">
        <v>840</v>
      </c>
      <c r="P30" s="81" t="s">
        <v>840</v>
      </c>
      <c r="Q30" s="81" t="s">
        <v>840</v>
      </c>
      <c r="R30" s="81" t="s">
        <v>840</v>
      </c>
      <c r="S30" s="81" t="s">
        <v>840</v>
      </c>
      <c r="T30" s="81" t="s">
        <v>840</v>
      </c>
      <c r="U30" s="81" t="s">
        <v>840</v>
      </c>
      <c r="V30" s="81" t="s">
        <v>840</v>
      </c>
      <c r="W30" s="81" t="s">
        <v>840</v>
      </c>
      <c r="X30" s="81" t="s">
        <v>840</v>
      </c>
    </row>
    <row r="31" spans="1:24" ht="63" hidden="1" outlineLevel="1">
      <c r="A31" s="79" t="s">
        <v>497</v>
      </c>
      <c r="B31" s="80" t="s">
        <v>856</v>
      </c>
      <c r="C31" s="79" t="s">
        <v>837</v>
      </c>
      <c r="D31" s="81" t="s">
        <v>840</v>
      </c>
      <c r="E31" s="81" t="s">
        <v>840</v>
      </c>
      <c r="F31" s="81" t="s">
        <v>840</v>
      </c>
      <c r="G31" s="81" t="s">
        <v>840</v>
      </c>
      <c r="H31" s="81" t="s">
        <v>840</v>
      </c>
      <c r="I31" s="81" t="s">
        <v>840</v>
      </c>
      <c r="J31" s="81" t="s">
        <v>840</v>
      </c>
      <c r="K31" s="81" t="s">
        <v>840</v>
      </c>
      <c r="L31" s="81" t="s">
        <v>840</v>
      </c>
      <c r="M31" s="81" t="s">
        <v>840</v>
      </c>
      <c r="N31" s="81" t="s">
        <v>840</v>
      </c>
      <c r="O31" s="81" t="s">
        <v>840</v>
      </c>
      <c r="P31" s="81" t="s">
        <v>840</v>
      </c>
      <c r="Q31" s="81" t="s">
        <v>840</v>
      </c>
      <c r="R31" s="81" t="s">
        <v>840</v>
      </c>
      <c r="S31" s="81" t="s">
        <v>840</v>
      </c>
      <c r="T31" s="81" t="s">
        <v>840</v>
      </c>
      <c r="U31" s="81" t="s">
        <v>840</v>
      </c>
      <c r="V31" s="81" t="s">
        <v>840</v>
      </c>
      <c r="W31" s="81" t="s">
        <v>840</v>
      </c>
      <c r="X31" s="81" t="s">
        <v>840</v>
      </c>
    </row>
    <row r="32" spans="1:24" ht="63" hidden="1" outlineLevel="1">
      <c r="A32" s="79" t="s">
        <v>499</v>
      </c>
      <c r="B32" s="80" t="s">
        <v>857</v>
      </c>
      <c r="C32" s="79" t="s">
        <v>837</v>
      </c>
      <c r="D32" s="81" t="s">
        <v>840</v>
      </c>
      <c r="E32" s="81" t="s">
        <v>840</v>
      </c>
      <c r="F32" s="81" t="s">
        <v>840</v>
      </c>
      <c r="G32" s="81" t="s">
        <v>840</v>
      </c>
      <c r="H32" s="81" t="s">
        <v>840</v>
      </c>
      <c r="I32" s="81" t="s">
        <v>840</v>
      </c>
      <c r="J32" s="81" t="s">
        <v>840</v>
      </c>
      <c r="K32" s="81" t="s">
        <v>840</v>
      </c>
      <c r="L32" s="81" t="s">
        <v>840</v>
      </c>
      <c r="M32" s="81" t="s">
        <v>840</v>
      </c>
      <c r="N32" s="81" t="s">
        <v>840</v>
      </c>
      <c r="O32" s="81" t="s">
        <v>840</v>
      </c>
      <c r="P32" s="81" t="s">
        <v>840</v>
      </c>
      <c r="Q32" s="81" t="s">
        <v>840</v>
      </c>
      <c r="R32" s="81" t="s">
        <v>840</v>
      </c>
      <c r="S32" s="81" t="s">
        <v>840</v>
      </c>
      <c r="T32" s="81" t="s">
        <v>840</v>
      </c>
      <c r="U32" s="81" t="s">
        <v>840</v>
      </c>
      <c r="V32" s="81" t="s">
        <v>840</v>
      </c>
      <c r="W32" s="81" t="s">
        <v>840</v>
      </c>
      <c r="X32" s="81" t="s">
        <v>840</v>
      </c>
    </row>
    <row r="33" spans="1:24" ht="42" hidden="1" outlineLevel="1">
      <c r="A33" s="79" t="s">
        <v>89</v>
      </c>
      <c r="B33" s="80" t="s">
        <v>858</v>
      </c>
      <c r="C33" s="79" t="s">
        <v>837</v>
      </c>
      <c r="D33" s="81" t="s">
        <v>840</v>
      </c>
      <c r="E33" s="81" t="s">
        <v>840</v>
      </c>
      <c r="F33" s="81" t="s">
        <v>840</v>
      </c>
      <c r="G33" s="81" t="s">
        <v>840</v>
      </c>
      <c r="H33" s="81" t="s">
        <v>840</v>
      </c>
      <c r="I33" s="81" t="s">
        <v>840</v>
      </c>
      <c r="J33" s="81" t="s">
        <v>840</v>
      </c>
      <c r="K33" s="81" t="s">
        <v>840</v>
      </c>
      <c r="L33" s="81" t="s">
        <v>840</v>
      </c>
      <c r="M33" s="81" t="s">
        <v>840</v>
      </c>
      <c r="N33" s="81" t="s">
        <v>840</v>
      </c>
      <c r="O33" s="81" t="s">
        <v>840</v>
      </c>
      <c r="P33" s="81" t="s">
        <v>840</v>
      </c>
      <c r="Q33" s="81" t="s">
        <v>840</v>
      </c>
      <c r="R33" s="81" t="s">
        <v>840</v>
      </c>
      <c r="S33" s="81" t="s">
        <v>840</v>
      </c>
      <c r="T33" s="81" t="s">
        <v>840</v>
      </c>
      <c r="U33" s="81" t="s">
        <v>840</v>
      </c>
      <c r="V33" s="81" t="s">
        <v>840</v>
      </c>
      <c r="W33" s="81" t="s">
        <v>840</v>
      </c>
      <c r="X33" s="81" t="s">
        <v>840</v>
      </c>
    </row>
    <row r="34" spans="1:24" ht="63" hidden="1" outlineLevel="1">
      <c r="A34" s="79" t="s">
        <v>520</v>
      </c>
      <c r="B34" s="80" t="s">
        <v>859</v>
      </c>
      <c r="C34" s="79" t="s">
        <v>837</v>
      </c>
      <c r="D34" s="81" t="s">
        <v>840</v>
      </c>
      <c r="E34" s="81" t="s">
        <v>840</v>
      </c>
      <c r="F34" s="81" t="s">
        <v>840</v>
      </c>
      <c r="G34" s="81" t="s">
        <v>840</v>
      </c>
      <c r="H34" s="81" t="s">
        <v>840</v>
      </c>
      <c r="I34" s="81" t="s">
        <v>840</v>
      </c>
      <c r="J34" s="81" t="s">
        <v>840</v>
      </c>
      <c r="K34" s="81" t="s">
        <v>840</v>
      </c>
      <c r="L34" s="81" t="s">
        <v>840</v>
      </c>
      <c r="M34" s="81" t="s">
        <v>840</v>
      </c>
      <c r="N34" s="81" t="s">
        <v>840</v>
      </c>
      <c r="O34" s="81" t="s">
        <v>840</v>
      </c>
      <c r="P34" s="81" t="s">
        <v>840</v>
      </c>
      <c r="Q34" s="81" t="s">
        <v>840</v>
      </c>
      <c r="R34" s="81" t="s">
        <v>840</v>
      </c>
      <c r="S34" s="81" t="s">
        <v>840</v>
      </c>
      <c r="T34" s="81" t="s">
        <v>840</v>
      </c>
      <c r="U34" s="81" t="s">
        <v>840</v>
      </c>
      <c r="V34" s="81" t="s">
        <v>840</v>
      </c>
      <c r="W34" s="81" t="s">
        <v>840</v>
      </c>
      <c r="X34" s="81" t="s">
        <v>840</v>
      </c>
    </row>
    <row r="35" spans="1:24" ht="52.5" hidden="1" outlineLevel="1">
      <c r="A35" s="79" t="s">
        <v>521</v>
      </c>
      <c r="B35" s="80" t="s">
        <v>860</v>
      </c>
      <c r="C35" s="79" t="s">
        <v>837</v>
      </c>
      <c r="D35" s="81" t="s">
        <v>840</v>
      </c>
      <c r="E35" s="81" t="s">
        <v>840</v>
      </c>
      <c r="F35" s="81" t="s">
        <v>840</v>
      </c>
      <c r="G35" s="81" t="s">
        <v>840</v>
      </c>
      <c r="H35" s="81" t="s">
        <v>840</v>
      </c>
      <c r="I35" s="81" t="s">
        <v>840</v>
      </c>
      <c r="J35" s="81" t="s">
        <v>840</v>
      </c>
      <c r="K35" s="81" t="s">
        <v>840</v>
      </c>
      <c r="L35" s="81" t="s">
        <v>840</v>
      </c>
      <c r="M35" s="81" t="s">
        <v>840</v>
      </c>
      <c r="N35" s="81" t="s">
        <v>840</v>
      </c>
      <c r="O35" s="81" t="s">
        <v>840</v>
      </c>
      <c r="P35" s="81" t="s">
        <v>840</v>
      </c>
      <c r="Q35" s="81" t="s">
        <v>840</v>
      </c>
      <c r="R35" s="81" t="s">
        <v>840</v>
      </c>
      <c r="S35" s="81" t="s">
        <v>840</v>
      </c>
      <c r="T35" s="81" t="s">
        <v>840</v>
      </c>
      <c r="U35" s="81" t="s">
        <v>840</v>
      </c>
      <c r="V35" s="81" t="s">
        <v>840</v>
      </c>
      <c r="W35" s="81" t="s">
        <v>840</v>
      </c>
      <c r="X35" s="81" t="s">
        <v>840</v>
      </c>
    </row>
    <row r="36" spans="1:24" ht="42" hidden="1" outlineLevel="1">
      <c r="A36" s="79" t="s">
        <v>91</v>
      </c>
      <c r="B36" s="80" t="s">
        <v>861</v>
      </c>
      <c r="C36" s="79" t="s">
        <v>837</v>
      </c>
      <c r="D36" s="81" t="s">
        <v>840</v>
      </c>
      <c r="E36" s="81" t="s">
        <v>840</v>
      </c>
      <c r="F36" s="81" t="s">
        <v>840</v>
      </c>
      <c r="G36" s="81" t="s">
        <v>840</v>
      </c>
      <c r="H36" s="81" t="s">
        <v>840</v>
      </c>
      <c r="I36" s="81" t="s">
        <v>840</v>
      </c>
      <c r="J36" s="81" t="s">
        <v>840</v>
      </c>
      <c r="K36" s="81" t="s">
        <v>840</v>
      </c>
      <c r="L36" s="81" t="s">
        <v>840</v>
      </c>
      <c r="M36" s="81" t="s">
        <v>840</v>
      </c>
      <c r="N36" s="81" t="s">
        <v>840</v>
      </c>
      <c r="O36" s="81" t="s">
        <v>840</v>
      </c>
      <c r="P36" s="81" t="s">
        <v>840</v>
      </c>
      <c r="Q36" s="81" t="s">
        <v>840</v>
      </c>
      <c r="R36" s="81" t="s">
        <v>840</v>
      </c>
      <c r="S36" s="81" t="s">
        <v>840</v>
      </c>
      <c r="T36" s="81" t="s">
        <v>840</v>
      </c>
      <c r="U36" s="81" t="s">
        <v>840</v>
      </c>
      <c r="V36" s="81" t="s">
        <v>840</v>
      </c>
      <c r="W36" s="81" t="s">
        <v>840</v>
      </c>
      <c r="X36" s="81" t="s">
        <v>840</v>
      </c>
    </row>
    <row r="37" spans="1:24" ht="31.5" hidden="1" outlineLevel="1">
      <c r="A37" s="79" t="s">
        <v>862</v>
      </c>
      <c r="B37" s="80" t="s">
        <v>863</v>
      </c>
      <c r="C37" s="79" t="s">
        <v>837</v>
      </c>
      <c r="D37" s="81" t="s">
        <v>840</v>
      </c>
      <c r="E37" s="81" t="s">
        <v>840</v>
      </c>
      <c r="F37" s="81" t="s">
        <v>840</v>
      </c>
      <c r="G37" s="81" t="s">
        <v>840</v>
      </c>
      <c r="H37" s="81" t="s">
        <v>840</v>
      </c>
      <c r="I37" s="81" t="s">
        <v>840</v>
      </c>
      <c r="J37" s="81" t="s">
        <v>840</v>
      </c>
      <c r="K37" s="81" t="s">
        <v>840</v>
      </c>
      <c r="L37" s="81" t="s">
        <v>840</v>
      </c>
      <c r="M37" s="81" t="s">
        <v>840</v>
      </c>
      <c r="N37" s="81" t="s">
        <v>840</v>
      </c>
      <c r="O37" s="81" t="s">
        <v>840</v>
      </c>
      <c r="P37" s="81" t="s">
        <v>840</v>
      </c>
      <c r="Q37" s="81" t="s">
        <v>840</v>
      </c>
      <c r="R37" s="81" t="s">
        <v>840</v>
      </c>
      <c r="S37" s="81" t="s">
        <v>840</v>
      </c>
      <c r="T37" s="81" t="s">
        <v>840</v>
      </c>
      <c r="U37" s="81" t="s">
        <v>840</v>
      </c>
      <c r="V37" s="81" t="s">
        <v>840</v>
      </c>
      <c r="W37" s="81" t="s">
        <v>840</v>
      </c>
      <c r="X37" s="81" t="s">
        <v>840</v>
      </c>
    </row>
    <row r="38" spans="1:24" ht="105" hidden="1" outlineLevel="1">
      <c r="A38" s="79" t="s">
        <v>862</v>
      </c>
      <c r="B38" s="80" t="s">
        <v>864</v>
      </c>
      <c r="C38" s="79" t="s">
        <v>837</v>
      </c>
      <c r="D38" s="81" t="s">
        <v>840</v>
      </c>
      <c r="E38" s="81" t="s">
        <v>840</v>
      </c>
      <c r="F38" s="81" t="s">
        <v>840</v>
      </c>
      <c r="G38" s="81" t="s">
        <v>840</v>
      </c>
      <c r="H38" s="81" t="s">
        <v>840</v>
      </c>
      <c r="I38" s="81" t="s">
        <v>840</v>
      </c>
      <c r="J38" s="81" t="s">
        <v>840</v>
      </c>
      <c r="K38" s="81" t="s">
        <v>840</v>
      </c>
      <c r="L38" s="81" t="s">
        <v>840</v>
      </c>
      <c r="M38" s="81" t="s">
        <v>840</v>
      </c>
      <c r="N38" s="81" t="s">
        <v>840</v>
      </c>
      <c r="O38" s="81" t="s">
        <v>840</v>
      </c>
      <c r="P38" s="81" t="s">
        <v>840</v>
      </c>
      <c r="Q38" s="81" t="s">
        <v>840</v>
      </c>
      <c r="R38" s="81" t="s">
        <v>840</v>
      </c>
      <c r="S38" s="81" t="s">
        <v>840</v>
      </c>
      <c r="T38" s="81" t="s">
        <v>840</v>
      </c>
      <c r="U38" s="81" t="s">
        <v>840</v>
      </c>
      <c r="V38" s="81" t="s">
        <v>840</v>
      </c>
      <c r="W38" s="81" t="s">
        <v>840</v>
      </c>
      <c r="X38" s="81" t="s">
        <v>840</v>
      </c>
    </row>
    <row r="39" spans="1:24" ht="94.5" hidden="1" outlineLevel="1">
      <c r="A39" s="79" t="s">
        <v>862</v>
      </c>
      <c r="B39" s="80" t="s">
        <v>865</v>
      </c>
      <c r="C39" s="79" t="s">
        <v>837</v>
      </c>
      <c r="D39" s="81" t="s">
        <v>840</v>
      </c>
      <c r="E39" s="81" t="s">
        <v>840</v>
      </c>
      <c r="F39" s="81" t="s">
        <v>840</v>
      </c>
      <c r="G39" s="81" t="s">
        <v>840</v>
      </c>
      <c r="H39" s="81" t="s">
        <v>840</v>
      </c>
      <c r="I39" s="81" t="s">
        <v>840</v>
      </c>
      <c r="J39" s="81" t="s">
        <v>840</v>
      </c>
      <c r="K39" s="81" t="s">
        <v>840</v>
      </c>
      <c r="L39" s="81" t="s">
        <v>840</v>
      </c>
      <c r="M39" s="81" t="s">
        <v>840</v>
      </c>
      <c r="N39" s="81" t="s">
        <v>840</v>
      </c>
      <c r="O39" s="81" t="s">
        <v>840</v>
      </c>
      <c r="P39" s="81" t="s">
        <v>840</v>
      </c>
      <c r="Q39" s="81" t="s">
        <v>840</v>
      </c>
      <c r="R39" s="81" t="s">
        <v>840</v>
      </c>
      <c r="S39" s="81" t="s">
        <v>840</v>
      </c>
      <c r="T39" s="81" t="s">
        <v>840</v>
      </c>
      <c r="U39" s="81" t="s">
        <v>840</v>
      </c>
      <c r="V39" s="81" t="s">
        <v>840</v>
      </c>
      <c r="W39" s="81" t="s">
        <v>840</v>
      </c>
      <c r="X39" s="81" t="s">
        <v>840</v>
      </c>
    </row>
    <row r="40" spans="1:24" ht="94.5" hidden="1" outlineLevel="1">
      <c r="A40" s="79" t="s">
        <v>862</v>
      </c>
      <c r="B40" s="80" t="s">
        <v>866</v>
      </c>
      <c r="C40" s="79" t="s">
        <v>837</v>
      </c>
      <c r="D40" s="81" t="s">
        <v>840</v>
      </c>
      <c r="E40" s="81" t="s">
        <v>840</v>
      </c>
      <c r="F40" s="81" t="s">
        <v>840</v>
      </c>
      <c r="G40" s="81" t="s">
        <v>840</v>
      </c>
      <c r="H40" s="81" t="s">
        <v>840</v>
      </c>
      <c r="I40" s="81" t="s">
        <v>840</v>
      </c>
      <c r="J40" s="81" t="s">
        <v>840</v>
      </c>
      <c r="K40" s="81" t="s">
        <v>840</v>
      </c>
      <c r="L40" s="81" t="s">
        <v>840</v>
      </c>
      <c r="M40" s="81" t="s">
        <v>840</v>
      </c>
      <c r="N40" s="81" t="s">
        <v>840</v>
      </c>
      <c r="O40" s="81" t="s">
        <v>840</v>
      </c>
      <c r="P40" s="81" t="s">
        <v>840</v>
      </c>
      <c r="Q40" s="81" t="s">
        <v>840</v>
      </c>
      <c r="R40" s="81" t="s">
        <v>840</v>
      </c>
      <c r="S40" s="81" t="s">
        <v>840</v>
      </c>
      <c r="T40" s="81" t="s">
        <v>840</v>
      </c>
      <c r="U40" s="81" t="s">
        <v>840</v>
      </c>
      <c r="V40" s="81" t="s">
        <v>840</v>
      </c>
      <c r="W40" s="81" t="s">
        <v>840</v>
      </c>
      <c r="X40" s="81" t="s">
        <v>840</v>
      </c>
    </row>
    <row r="41" spans="1:24" ht="31.5" hidden="1" outlineLevel="1">
      <c r="A41" s="79" t="s">
        <v>867</v>
      </c>
      <c r="B41" s="80" t="s">
        <v>863</v>
      </c>
      <c r="C41" s="79" t="s">
        <v>837</v>
      </c>
      <c r="D41" s="81" t="s">
        <v>840</v>
      </c>
      <c r="E41" s="81" t="s">
        <v>840</v>
      </c>
      <c r="F41" s="81" t="s">
        <v>840</v>
      </c>
      <c r="G41" s="81" t="s">
        <v>840</v>
      </c>
      <c r="H41" s="81" t="s">
        <v>840</v>
      </c>
      <c r="I41" s="81" t="s">
        <v>840</v>
      </c>
      <c r="J41" s="81" t="s">
        <v>840</v>
      </c>
      <c r="K41" s="81" t="s">
        <v>840</v>
      </c>
      <c r="L41" s="81" t="s">
        <v>840</v>
      </c>
      <c r="M41" s="81" t="s">
        <v>840</v>
      </c>
      <c r="N41" s="81" t="s">
        <v>840</v>
      </c>
      <c r="O41" s="81" t="s">
        <v>840</v>
      </c>
      <c r="P41" s="81" t="s">
        <v>840</v>
      </c>
      <c r="Q41" s="81" t="s">
        <v>840</v>
      </c>
      <c r="R41" s="81" t="s">
        <v>840</v>
      </c>
      <c r="S41" s="81" t="s">
        <v>840</v>
      </c>
      <c r="T41" s="81" t="s">
        <v>840</v>
      </c>
      <c r="U41" s="81" t="s">
        <v>840</v>
      </c>
      <c r="V41" s="81" t="s">
        <v>840</v>
      </c>
      <c r="W41" s="81" t="s">
        <v>840</v>
      </c>
      <c r="X41" s="81" t="s">
        <v>840</v>
      </c>
    </row>
    <row r="42" spans="1:24" ht="105" hidden="1" outlineLevel="1">
      <c r="A42" s="79" t="s">
        <v>867</v>
      </c>
      <c r="B42" s="80" t="s">
        <v>864</v>
      </c>
      <c r="C42" s="79" t="s">
        <v>837</v>
      </c>
      <c r="D42" s="81" t="s">
        <v>840</v>
      </c>
      <c r="E42" s="81" t="s">
        <v>840</v>
      </c>
      <c r="F42" s="81" t="s">
        <v>840</v>
      </c>
      <c r="G42" s="81" t="s">
        <v>840</v>
      </c>
      <c r="H42" s="81" t="s">
        <v>840</v>
      </c>
      <c r="I42" s="81" t="s">
        <v>840</v>
      </c>
      <c r="J42" s="81" t="s">
        <v>840</v>
      </c>
      <c r="K42" s="81" t="s">
        <v>840</v>
      </c>
      <c r="L42" s="81" t="s">
        <v>840</v>
      </c>
      <c r="M42" s="81" t="s">
        <v>840</v>
      </c>
      <c r="N42" s="81" t="s">
        <v>840</v>
      </c>
      <c r="O42" s="81" t="s">
        <v>840</v>
      </c>
      <c r="P42" s="81" t="s">
        <v>840</v>
      </c>
      <c r="Q42" s="81" t="s">
        <v>840</v>
      </c>
      <c r="R42" s="81" t="s">
        <v>840</v>
      </c>
      <c r="S42" s="81" t="s">
        <v>840</v>
      </c>
      <c r="T42" s="81" t="s">
        <v>840</v>
      </c>
      <c r="U42" s="81" t="s">
        <v>840</v>
      </c>
      <c r="V42" s="81" t="s">
        <v>840</v>
      </c>
      <c r="W42" s="81" t="s">
        <v>840</v>
      </c>
      <c r="X42" s="81" t="s">
        <v>840</v>
      </c>
    </row>
    <row r="43" spans="1:24" ht="94.5" hidden="1" outlineLevel="1">
      <c r="A43" s="79" t="s">
        <v>867</v>
      </c>
      <c r="B43" s="80" t="s">
        <v>865</v>
      </c>
      <c r="C43" s="79" t="s">
        <v>837</v>
      </c>
      <c r="D43" s="81" t="s">
        <v>840</v>
      </c>
      <c r="E43" s="81" t="s">
        <v>840</v>
      </c>
      <c r="F43" s="81" t="s">
        <v>840</v>
      </c>
      <c r="G43" s="81" t="s">
        <v>840</v>
      </c>
      <c r="H43" s="81" t="s">
        <v>840</v>
      </c>
      <c r="I43" s="81" t="s">
        <v>840</v>
      </c>
      <c r="J43" s="81" t="s">
        <v>840</v>
      </c>
      <c r="K43" s="81" t="s">
        <v>840</v>
      </c>
      <c r="L43" s="81" t="s">
        <v>840</v>
      </c>
      <c r="M43" s="81" t="s">
        <v>840</v>
      </c>
      <c r="N43" s="81" t="s">
        <v>840</v>
      </c>
      <c r="O43" s="81" t="s">
        <v>840</v>
      </c>
      <c r="P43" s="81" t="s">
        <v>840</v>
      </c>
      <c r="Q43" s="81" t="s">
        <v>840</v>
      </c>
      <c r="R43" s="81" t="s">
        <v>840</v>
      </c>
      <c r="S43" s="81" t="s">
        <v>840</v>
      </c>
      <c r="T43" s="81" t="s">
        <v>840</v>
      </c>
      <c r="U43" s="81" t="s">
        <v>840</v>
      </c>
      <c r="V43" s="81" t="s">
        <v>840</v>
      </c>
      <c r="W43" s="81" t="s">
        <v>840</v>
      </c>
      <c r="X43" s="81" t="s">
        <v>840</v>
      </c>
    </row>
    <row r="44" spans="1:24" ht="94.5" hidden="1" outlineLevel="1">
      <c r="A44" s="79" t="s">
        <v>867</v>
      </c>
      <c r="B44" s="80" t="s">
        <v>868</v>
      </c>
      <c r="C44" s="79" t="s">
        <v>837</v>
      </c>
      <c r="D44" s="81" t="s">
        <v>840</v>
      </c>
      <c r="E44" s="81" t="s">
        <v>840</v>
      </c>
      <c r="F44" s="81" t="s">
        <v>840</v>
      </c>
      <c r="G44" s="81" t="s">
        <v>840</v>
      </c>
      <c r="H44" s="81" t="s">
        <v>840</v>
      </c>
      <c r="I44" s="81" t="s">
        <v>840</v>
      </c>
      <c r="J44" s="81" t="s">
        <v>840</v>
      </c>
      <c r="K44" s="81" t="s">
        <v>840</v>
      </c>
      <c r="L44" s="81" t="s">
        <v>840</v>
      </c>
      <c r="M44" s="81" t="s">
        <v>840</v>
      </c>
      <c r="N44" s="81" t="s">
        <v>840</v>
      </c>
      <c r="O44" s="81" t="s">
        <v>840</v>
      </c>
      <c r="P44" s="81" t="s">
        <v>840</v>
      </c>
      <c r="Q44" s="81" t="s">
        <v>840</v>
      </c>
      <c r="R44" s="81" t="s">
        <v>840</v>
      </c>
      <c r="S44" s="81" t="s">
        <v>840</v>
      </c>
      <c r="T44" s="81" t="s">
        <v>840</v>
      </c>
      <c r="U44" s="81" t="s">
        <v>840</v>
      </c>
      <c r="V44" s="81" t="s">
        <v>840</v>
      </c>
      <c r="W44" s="81" t="s">
        <v>840</v>
      </c>
      <c r="X44" s="81" t="s">
        <v>840</v>
      </c>
    </row>
    <row r="45" spans="1:24" ht="94.5" hidden="1" outlineLevel="1">
      <c r="A45" s="79" t="s">
        <v>869</v>
      </c>
      <c r="B45" s="80" t="s">
        <v>870</v>
      </c>
      <c r="C45" s="79" t="s">
        <v>837</v>
      </c>
      <c r="D45" s="81" t="s">
        <v>840</v>
      </c>
      <c r="E45" s="81" t="s">
        <v>840</v>
      </c>
      <c r="F45" s="81" t="s">
        <v>840</v>
      </c>
      <c r="G45" s="81" t="s">
        <v>840</v>
      </c>
      <c r="H45" s="81" t="s">
        <v>840</v>
      </c>
      <c r="I45" s="81" t="s">
        <v>840</v>
      </c>
      <c r="J45" s="81" t="s">
        <v>840</v>
      </c>
      <c r="K45" s="81" t="s">
        <v>840</v>
      </c>
      <c r="L45" s="81" t="s">
        <v>840</v>
      </c>
      <c r="M45" s="81" t="s">
        <v>840</v>
      </c>
      <c r="N45" s="81" t="s">
        <v>840</v>
      </c>
      <c r="O45" s="81" t="s">
        <v>840</v>
      </c>
      <c r="P45" s="81" t="s">
        <v>840</v>
      </c>
      <c r="Q45" s="81" t="s">
        <v>840</v>
      </c>
      <c r="R45" s="81" t="s">
        <v>840</v>
      </c>
      <c r="S45" s="81" t="s">
        <v>840</v>
      </c>
      <c r="T45" s="81" t="s">
        <v>840</v>
      </c>
      <c r="U45" s="81" t="s">
        <v>840</v>
      </c>
      <c r="V45" s="81" t="s">
        <v>840</v>
      </c>
      <c r="W45" s="81" t="s">
        <v>840</v>
      </c>
      <c r="X45" s="81" t="s">
        <v>840</v>
      </c>
    </row>
    <row r="46" spans="1:24" ht="84" hidden="1" outlineLevel="1">
      <c r="A46" s="79" t="s">
        <v>871</v>
      </c>
      <c r="B46" s="80" t="s">
        <v>872</v>
      </c>
      <c r="C46" s="79" t="s">
        <v>837</v>
      </c>
      <c r="D46" s="81" t="s">
        <v>840</v>
      </c>
      <c r="E46" s="81" t="s">
        <v>840</v>
      </c>
      <c r="F46" s="81" t="s">
        <v>840</v>
      </c>
      <c r="G46" s="81" t="s">
        <v>840</v>
      </c>
      <c r="H46" s="81" t="s">
        <v>840</v>
      </c>
      <c r="I46" s="81" t="s">
        <v>840</v>
      </c>
      <c r="J46" s="81" t="s">
        <v>840</v>
      </c>
      <c r="K46" s="81" t="s">
        <v>840</v>
      </c>
      <c r="L46" s="81" t="s">
        <v>840</v>
      </c>
      <c r="M46" s="81" t="s">
        <v>840</v>
      </c>
      <c r="N46" s="81" t="s">
        <v>840</v>
      </c>
      <c r="O46" s="81" t="s">
        <v>840</v>
      </c>
      <c r="P46" s="81" t="s">
        <v>840</v>
      </c>
      <c r="Q46" s="81" t="s">
        <v>840</v>
      </c>
      <c r="R46" s="81" t="s">
        <v>840</v>
      </c>
      <c r="S46" s="81" t="s">
        <v>840</v>
      </c>
      <c r="T46" s="81" t="s">
        <v>840</v>
      </c>
      <c r="U46" s="81" t="s">
        <v>840</v>
      </c>
      <c r="V46" s="81" t="s">
        <v>840</v>
      </c>
      <c r="W46" s="81" t="s">
        <v>840</v>
      </c>
      <c r="X46" s="81" t="s">
        <v>840</v>
      </c>
    </row>
    <row r="47" spans="1:24" ht="84" hidden="1" outlineLevel="1">
      <c r="A47" s="79" t="s">
        <v>873</v>
      </c>
      <c r="B47" s="80" t="s">
        <v>874</v>
      </c>
      <c r="C47" s="79" t="s">
        <v>837</v>
      </c>
      <c r="D47" s="81" t="s">
        <v>840</v>
      </c>
      <c r="E47" s="81" t="s">
        <v>840</v>
      </c>
      <c r="F47" s="81" t="s">
        <v>840</v>
      </c>
      <c r="G47" s="81" t="s">
        <v>840</v>
      </c>
      <c r="H47" s="81" t="s">
        <v>840</v>
      </c>
      <c r="I47" s="81" t="s">
        <v>840</v>
      </c>
      <c r="J47" s="81" t="s">
        <v>840</v>
      </c>
      <c r="K47" s="81" t="s">
        <v>840</v>
      </c>
      <c r="L47" s="81" t="s">
        <v>840</v>
      </c>
      <c r="M47" s="81" t="s">
        <v>840</v>
      </c>
      <c r="N47" s="81" t="s">
        <v>840</v>
      </c>
      <c r="O47" s="81" t="s">
        <v>840</v>
      </c>
      <c r="P47" s="81" t="s">
        <v>840</v>
      </c>
      <c r="Q47" s="81" t="s">
        <v>840</v>
      </c>
      <c r="R47" s="81" t="s">
        <v>840</v>
      </c>
      <c r="S47" s="81" t="s">
        <v>840</v>
      </c>
      <c r="T47" s="81" t="s">
        <v>840</v>
      </c>
      <c r="U47" s="81" t="s">
        <v>840</v>
      </c>
      <c r="V47" s="81" t="s">
        <v>840</v>
      </c>
      <c r="W47" s="81" t="s">
        <v>840</v>
      </c>
      <c r="X47" s="81" t="s">
        <v>840</v>
      </c>
    </row>
    <row r="48" spans="1:24" ht="31.5" collapsed="1">
      <c r="A48" s="79" t="s">
        <v>93</v>
      </c>
      <c r="B48" s="80" t="s">
        <v>875</v>
      </c>
      <c r="C48" s="79" t="s">
        <v>837</v>
      </c>
      <c r="D48" s="81" t="s">
        <v>840</v>
      </c>
      <c r="E48" s="81" t="s">
        <v>840</v>
      </c>
      <c r="F48" s="81" t="s">
        <v>840</v>
      </c>
      <c r="G48" s="81" t="s">
        <v>840</v>
      </c>
      <c r="H48" s="81" t="s">
        <v>840</v>
      </c>
      <c r="I48" s="81" t="s">
        <v>840</v>
      </c>
      <c r="J48" s="81" t="s">
        <v>840</v>
      </c>
      <c r="K48" s="81" t="s">
        <v>840</v>
      </c>
      <c r="L48" s="81" t="s">
        <v>840</v>
      </c>
      <c r="M48" s="81" t="s">
        <v>840</v>
      </c>
      <c r="N48" s="81" t="s">
        <v>840</v>
      </c>
      <c r="O48" s="81" t="s">
        <v>840</v>
      </c>
      <c r="P48" s="81" t="s">
        <v>840</v>
      </c>
      <c r="Q48" s="81" t="s">
        <v>840</v>
      </c>
      <c r="R48" s="81" t="s">
        <v>840</v>
      </c>
      <c r="S48" s="81" t="s">
        <v>840</v>
      </c>
      <c r="T48" s="81" t="s">
        <v>840</v>
      </c>
      <c r="U48" s="81" t="s">
        <v>840</v>
      </c>
      <c r="V48" s="81" t="s">
        <v>840</v>
      </c>
      <c r="W48" s="81" t="s">
        <v>840</v>
      </c>
      <c r="X48" s="81" t="s">
        <v>840</v>
      </c>
    </row>
    <row r="49" spans="1:24" ht="63" hidden="1" outlineLevel="1">
      <c r="A49" s="79" t="s">
        <v>525</v>
      </c>
      <c r="B49" s="80" t="s">
        <v>876</v>
      </c>
      <c r="C49" s="79" t="s">
        <v>837</v>
      </c>
      <c r="D49" s="81" t="s">
        <v>840</v>
      </c>
      <c r="E49" s="81" t="s">
        <v>840</v>
      </c>
      <c r="F49" s="81" t="s">
        <v>840</v>
      </c>
      <c r="G49" s="81" t="s">
        <v>840</v>
      </c>
      <c r="H49" s="81" t="s">
        <v>840</v>
      </c>
      <c r="I49" s="81" t="s">
        <v>840</v>
      </c>
      <c r="J49" s="81" t="s">
        <v>840</v>
      </c>
      <c r="K49" s="81" t="s">
        <v>840</v>
      </c>
      <c r="L49" s="81" t="s">
        <v>840</v>
      </c>
      <c r="M49" s="81" t="s">
        <v>840</v>
      </c>
      <c r="N49" s="81" t="s">
        <v>840</v>
      </c>
      <c r="O49" s="81" t="s">
        <v>840</v>
      </c>
      <c r="P49" s="81" t="s">
        <v>840</v>
      </c>
      <c r="Q49" s="81" t="s">
        <v>840</v>
      </c>
      <c r="R49" s="81" t="s">
        <v>840</v>
      </c>
      <c r="S49" s="81" t="s">
        <v>840</v>
      </c>
      <c r="T49" s="81" t="s">
        <v>840</v>
      </c>
      <c r="U49" s="81" t="s">
        <v>840</v>
      </c>
      <c r="V49" s="81" t="s">
        <v>840</v>
      </c>
      <c r="W49" s="81" t="s">
        <v>840</v>
      </c>
      <c r="X49" s="81" t="s">
        <v>840</v>
      </c>
    </row>
    <row r="50" spans="1:24" ht="42" hidden="1" outlineLevel="1">
      <c r="A50" s="79" t="s">
        <v>527</v>
      </c>
      <c r="B50" s="80" t="s">
        <v>877</v>
      </c>
      <c r="C50" s="79" t="s">
        <v>837</v>
      </c>
      <c r="D50" s="81" t="s">
        <v>840</v>
      </c>
      <c r="E50" s="81" t="s">
        <v>840</v>
      </c>
      <c r="F50" s="81" t="s">
        <v>840</v>
      </c>
      <c r="G50" s="81" t="s">
        <v>840</v>
      </c>
      <c r="H50" s="81" t="s">
        <v>840</v>
      </c>
      <c r="I50" s="81" t="s">
        <v>840</v>
      </c>
      <c r="J50" s="81" t="s">
        <v>840</v>
      </c>
      <c r="K50" s="81" t="s">
        <v>840</v>
      </c>
      <c r="L50" s="81" t="s">
        <v>840</v>
      </c>
      <c r="M50" s="81" t="s">
        <v>840</v>
      </c>
      <c r="N50" s="81" t="s">
        <v>840</v>
      </c>
      <c r="O50" s="81" t="s">
        <v>840</v>
      </c>
      <c r="P50" s="81" t="s">
        <v>840</v>
      </c>
      <c r="Q50" s="81" t="s">
        <v>840</v>
      </c>
      <c r="R50" s="81" t="s">
        <v>840</v>
      </c>
      <c r="S50" s="81" t="s">
        <v>840</v>
      </c>
      <c r="T50" s="81" t="s">
        <v>840</v>
      </c>
      <c r="U50" s="81" t="s">
        <v>840</v>
      </c>
      <c r="V50" s="81" t="s">
        <v>840</v>
      </c>
      <c r="W50" s="81" t="s">
        <v>840</v>
      </c>
      <c r="X50" s="81" t="s">
        <v>840</v>
      </c>
    </row>
    <row r="51" spans="1:24" ht="63" hidden="1" outlineLevel="1">
      <c r="A51" s="79" t="s">
        <v>532</v>
      </c>
      <c r="B51" s="80" t="s">
        <v>878</v>
      </c>
      <c r="C51" s="79" t="s">
        <v>837</v>
      </c>
      <c r="D51" s="81" t="s">
        <v>840</v>
      </c>
      <c r="E51" s="81" t="s">
        <v>840</v>
      </c>
      <c r="F51" s="81" t="s">
        <v>840</v>
      </c>
      <c r="G51" s="81" t="s">
        <v>840</v>
      </c>
      <c r="H51" s="81" t="s">
        <v>840</v>
      </c>
      <c r="I51" s="81" t="s">
        <v>840</v>
      </c>
      <c r="J51" s="81" t="s">
        <v>840</v>
      </c>
      <c r="K51" s="81" t="s">
        <v>840</v>
      </c>
      <c r="L51" s="81" t="s">
        <v>840</v>
      </c>
      <c r="M51" s="81" t="s">
        <v>840</v>
      </c>
      <c r="N51" s="81" t="s">
        <v>840</v>
      </c>
      <c r="O51" s="81" t="s">
        <v>840</v>
      </c>
      <c r="P51" s="81" t="s">
        <v>840</v>
      </c>
      <c r="Q51" s="81" t="s">
        <v>840</v>
      </c>
      <c r="R51" s="81" t="s">
        <v>840</v>
      </c>
      <c r="S51" s="81" t="s">
        <v>840</v>
      </c>
      <c r="T51" s="81" t="s">
        <v>840</v>
      </c>
      <c r="U51" s="81" t="s">
        <v>840</v>
      </c>
      <c r="V51" s="81" t="s">
        <v>840</v>
      </c>
      <c r="W51" s="81" t="s">
        <v>840</v>
      </c>
      <c r="X51" s="81" t="s">
        <v>840</v>
      </c>
    </row>
    <row r="52" spans="1:24" ht="42" hidden="1" outlineLevel="1">
      <c r="A52" s="79" t="s">
        <v>540</v>
      </c>
      <c r="B52" s="80" t="s">
        <v>879</v>
      </c>
      <c r="C52" s="79" t="s">
        <v>837</v>
      </c>
      <c r="D52" s="81" t="s">
        <v>840</v>
      </c>
      <c r="E52" s="81" t="s">
        <v>840</v>
      </c>
      <c r="F52" s="81" t="s">
        <v>840</v>
      </c>
      <c r="G52" s="81" t="s">
        <v>840</v>
      </c>
      <c r="H52" s="81" t="s">
        <v>840</v>
      </c>
      <c r="I52" s="81" t="s">
        <v>840</v>
      </c>
      <c r="J52" s="81" t="s">
        <v>840</v>
      </c>
      <c r="K52" s="81" t="s">
        <v>840</v>
      </c>
      <c r="L52" s="81" t="s">
        <v>840</v>
      </c>
      <c r="M52" s="81" t="s">
        <v>840</v>
      </c>
      <c r="N52" s="81" t="s">
        <v>840</v>
      </c>
      <c r="O52" s="81" t="s">
        <v>840</v>
      </c>
      <c r="P52" s="81" t="s">
        <v>840</v>
      </c>
      <c r="Q52" s="81" t="s">
        <v>840</v>
      </c>
      <c r="R52" s="81" t="s">
        <v>840</v>
      </c>
      <c r="S52" s="81" t="s">
        <v>840</v>
      </c>
      <c r="T52" s="81" t="s">
        <v>840</v>
      </c>
      <c r="U52" s="81" t="s">
        <v>840</v>
      </c>
      <c r="V52" s="81" t="s">
        <v>840</v>
      </c>
      <c r="W52" s="81" t="s">
        <v>840</v>
      </c>
      <c r="X52" s="81" t="s">
        <v>840</v>
      </c>
    </row>
    <row r="53" spans="1:24" ht="31.5" collapsed="1">
      <c r="A53" s="79" t="s">
        <v>880</v>
      </c>
      <c r="B53" s="80" t="s">
        <v>881</v>
      </c>
      <c r="C53" s="79" t="s">
        <v>837</v>
      </c>
      <c r="D53" s="81" t="s">
        <v>840</v>
      </c>
      <c r="E53" s="81" t="s">
        <v>840</v>
      </c>
      <c r="F53" s="81" t="s">
        <v>840</v>
      </c>
      <c r="G53" s="81" t="s">
        <v>840</v>
      </c>
      <c r="H53" s="81" t="s">
        <v>840</v>
      </c>
      <c r="I53" s="81" t="s">
        <v>840</v>
      </c>
      <c r="J53" s="81" t="s">
        <v>840</v>
      </c>
      <c r="K53" s="81" t="s">
        <v>840</v>
      </c>
      <c r="L53" s="81" t="s">
        <v>840</v>
      </c>
      <c r="M53" s="81" t="s">
        <v>840</v>
      </c>
      <c r="N53" s="81" t="s">
        <v>840</v>
      </c>
      <c r="O53" s="81" t="s">
        <v>840</v>
      </c>
      <c r="P53" s="81" t="s">
        <v>840</v>
      </c>
      <c r="Q53" s="81" t="s">
        <v>840</v>
      </c>
      <c r="R53" s="81" t="s">
        <v>840</v>
      </c>
      <c r="S53" s="81" t="s">
        <v>840</v>
      </c>
      <c r="T53" s="81" t="s">
        <v>840</v>
      </c>
      <c r="U53" s="81" t="s">
        <v>840</v>
      </c>
      <c r="V53" s="81" t="s">
        <v>840</v>
      </c>
      <c r="W53" s="81" t="s">
        <v>840</v>
      </c>
      <c r="X53" s="81" t="s">
        <v>840</v>
      </c>
    </row>
    <row r="54" spans="1:24" ht="42" hidden="1" outlineLevel="1">
      <c r="A54" s="79" t="s">
        <v>882</v>
      </c>
      <c r="B54" s="80" t="s">
        <v>883</v>
      </c>
      <c r="C54" s="79" t="s">
        <v>837</v>
      </c>
      <c r="D54" s="81" t="s">
        <v>840</v>
      </c>
      <c r="E54" s="81" t="s">
        <v>840</v>
      </c>
      <c r="F54" s="81" t="s">
        <v>840</v>
      </c>
      <c r="G54" s="81" t="s">
        <v>840</v>
      </c>
      <c r="H54" s="81" t="s">
        <v>840</v>
      </c>
      <c r="I54" s="81" t="s">
        <v>840</v>
      </c>
      <c r="J54" s="81" t="s">
        <v>840</v>
      </c>
      <c r="K54" s="81" t="s">
        <v>840</v>
      </c>
      <c r="L54" s="81" t="s">
        <v>840</v>
      </c>
      <c r="M54" s="81" t="s">
        <v>840</v>
      </c>
      <c r="N54" s="81" t="s">
        <v>840</v>
      </c>
      <c r="O54" s="81" t="s">
        <v>840</v>
      </c>
      <c r="P54" s="81" t="s">
        <v>840</v>
      </c>
      <c r="Q54" s="81" t="s">
        <v>840</v>
      </c>
      <c r="R54" s="81" t="s">
        <v>840</v>
      </c>
      <c r="S54" s="81" t="s">
        <v>840</v>
      </c>
      <c r="T54" s="81" t="s">
        <v>840</v>
      </c>
      <c r="U54" s="81" t="s">
        <v>840</v>
      </c>
      <c r="V54" s="81" t="s">
        <v>840</v>
      </c>
      <c r="W54" s="81" t="s">
        <v>840</v>
      </c>
      <c r="X54" s="81" t="s">
        <v>840</v>
      </c>
    </row>
    <row r="55" spans="1:24" ht="42" hidden="1" outlineLevel="1">
      <c r="A55" s="79" t="s">
        <v>542</v>
      </c>
      <c r="B55" s="80" t="s">
        <v>884</v>
      </c>
      <c r="C55" s="79" t="s">
        <v>837</v>
      </c>
      <c r="D55" s="81" t="s">
        <v>840</v>
      </c>
      <c r="E55" s="81" t="s">
        <v>840</v>
      </c>
      <c r="F55" s="81" t="s">
        <v>840</v>
      </c>
      <c r="G55" s="81" t="s">
        <v>840</v>
      </c>
      <c r="H55" s="81" t="s">
        <v>840</v>
      </c>
      <c r="I55" s="81" t="s">
        <v>840</v>
      </c>
      <c r="J55" s="81" t="s">
        <v>840</v>
      </c>
      <c r="K55" s="81" t="s">
        <v>840</v>
      </c>
      <c r="L55" s="81" t="s">
        <v>840</v>
      </c>
      <c r="M55" s="81" t="s">
        <v>840</v>
      </c>
      <c r="N55" s="81" t="s">
        <v>840</v>
      </c>
      <c r="O55" s="81" t="s">
        <v>840</v>
      </c>
      <c r="P55" s="81" t="s">
        <v>840</v>
      </c>
      <c r="Q55" s="81" t="s">
        <v>840</v>
      </c>
      <c r="R55" s="81" t="s">
        <v>840</v>
      </c>
      <c r="S55" s="81" t="s">
        <v>840</v>
      </c>
      <c r="T55" s="81" t="s">
        <v>840</v>
      </c>
      <c r="U55" s="81" t="s">
        <v>840</v>
      </c>
      <c r="V55" s="81" t="s">
        <v>840</v>
      </c>
      <c r="W55" s="81" t="s">
        <v>840</v>
      </c>
      <c r="X55" s="81" t="s">
        <v>840</v>
      </c>
    </row>
    <row r="56" spans="1:24" ht="31.5" hidden="1" outlineLevel="1">
      <c r="A56" s="79" t="s">
        <v>544</v>
      </c>
      <c r="B56" s="80" t="s">
        <v>885</v>
      </c>
      <c r="C56" s="79" t="s">
        <v>837</v>
      </c>
      <c r="D56" s="81" t="s">
        <v>840</v>
      </c>
      <c r="E56" s="81" t="s">
        <v>840</v>
      </c>
      <c r="F56" s="81" t="s">
        <v>840</v>
      </c>
      <c r="G56" s="81" t="s">
        <v>840</v>
      </c>
      <c r="H56" s="81" t="s">
        <v>840</v>
      </c>
      <c r="I56" s="81" t="s">
        <v>840</v>
      </c>
      <c r="J56" s="81" t="s">
        <v>840</v>
      </c>
      <c r="K56" s="81" t="s">
        <v>840</v>
      </c>
      <c r="L56" s="81" t="s">
        <v>840</v>
      </c>
      <c r="M56" s="81" t="s">
        <v>840</v>
      </c>
      <c r="N56" s="81" t="s">
        <v>840</v>
      </c>
      <c r="O56" s="81" t="s">
        <v>840</v>
      </c>
      <c r="P56" s="81" t="s">
        <v>840</v>
      </c>
      <c r="Q56" s="81" t="s">
        <v>840</v>
      </c>
      <c r="R56" s="81" t="s">
        <v>840</v>
      </c>
      <c r="S56" s="81" t="s">
        <v>840</v>
      </c>
      <c r="T56" s="81" t="s">
        <v>840</v>
      </c>
      <c r="U56" s="81" t="s">
        <v>840</v>
      </c>
      <c r="V56" s="81" t="s">
        <v>840</v>
      </c>
      <c r="W56" s="81" t="s">
        <v>840</v>
      </c>
      <c r="X56" s="81" t="s">
        <v>840</v>
      </c>
    </row>
    <row r="57" spans="1:24" ht="31.5" hidden="1" outlineLevel="1">
      <c r="A57" s="79" t="s">
        <v>547</v>
      </c>
      <c r="B57" s="80" t="s">
        <v>886</v>
      </c>
      <c r="C57" s="79" t="s">
        <v>837</v>
      </c>
      <c r="D57" s="81" t="s">
        <v>840</v>
      </c>
      <c r="E57" s="81" t="s">
        <v>840</v>
      </c>
      <c r="F57" s="81" t="s">
        <v>840</v>
      </c>
      <c r="G57" s="81" t="s">
        <v>840</v>
      </c>
      <c r="H57" s="81" t="s">
        <v>840</v>
      </c>
      <c r="I57" s="81" t="s">
        <v>840</v>
      </c>
      <c r="J57" s="81" t="s">
        <v>840</v>
      </c>
      <c r="K57" s="81" t="s">
        <v>840</v>
      </c>
      <c r="L57" s="81" t="s">
        <v>840</v>
      </c>
      <c r="M57" s="81" t="s">
        <v>840</v>
      </c>
      <c r="N57" s="81" t="s">
        <v>840</v>
      </c>
      <c r="O57" s="81" t="s">
        <v>840</v>
      </c>
      <c r="P57" s="81" t="s">
        <v>840</v>
      </c>
      <c r="Q57" s="81" t="s">
        <v>840</v>
      </c>
      <c r="R57" s="81" t="s">
        <v>840</v>
      </c>
      <c r="S57" s="81" t="s">
        <v>840</v>
      </c>
      <c r="T57" s="81" t="s">
        <v>840</v>
      </c>
      <c r="U57" s="81" t="s">
        <v>840</v>
      </c>
      <c r="V57" s="81" t="s">
        <v>840</v>
      </c>
      <c r="W57" s="81" t="s">
        <v>840</v>
      </c>
      <c r="X57" s="81" t="s">
        <v>840</v>
      </c>
    </row>
    <row r="58" spans="1:24" ht="31.5" hidden="1" outlineLevel="1">
      <c r="A58" s="79" t="s">
        <v>548</v>
      </c>
      <c r="B58" s="80" t="s">
        <v>887</v>
      </c>
      <c r="C58" s="79" t="s">
        <v>837</v>
      </c>
      <c r="D58" s="81" t="s">
        <v>840</v>
      </c>
      <c r="E58" s="81" t="s">
        <v>840</v>
      </c>
      <c r="F58" s="81" t="s">
        <v>840</v>
      </c>
      <c r="G58" s="81" t="s">
        <v>840</v>
      </c>
      <c r="H58" s="81" t="s">
        <v>840</v>
      </c>
      <c r="I58" s="81" t="s">
        <v>840</v>
      </c>
      <c r="J58" s="81" t="s">
        <v>840</v>
      </c>
      <c r="K58" s="81" t="s">
        <v>840</v>
      </c>
      <c r="L58" s="81" t="s">
        <v>840</v>
      </c>
      <c r="M58" s="81" t="s">
        <v>840</v>
      </c>
      <c r="N58" s="81" t="s">
        <v>840</v>
      </c>
      <c r="O58" s="81" t="s">
        <v>840</v>
      </c>
      <c r="P58" s="81" t="s">
        <v>840</v>
      </c>
      <c r="Q58" s="81" t="s">
        <v>840</v>
      </c>
      <c r="R58" s="81" t="s">
        <v>840</v>
      </c>
      <c r="S58" s="81" t="s">
        <v>840</v>
      </c>
      <c r="T58" s="81" t="s">
        <v>840</v>
      </c>
      <c r="U58" s="81" t="s">
        <v>840</v>
      </c>
      <c r="V58" s="81" t="s">
        <v>840</v>
      </c>
      <c r="W58" s="81" t="s">
        <v>840</v>
      </c>
      <c r="X58" s="81" t="s">
        <v>840</v>
      </c>
    </row>
    <row r="59" spans="1:24" ht="31.5" hidden="1" outlineLevel="1">
      <c r="A59" s="79" t="s">
        <v>549</v>
      </c>
      <c r="B59" s="80" t="s">
        <v>888</v>
      </c>
      <c r="C59" s="79" t="s">
        <v>837</v>
      </c>
      <c r="D59" s="81" t="s">
        <v>840</v>
      </c>
      <c r="E59" s="81" t="s">
        <v>840</v>
      </c>
      <c r="F59" s="81" t="s">
        <v>840</v>
      </c>
      <c r="G59" s="81" t="s">
        <v>840</v>
      </c>
      <c r="H59" s="81" t="s">
        <v>840</v>
      </c>
      <c r="I59" s="81" t="s">
        <v>840</v>
      </c>
      <c r="J59" s="81" t="s">
        <v>840</v>
      </c>
      <c r="K59" s="81" t="s">
        <v>840</v>
      </c>
      <c r="L59" s="81" t="s">
        <v>840</v>
      </c>
      <c r="M59" s="81" t="s">
        <v>840</v>
      </c>
      <c r="N59" s="81" t="s">
        <v>840</v>
      </c>
      <c r="O59" s="81" t="s">
        <v>840</v>
      </c>
      <c r="P59" s="81" t="s">
        <v>840</v>
      </c>
      <c r="Q59" s="81" t="s">
        <v>840</v>
      </c>
      <c r="R59" s="81" t="s">
        <v>840</v>
      </c>
      <c r="S59" s="81" t="s">
        <v>840</v>
      </c>
      <c r="T59" s="81" t="s">
        <v>840</v>
      </c>
      <c r="U59" s="81" t="s">
        <v>840</v>
      </c>
      <c r="V59" s="81" t="s">
        <v>840</v>
      </c>
      <c r="W59" s="81" t="s">
        <v>840</v>
      </c>
      <c r="X59" s="81" t="s">
        <v>840</v>
      </c>
    </row>
    <row r="60" spans="1:24" ht="52.5" hidden="1" outlineLevel="1">
      <c r="A60" s="79" t="s">
        <v>550</v>
      </c>
      <c r="B60" s="80" t="s">
        <v>889</v>
      </c>
      <c r="C60" s="79" t="s">
        <v>837</v>
      </c>
      <c r="D60" s="81" t="s">
        <v>840</v>
      </c>
      <c r="E60" s="81" t="s">
        <v>840</v>
      </c>
      <c r="F60" s="81" t="s">
        <v>840</v>
      </c>
      <c r="G60" s="81" t="s">
        <v>840</v>
      </c>
      <c r="H60" s="81" t="s">
        <v>840</v>
      </c>
      <c r="I60" s="81" t="s">
        <v>840</v>
      </c>
      <c r="J60" s="81" t="s">
        <v>840</v>
      </c>
      <c r="K60" s="81" t="s">
        <v>840</v>
      </c>
      <c r="L60" s="81" t="s">
        <v>840</v>
      </c>
      <c r="M60" s="81" t="s">
        <v>840</v>
      </c>
      <c r="N60" s="81" t="s">
        <v>840</v>
      </c>
      <c r="O60" s="81" t="s">
        <v>840</v>
      </c>
      <c r="P60" s="81" t="s">
        <v>840</v>
      </c>
      <c r="Q60" s="81" t="s">
        <v>840</v>
      </c>
      <c r="R60" s="81" t="s">
        <v>840</v>
      </c>
      <c r="S60" s="81" t="s">
        <v>840</v>
      </c>
      <c r="T60" s="81" t="s">
        <v>840</v>
      </c>
      <c r="U60" s="81" t="s">
        <v>840</v>
      </c>
      <c r="V60" s="81" t="s">
        <v>840</v>
      </c>
      <c r="W60" s="81" t="s">
        <v>840</v>
      </c>
      <c r="X60" s="81" t="s">
        <v>840</v>
      </c>
    </row>
    <row r="61" spans="1:24" ht="42" collapsed="1">
      <c r="A61" s="79" t="s">
        <v>551</v>
      </c>
      <c r="B61" s="80" t="s">
        <v>890</v>
      </c>
      <c r="C61" s="79" t="s">
        <v>837</v>
      </c>
      <c r="D61" s="81" t="s">
        <v>840</v>
      </c>
      <c r="E61" s="81" t="s">
        <v>840</v>
      </c>
      <c r="F61" s="81" t="s">
        <v>840</v>
      </c>
      <c r="G61" s="81" t="s">
        <v>840</v>
      </c>
      <c r="H61" s="81" t="s">
        <v>840</v>
      </c>
      <c r="I61" s="81" t="s">
        <v>840</v>
      </c>
      <c r="J61" s="81" t="s">
        <v>840</v>
      </c>
      <c r="K61" s="81" t="s">
        <v>840</v>
      </c>
      <c r="L61" s="81" t="s">
        <v>840</v>
      </c>
      <c r="M61" s="81" t="s">
        <v>840</v>
      </c>
      <c r="N61" s="81" t="s">
        <v>840</v>
      </c>
      <c r="O61" s="81" t="s">
        <v>840</v>
      </c>
      <c r="P61" s="81" t="s">
        <v>840</v>
      </c>
      <c r="Q61" s="81" t="s">
        <v>840</v>
      </c>
      <c r="R61" s="81" t="s">
        <v>840</v>
      </c>
      <c r="S61" s="81" t="s">
        <v>840</v>
      </c>
      <c r="T61" s="81" t="s">
        <v>840</v>
      </c>
      <c r="U61" s="81" t="s">
        <v>840</v>
      </c>
      <c r="V61" s="81" t="s">
        <v>840</v>
      </c>
      <c r="W61" s="81" t="s">
        <v>840</v>
      </c>
      <c r="X61" s="81" t="s">
        <v>840</v>
      </c>
    </row>
    <row r="62" spans="1:24" ht="42" hidden="1" outlineLevel="1">
      <c r="A62" s="79" t="s">
        <v>552</v>
      </c>
      <c r="B62" s="80" t="s">
        <v>891</v>
      </c>
      <c r="C62" s="79" t="s">
        <v>837</v>
      </c>
      <c r="D62" s="81" t="s">
        <v>840</v>
      </c>
      <c r="E62" s="81" t="s">
        <v>840</v>
      </c>
      <c r="F62" s="81" t="s">
        <v>840</v>
      </c>
      <c r="G62" s="81" t="s">
        <v>840</v>
      </c>
      <c r="H62" s="81" t="s">
        <v>840</v>
      </c>
      <c r="I62" s="81" t="s">
        <v>840</v>
      </c>
      <c r="J62" s="81" t="s">
        <v>840</v>
      </c>
      <c r="K62" s="81" t="s">
        <v>840</v>
      </c>
      <c r="L62" s="81" t="s">
        <v>840</v>
      </c>
      <c r="M62" s="81" t="s">
        <v>840</v>
      </c>
      <c r="N62" s="81" t="s">
        <v>840</v>
      </c>
      <c r="O62" s="81" t="s">
        <v>840</v>
      </c>
      <c r="P62" s="81" t="s">
        <v>840</v>
      </c>
      <c r="Q62" s="81" t="s">
        <v>840</v>
      </c>
      <c r="R62" s="81" t="s">
        <v>840</v>
      </c>
      <c r="S62" s="81" t="s">
        <v>840</v>
      </c>
      <c r="T62" s="81" t="s">
        <v>840</v>
      </c>
      <c r="U62" s="81" t="s">
        <v>840</v>
      </c>
      <c r="V62" s="81" t="s">
        <v>840</v>
      </c>
      <c r="W62" s="81" t="s">
        <v>840</v>
      </c>
      <c r="X62" s="81" t="s">
        <v>840</v>
      </c>
    </row>
    <row r="63" spans="1:24" ht="52.5" hidden="1" outlineLevel="1">
      <c r="A63" s="79" t="s">
        <v>892</v>
      </c>
      <c r="B63" s="80" t="s">
        <v>893</v>
      </c>
      <c r="C63" s="79" t="s">
        <v>837</v>
      </c>
      <c r="D63" s="81" t="s">
        <v>840</v>
      </c>
      <c r="E63" s="81" t="s">
        <v>840</v>
      </c>
      <c r="F63" s="81" t="s">
        <v>840</v>
      </c>
      <c r="G63" s="81" t="s">
        <v>840</v>
      </c>
      <c r="H63" s="81" t="s">
        <v>840</v>
      </c>
      <c r="I63" s="81" t="s">
        <v>840</v>
      </c>
      <c r="J63" s="81" t="s">
        <v>840</v>
      </c>
      <c r="K63" s="81" t="s">
        <v>840</v>
      </c>
      <c r="L63" s="81" t="s">
        <v>840</v>
      </c>
      <c r="M63" s="81" t="s">
        <v>840</v>
      </c>
      <c r="N63" s="81" t="s">
        <v>840</v>
      </c>
      <c r="O63" s="81" t="s">
        <v>840</v>
      </c>
      <c r="P63" s="81" t="s">
        <v>840</v>
      </c>
      <c r="Q63" s="81" t="s">
        <v>840</v>
      </c>
      <c r="R63" s="81" t="s">
        <v>840</v>
      </c>
      <c r="S63" s="81" t="s">
        <v>840</v>
      </c>
      <c r="T63" s="81" t="s">
        <v>840</v>
      </c>
      <c r="U63" s="81" t="s">
        <v>840</v>
      </c>
      <c r="V63" s="81" t="s">
        <v>840</v>
      </c>
      <c r="W63" s="81" t="s">
        <v>840</v>
      </c>
      <c r="X63" s="81" t="s">
        <v>840</v>
      </c>
    </row>
    <row r="64" spans="1:24" ht="42" hidden="1" outlineLevel="1">
      <c r="A64" s="79" t="s">
        <v>894</v>
      </c>
      <c r="B64" s="80" t="s">
        <v>895</v>
      </c>
      <c r="C64" s="79" t="s">
        <v>837</v>
      </c>
      <c r="D64" s="81" t="s">
        <v>840</v>
      </c>
      <c r="E64" s="81" t="s">
        <v>840</v>
      </c>
      <c r="F64" s="81" t="s">
        <v>840</v>
      </c>
      <c r="G64" s="81" t="s">
        <v>840</v>
      </c>
      <c r="H64" s="81" t="s">
        <v>840</v>
      </c>
      <c r="I64" s="81" t="s">
        <v>840</v>
      </c>
      <c r="J64" s="81" t="s">
        <v>840</v>
      </c>
      <c r="K64" s="81" t="s">
        <v>840</v>
      </c>
      <c r="L64" s="81" t="s">
        <v>840</v>
      </c>
      <c r="M64" s="81" t="s">
        <v>840</v>
      </c>
      <c r="N64" s="81" t="s">
        <v>840</v>
      </c>
      <c r="O64" s="81" t="s">
        <v>840</v>
      </c>
      <c r="P64" s="81" t="s">
        <v>840</v>
      </c>
      <c r="Q64" s="81" t="s">
        <v>840</v>
      </c>
      <c r="R64" s="81" t="s">
        <v>840</v>
      </c>
      <c r="S64" s="81" t="s">
        <v>840</v>
      </c>
      <c r="T64" s="81" t="s">
        <v>840</v>
      </c>
      <c r="U64" s="81" t="s">
        <v>840</v>
      </c>
      <c r="V64" s="81" t="s">
        <v>840</v>
      </c>
      <c r="W64" s="81" t="s">
        <v>840</v>
      </c>
      <c r="X64" s="81" t="s">
        <v>840</v>
      </c>
    </row>
    <row r="65" spans="1:24" ht="31.5" hidden="1" outlineLevel="1">
      <c r="A65" s="79" t="s">
        <v>896</v>
      </c>
      <c r="B65" s="80" t="s">
        <v>897</v>
      </c>
      <c r="C65" s="79" t="s">
        <v>837</v>
      </c>
      <c r="D65" s="81" t="s">
        <v>840</v>
      </c>
      <c r="E65" s="81" t="s">
        <v>840</v>
      </c>
      <c r="F65" s="81" t="s">
        <v>840</v>
      </c>
      <c r="G65" s="81" t="s">
        <v>840</v>
      </c>
      <c r="H65" s="81" t="s">
        <v>840</v>
      </c>
      <c r="I65" s="81" t="s">
        <v>840</v>
      </c>
      <c r="J65" s="81" t="s">
        <v>840</v>
      </c>
      <c r="K65" s="81" t="s">
        <v>840</v>
      </c>
      <c r="L65" s="81" t="s">
        <v>840</v>
      </c>
      <c r="M65" s="81" t="s">
        <v>840</v>
      </c>
      <c r="N65" s="81" t="s">
        <v>840</v>
      </c>
      <c r="O65" s="81" t="s">
        <v>840</v>
      </c>
      <c r="P65" s="81" t="s">
        <v>840</v>
      </c>
      <c r="Q65" s="81" t="s">
        <v>840</v>
      </c>
      <c r="R65" s="81" t="s">
        <v>840</v>
      </c>
      <c r="S65" s="81" t="s">
        <v>840</v>
      </c>
      <c r="T65" s="81" t="s">
        <v>840</v>
      </c>
      <c r="U65" s="81" t="s">
        <v>840</v>
      </c>
      <c r="V65" s="81" t="s">
        <v>840</v>
      </c>
      <c r="W65" s="81" t="s">
        <v>840</v>
      </c>
      <c r="X65" s="81" t="s">
        <v>840</v>
      </c>
    </row>
    <row r="66" spans="1:24" ht="42" hidden="1" outlineLevel="1">
      <c r="A66" s="79" t="s">
        <v>898</v>
      </c>
      <c r="B66" s="80" t="s">
        <v>899</v>
      </c>
      <c r="C66" s="79" t="s">
        <v>837</v>
      </c>
      <c r="D66" s="81" t="s">
        <v>840</v>
      </c>
      <c r="E66" s="81" t="s">
        <v>840</v>
      </c>
      <c r="F66" s="81" t="s">
        <v>840</v>
      </c>
      <c r="G66" s="81" t="s">
        <v>840</v>
      </c>
      <c r="H66" s="81" t="s">
        <v>840</v>
      </c>
      <c r="I66" s="81" t="s">
        <v>840</v>
      </c>
      <c r="J66" s="81" t="s">
        <v>840</v>
      </c>
      <c r="K66" s="81" t="s">
        <v>840</v>
      </c>
      <c r="L66" s="81" t="s">
        <v>840</v>
      </c>
      <c r="M66" s="81" t="s">
        <v>840</v>
      </c>
      <c r="N66" s="81" t="s">
        <v>840</v>
      </c>
      <c r="O66" s="81" t="s">
        <v>840</v>
      </c>
      <c r="P66" s="81" t="s">
        <v>840</v>
      </c>
      <c r="Q66" s="81" t="s">
        <v>840</v>
      </c>
      <c r="R66" s="81" t="s">
        <v>840</v>
      </c>
      <c r="S66" s="81" t="s">
        <v>840</v>
      </c>
      <c r="T66" s="81" t="s">
        <v>840</v>
      </c>
      <c r="U66" s="81" t="s">
        <v>840</v>
      </c>
      <c r="V66" s="81" t="s">
        <v>840</v>
      </c>
      <c r="W66" s="81" t="s">
        <v>840</v>
      </c>
      <c r="X66" s="81" t="s">
        <v>840</v>
      </c>
    </row>
    <row r="67" spans="1:24" ht="63" hidden="1" outlineLevel="1">
      <c r="A67" s="79" t="s">
        <v>95</v>
      </c>
      <c r="B67" s="80" t="s">
        <v>900</v>
      </c>
      <c r="C67" s="79" t="s">
        <v>837</v>
      </c>
      <c r="D67" s="81" t="s">
        <v>840</v>
      </c>
      <c r="E67" s="81" t="s">
        <v>840</v>
      </c>
      <c r="F67" s="81" t="s">
        <v>840</v>
      </c>
      <c r="G67" s="81" t="s">
        <v>840</v>
      </c>
      <c r="H67" s="81" t="s">
        <v>840</v>
      </c>
      <c r="I67" s="81" t="s">
        <v>840</v>
      </c>
      <c r="J67" s="81" t="s">
        <v>840</v>
      </c>
      <c r="K67" s="81" t="s">
        <v>840</v>
      </c>
      <c r="L67" s="81" t="s">
        <v>840</v>
      </c>
      <c r="M67" s="81" t="s">
        <v>840</v>
      </c>
      <c r="N67" s="81" t="s">
        <v>840</v>
      </c>
      <c r="O67" s="81" t="s">
        <v>840</v>
      </c>
      <c r="P67" s="81" t="s">
        <v>840</v>
      </c>
      <c r="Q67" s="81" t="s">
        <v>840</v>
      </c>
      <c r="R67" s="81" t="s">
        <v>840</v>
      </c>
      <c r="S67" s="81" t="s">
        <v>840</v>
      </c>
      <c r="T67" s="81" t="s">
        <v>840</v>
      </c>
      <c r="U67" s="81" t="s">
        <v>840</v>
      </c>
      <c r="V67" s="81" t="s">
        <v>840</v>
      </c>
      <c r="W67" s="81" t="s">
        <v>840</v>
      </c>
      <c r="X67" s="81" t="s">
        <v>840</v>
      </c>
    </row>
    <row r="68" spans="1:24" ht="52.5" hidden="1" outlineLevel="1">
      <c r="A68" s="79" t="s">
        <v>901</v>
      </c>
      <c r="B68" s="80" t="s">
        <v>902</v>
      </c>
      <c r="C68" s="79" t="s">
        <v>837</v>
      </c>
      <c r="D68" s="81" t="s">
        <v>840</v>
      </c>
      <c r="E68" s="81" t="s">
        <v>840</v>
      </c>
      <c r="F68" s="81" t="s">
        <v>840</v>
      </c>
      <c r="G68" s="81" t="s">
        <v>840</v>
      </c>
      <c r="H68" s="81" t="s">
        <v>840</v>
      </c>
      <c r="I68" s="81" t="s">
        <v>840</v>
      </c>
      <c r="J68" s="81" t="s">
        <v>840</v>
      </c>
      <c r="K68" s="81" t="s">
        <v>840</v>
      </c>
      <c r="L68" s="81" t="s">
        <v>840</v>
      </c>
      <c r="M68" s="81" t="s">
        <v>840</v>
      </c>
      <c r="N68" s="81" t="s">
        <v>840</v>
      </c>
      <c r="O68" s="81" t="s">
        <v>840</v>
      </c>
      <c r="P68" s="81" t="s">
        <v>840</v>
      </c>
      <c r="Q68" s="81" t="s">
        <v>840</v>
      </c>
      <c r="R68" s="81" t="s">
        <v>840</v>
      </c>
      <c r="S68" s="81" t="s">
        <v>840</v>
      </c>
      <c r="T68" s="81" t="s">
        <v>840</v>
      </c>
      <c r="U68" s="81" t="s">
        <v>840</v>
      </c>
      <c r="V68" s="81" t="s">
        <v>840</v>
      </c>
      <c r="W68" s="81" t="s">
        <v>840</v>
      </c>
      <c r="X68" s="81" t="s">
        <v>840</v>
      </c>
    </row>
    <row r="69" spans="1:24" ht="63" hidden="1" outlineLevel="1">
      <c r="A69" s="79" t="s">
        <v>903</v>
      </c>
      <c r="B69" s="80" t="s">
        <v>904</v>
      </c>
      <c r="C69" s="79" t="s">
        <v>837</v>
      </c>
      <c r="D69" s="81" t="s">
        <v>840</v>
      </c>
      <c r="E69" s="81" t="s">
        <v>840</v>
      </c>
      <c r="F69" s="81" t="s">
        <v>840</v>
      </c>
      <c r="G69" s="81" t="s">
        <v>840</v>
      </c>
      <c r="H69" s="81" t="s">
        <v>840</v>
      </c>
      <c r="I69" s="81" t="s">
        <v>840</v>
      </c>
      <c r="J69" s="81" t="s">
        <v>840</v>
      </c>
      <c r="K69" s="81" t="s">
        <v>840</v>
      </c>
      <c r="L69" s="81" t="s">
        <v>840</v>
      </c>
      <c r="M69" s="81" t="s">
        <v>840</v>
      </c>
      <c r="N69" s="81" t="s">
        <v>840</v>
      </c>
      <c r="O69" s="81" t="s">
        <v>840</v>
      </c>
      <c r="P69" s="81" t="s">
        <v>840</v>
      </c>
      <c r="Q69" s="81" t="s">
        <v>840</v>
      </c>
      <c r="R69" s="81" t="s">
        <v>840</v>
      </c>
      <c r="S69" s="81" t="s">
        <v>840</v>
      </c>
      <c r="T69" s="81" t="s">
        <v>840</v>
      </c>
      <c r="U69" s="81" t="s">
        <v>840</v>
      </c>
      <c r="V69" s="81" t="s">
        <v>840</v>
      </c>
      <c r="W69" s="81" t="s">
        <v>840</v>
      </c>
      <c r="X69" s="81" t="s">
        <v>840</v>
      </c>
    </row>
    <row r="70" spans="1:24" ht="31.5" collapsed="1">
      <c r="A70" s="79" t="s">
        <v>97</v>
      </c>
      <c r="B70" s="80" t="s">
        <v>905</v>
      </c>
      <c r="C70" s="79" t="s">
        <v>837</v>
      </c>
      <c r="D70" s="81" t="s">
        <v>840</v>
      </c>
      <c r="E70" s="81" t="s">
        <v>840</v>
      </c>
      <c r="F70" s="81" t="s">
        <v>840</v>
      </c>
      <c r="G70" s="81" t="s">
        <v>840</v>
      </c>
      <c r="H70" s="81" t="s">
        <v>840</v>
      </c>
      <c r="I70" s="81" t="s">
        <v>840</v>
      </c>
      <c r="J70" s="81" t="s">
        <v>840</v>
      </c>
      <c r="K70" s="81" t="s">
        <v>840</v>
      </c>
      <c r="L70" s="81" t="s">
        <v>840</v>
      </c>
      <c r="M70" s="81" t="s">
        <v>840</v>
      </c>
      <c r="N70" s="81" t="s">
        <v>840</v>
      </c>
      <c r="O70" s="81" t="s">
        <v>840</v>
      </c>
      <c r="P70" s="81" t="s">
        <v>840</v>
      </c>
      <c r="Q70" s="81" t="s">
        <v>840</v>
      </c>
      <c r="R70" s="81" t="s">
        <v>840</v>
      </c>
      <c r="S70" s="81" t="s">
        <v>840</v>
      </c>
      <c r="T70" s="81" t="s">
        <v>840</v>
      </c>
      <c r="U70" s="81" t="s">
        <v>840</v>
      </c>
      <c r="V70" s="81" t="s">
        <v>840</v>
      </c>
      <c r="W70" s="81" t="s">
        <v>840</v>
      </c>
      <c r="X70" s="81" t="s">
        <v>840</v>
      </c>
    </row>
    <row r="71" spans="1:24" ht="42" hidden="1" outlineLevel="1">
      <c r="A71" s="79" t="s">
        <v>99</v>
      </c>
      <c r="B71" s="80" t="s">
        <v>906</v>
      </c>
      <c r="C71" s="79" t="s">
        <v>837</v>
      </c>
      <c r="D71" s="81" t="s">
        <v>840</v>
      </c>
      <c r="E71" s="81" t="s">
        <v>840</v>
      </c>
      <c r="F71" s="81" t="s">
        <v>840</v>
      </c>
      <c r="G71" s="81" t="s">
        <v>840</v>
      </c>
      <c r="H71" s="81" t="s">
        <v>840</v>
      </c>
      <c r="I71" s="81" t="s">
        <v>840</v>
      </c>
      <c r="J71" s="81" t="s">
        <v>840</v>
      </c>
      <c r="K71" s="81" t="s">
        <v>840</v>
      </c>
      <c r="L71" s="81" t="s">
        <v>840</v>
      </c>
      <c r="M71" s="81" t="s">
        <v>840</v>
      </c>
      <c r="N71" s="81" t="s">
        <v>840</v>
      </c>
      <c r="O71" s="81" t="s">
        <v>840</v>
      </c>
      <c r="P71" s="81" t="s">
        <v>840</v>
      </c>
      <c r="Q71" s="81" t="s">
        <v>840</v>
      </c>
      <c r="R71" s="81" t="s">
        <v>840</v>
      </c>
      <c r="S71" s="81" t="s">
        <v>840</v>
      </c>
      <c r="T71" s="81" t="s">
        <v>840</v>
      </c>
      <c r="U71" s="81" t="s">
        <v>840</v>
      </c>
      <c r="V71" s="81" t="s">
        <v>840</v>
      </c>
      <c r="W71" s="81" t="s">
        <v>840</v>
      </c>
      <c r="X71" s="81" t="s">
        <v>840</v>
      </c>
    </row>
    <row r="72" spans="1:24" ht="21" collapsed="1">
      <c r="A72" s="79" t="s">
        <v>101</v>
      </c>
      <c r="B72" s="80" t="s">
        <v>907</v>
      </c>
      <c r="C72" s="79" t="s">
        <v>837</v>
      </c>
      <c r="D72" s="175">
        <f>SUM(D73:D75)</f>
        <v>1.2309363</v>
      </c>
      <c r="E72" s="175">
        <f aca="true" t="shared" si="3" ref="E72:V72">SUM(E73:E75)</f>
        <v>0</v>
      </c>
      <c r="F72" s="175">
        <f t="shared" si="3"/>
        <v>0</v>
      </c>
      <c r="G72" s="175">
        <f t="shared" si="3"/>
        <v>1.2309363</v>
      </c>
      <c r="H72" s="175">
        <f t="shared" si="3"/>
        <v>0</v>
      </c>
      <c r="I72" s="175">
        <f>SUM(I73:I75)</f>
        <v>0.39951039</v>
      </c>
      <c r="J72" s="175">
        <f t="shared" si="3"/>
        <v>0</v>
      </c>
      <c r="K72" s="175">
        <f t="shared" si="3"/>
        <v>0</v>
      </c>
      <c r="L72" s="175">
        <f t="shared" si="3"/>
        <v>0.39951039</v>
      </c>
      <c r="M72" s="175">
        <f t="shared" si="3"/>
        <v>0</v>
      </c>
      <c r="N72" s="175">
        <f t="shared" si="3"/>
        <v>-0.83142591</v>
      </c>
      <c r="O72" s="176">
        <f>N72/D72</f>
        <v>-0.6754418648633564</v>
      </c>
      <c r="P72" s="175">
        <f t="shared" si="3"/>
        <v>0</v>
      </c>
      <c r="Q72" s="175">
        <v>0</v>
      </c>
      <c r="R72" s="175">
        <f t="shared" si="3"/>
        <v>0</v>
      </c>
      <c r="S72" s="175">
        <v>0</v>
      </c>
      <c r="T72" s="175">
        <f t="shared" si="3"/>
        <v>-0.83142591</v>
      </c>
      <c r="U72" s="176">
        <f>T72/G72</f>
        <v>-0.6754418648633564</v>
      </c>
      <c r="V72" s="175">
        <f t="shared" si="3"/>
        <v>0</v>
      </c>
      <c r="W72" s="175">
        <v>0</v>
      </c>
      <c r="X72" s="89" t="s">
        <v>840</v>
      </c>
    </row>
    <row r="73" spans="1:24" ht="45">
      <c r="A73" s="91" t="s">
        <v>908</v>
      </c>
      <c r="B73" s="92" t="s">
        <v>909</v>
      </c>
      <c r="C73" s="91" t="s">
        <v>910</v>
      </c>
      <c r="D73" s="177">
        <f>G73</f>
        <v>0.83219424</v>
      </c>
      <c r="E73" s="177">
        <v>0</v>
      </c>
      <c r="F73" s="177">
        <v>0</v>
      </c>
      <c r="G73" s="177">
        <f>0.27739808*3</f>
        <v>0.83219424</v>
      </c>
      <c r="H73" s="177">
        <v>0</v>
      </c>
      <c r="I73" s="177">
        <f>L73</f>
        <v>0</v>
      </c>
      <c r="J73" s="177">
        <v>0</v>
      </c>
      <c r="K73" s="177">
        <v>0</v>
      </c>
      <c r="L73" s="177">
        <v>0</v>
      </c>
      <c r="M73" s="177">
        <v>0</v>
      </c>
      <c r="N73" s="177">
        <f aca="true" t="shared" si="4" ref="N73:O75">T73</f>
        <v>-0.83219424</v>
      </c>
      <c r="O73" s="178">
        <f t="shared" si="4"/>
        <v>-1</v>
      </c>
      <c r="P73" s="177">
        <v>0</v>
      </c>
      <c r="Q73" s="177">
        <v>0</v>
      </c>
      <c r="R73" s="177">
        <v>0</v>
      </c>
      <c r="S73" s="177">
        <v>0</v>
      </c>
      <c r="T73" s="177">
        <f>L73-G73</f>
        <v>-0.83219424</v>
      </c>
      <c r="U73" s="178">
        <f>T73/G73</f>
        <v>-1</v>
      </c>
      <c r="V73" s="177">
        <v>0</v>
      </c>
      <c r="W73" s="177">
        <v>0</v>
      </c>
      <c r="X73" s="96" t="s">
        <v>911</v>
      </c>
    </row>
    <row r="74" spans="1:24" ht="78.75">
      <c r="A74" s="91" t="s">
        <v>912</v>
      </c>
      <c r="B74" s="92" t="s">
        <v>913</v>
      </c>
      <c r="C74" s="91" t="s">
        <v>914</v>
      </c>
      <c r="D74" s="177">
        <f>G74</f>
        <v>0.05138196</v>
      </c>
      <c r="E74" s="177">
        <v>0</v>
      </c>
      <c r="F74" s="177">
        <v>0</v>
      </c>
      <c r="G74" s="177">
        <f>0.20552784/4</f>
        <v>0.05138196</v>
      </c>
      <c r="H74" s="177">
        <v>0</v>
      </c>
      <c r="I74" s="177">
        <f>L74</f>
        <v>0.05225283</v>
      </c>
      <c r="J74" s="177">
        <v>0</v>
      </c>
      <c r="K74" s="177">
        <v>0</v>
      </c>
      <c r="L74" s="177">
        <f>17417.61*3/1000/1000</f>
        <v>0.05225283</v>
      </c>
      <c r="M74" s="177">
        <v>0</v>
      </c>
      <c r="N74" s="177">
        <f t="shared" si="4"/>
        <v>0.0008708700000000028</v>
      </c>
      <c r="O74" s="178">
        <f t="shared" si="4"/>
        <v>0.016948944726904204</v>
      </c>
      <c r="P74" s="177">
        <v>0</v>
      </c>
      <c r="Q74" s="177">
        <v>0</v>
      </c>
      <c r="R74" s="177">
        <v>0</v>
      </c>
      <c r="S74" s="177">
        <v>0</v>
      </c>
      <c r="T74" s="177">
        <f>L74-G74</f>
        <v>0.0008708700000000028</v>
      </c>
      <c r="U74" s="178">
        <f>T74/G74</f>
        <v>0.016948944726904204</v>
      </c>
      <c r="V74" s="177">
        <v>0</v>
      </c>
      <c r="W74" s="177">
        <v>0</v>
      </c>
      <c r="X74" s="96" t="s">
        <v>921</v>
      </c>
    </row>
    <row r="75" spans="1:24" ht="78.75">
      <c r="A75" s="91" t="s">
        <v>916</v>
      </c>
      <c r="B75" s="92" t="s">
        <v>917</v>
      </c>
      <c r="C75" s="91" t="s">
        <v>918</v>
      </c>
      <c r="D75" s="177">
        <f>G75</f>
        <v>0.3473601</v>
      </c>
      <c r="E75" s="177">
        <v>0</v>
      </c>
      <c r="F75" s="177">
        <v>0</v>
      </c>
      <c r="G75" s="177">
        <f>1.3894404/4</f>
        <v>0.3473601</v>
      </c>
      <c r="H75" s="177">
        <v>0</v>
      </c>
      <c r="I75" s="177">
        <f>L75</f>
        <v>0.34725756</v>
      </c>
      <c r="J75" s="177">
        <v>0</v>
      </c>
      <c r="K75" s="177">
        <v>0</v>
      </c>
      <c r="L75" s="177">
        <f>115752.52*3/1000/1000</f>
        <v>0.34725756</v>
      </c>
      <c r="M75" s="177">
        <v>0</v>
      </c>
      <c r="N75" s="177">
        <f t="shared" si="4"/>
        <v>-0.00010253999999998431</v>
      </c>
      <c r="O75" s="178">
        <f t="shared" si="4"/>
        <v>-0.0002951979804243041</v>
      </c>
      <c r="P75" s="177">
        <v>0</v>
      </c>
      <c r="Q75" s="177">
        <v>0</v>
      </c>
      <c r="R75" s="177">
        <v>0</v>
      </c>
      <c r="S75" s="177">
        <v>0</v>
      </c>
      <c r="T75" s="177">
        <f>L75-G75</f>
        <v>-0.00010253999999998431</v>
      </c>
      <c r="U75" s="178">
        <f>T75/G75</f>
        <v>-0.0002951979804243041</v>
      </c>
      <c r="V75" s="177">
        <v>0</v>
      </c>
      <c r="W75" s="177">
        <v>0</v>
      </c>
      <c r="X75" s="96" t="s">
        <v>921</v>
      </c>
    </row>
  </sheetData>
  <mergeCells count="33">
    <mergeCell ref="I7:R7"/>
    <mergeCell ref="V2:X2"/>
    <mergeCell ref="A3:X3"/>
    <mergeCell ref="I4:J4"/>
    <mergeCell ref="L4:M4"/>
    <mergeCell ref="I6:R6"/>
    <mergeCell ref="V16:W17"/>
    <mergeCell ref="D17:D18"/>
    <mergeCell ref="L9:M9"/>
    <mergeCell ref="A14:A18"/>
    <mergeCell ref="B14:B18"/>
    <mergeCell ref="C14:C18"/>
    <mergeCell ref="D14:M14"/>
    <mergeCell ref="N14:W15"/>
    <mergeCell ref="E17:E18"/>
    <mergeCell ref="F17:F18"/>
    <mergeCell ref="M17:M18"/>
    <mergeCell ref="A1:X1"/>
    <mergeCell ref="K12:U12"/>
    <mergeCell ref="G17:G18"/>
    <mergeCell ref="H17:H18"/>
    <mergeCell ref="I17:I18"/>
    <mergeCell ref="J17:J18"/>
    <mergeCell ref="K17:K18"/>
    <mergeCell ref="L17:L18"/>
    <mergeCell ref="X14:X18"/>
    <mergeCell ref="D15:M15"/>
    <mergeCell ref="D16:H16"/>
    <mergeCell ref="I16:M16"/>
    <mergeCell ref="N16:O17"/>
    <mergeCell ref="P16:Q17"/>
    <mergeCell ref="R16:S17"/>
    <mergeCell ref="T16:U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zoomScale="110" zoomScaleNormal="110" workbookViewId="0" topLeftCell="A2">
      <selection activeCell="H5" sqref="H5"/>
    </sheetView>
  </sheetViews>
  <sheetFormatPr defaultColWidth="9.140625" defaultRowHeight="15" outlineLevelRow="1"/>
  <cols>
    <col min="1" max="1" width="7.8515625" style="2" customWidth="1"/>
    <col min="2" max="2" width="23.140625" style="2" customWidth="1"/>
    <col min="3" max="3" width="9.57421875" style="2" customWidth="1"/>
    <col min="4" max="4" width="13.8515625" style="2" customWidth="1"/>
    <col min="5" max="5" width="11.140625" style="2" customWidth="1"/>
    <col min="6" max="17" width="7.7109375" style="2" customWidth="1"/>
    <col min="18" max="19" width="7.57421875" style="2" customWidth="1"/>
    <col min="20" max="20" width="8.8515625" style="2" customWidth="1"/>
    <col min="21" max="21" width="8.140625" style="2" customWidth="1"/>
    <col min="22" max="22" width="9.7109375" style="2" customWidth="1"/>
    <col min="23" max="23" width="0.42578125" style="2" customWidth="1"/>
    <col min="24" max="16384" width="9.140625" style="2" customWidth="1"/>
  </cols>
  <sheetData>
    <row r="1" spans="1:22" ht="39.75" customHeight="1">
      <c r="A1" s="179" t="s">
        <v>922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</row>
    <row r="2" spans="20:22" ht="24" customHeight="1">
      <c r="T2" s="195"/>
      <c r="U2" s="195"/>
      <c r="V2" s="195"/>
    </row>
    <row r="3" spans="1:22" ht="15">
      <c r="A3" s="181" t="s">
        <v>603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</row>
    <row r="4" spans="1:22" ht="15">
      <c r="A4" s="22"/>
      <c r="B4" s="22"/>
      <c r="C4" s="22"/>
      <c r="D4" s="22"/>
      <c r="E4" s="22"/>
      <c r="F4" s="22"/>
      <c r="G4" s="23" t="s">
        <v>591</v>
      </c>
      <c r="H4" s="24" t="s">
        <v>1006</v>
      </c>
      <c r="I4" s="102" t="s">
        <v>604</v>
      </c>
      <c r="J4" s="24" t="s">
        <v>829</v>
      </c>
      <c r="K4" s="22" t="s">
        <v>593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100" customFormat="1" ht="28.5" customHeight="1">
      <c r="A6" s="97"/>
      <c r="B6" s="97"/>
      <c r="C6" s="97"/>
      <c r="D6" s="97"/>
      <c r="E6" s="97"/>
      <c r="F6" s="98" t="s">
        <v>2</v>
      </c>
      <c r="G6" s="196" t="s">
        <v>828</v>
      </c>
      <c r="H6" s="196"/>
      <c r="I6" s="196"/>
      <c r="J6" s="196"/>
      <c r="K6" s="196"/>
      <c r="L6" s="196"/>
      <c r="M6" s="196"/>
      <c r="N6" s="196"/>
      <c r="O6" s="196"/>
      <c r="P6" s="196"/>
      <c r="Q6" s="99"/>
      <c r="R6" s="97"/>
      <c r="S6" s="97"/>
      <c r="T6" s="97"/>
      <c r="U6" s="97"/>
      <c r="V6" s="97"/>
    </row>
    <row r="7" spans="1:22" ht="12.75" customHeight="1">
      <c r="A7" s="22"/>
      <c r="B7" s="22"/>
      <c r="C7" s="22"/>
      <c r="D7" s="22"/>
      <c r="E7" s="22"/>
      <c r="F7" s="22"/>
      <c r="G7" s="183" t="s">
        <v>3</v>
      </c>
      <c r="H7" s="183"/>
      <c r="I7" s="183"/>
      <c r="J7" s="183"/>
      <c r="K7" s="183"/>
      <c r="L7" s="183"/>
      <c r="M7" s="183"/>
      <c r="N7" s="183"/>
      <c r="O7" s="183"/>
      <c r="P7" s="183"/>
      <c r="Q7" s="76"/>
      <c r="R7" s="22"/>
      <c r="S7" s="22"/>
      <c r="T7" s="22"/>
      <c r="U7" s="22"/>
      <c r="V7" s="22"/>
    </row>
    <row r="8" spans="1:22" ht="11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ht="15">
      <c r="A9" s="22"/>
      <c r="B9" s="22"/>
      <c r="C9" s="22"/>
      <c r="D9" s="22"/>
      <c r="E9" s="22"/>
      <c r="F9" s="22"/>
      <c r="G9" s="22"/>
      <c r="H9" s="22"/>
      <c r="I9" s="23" t="s">
        <v>4</v>
      </c>
      <c r="J9" s="24" t="s">
        <v>829</v>
      </c>
      <c r="K9" s="22" t="s">
        <v>5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1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5">
      <c r="A11" s="22"/>
      <c r="B11" s="22"/>
      <c r="C11" s="22"/>
      <c r="D11" s="22"/>
      <c r="E11" s="22"/>
      <c r="F11" s="22"/>
      <c r="G11" s="23" t="s">
        <v>6</v>
      </c>
      <c r="H11" s="101" t="s">
        <v>920</v>
      </c>
      <c r="I11" s="101"/>
      <c r="J11" s="101"/>
      <c r="K11" s="101"/>
      <c r="L11" s="101"/>
      <c r="M11" s="101"/>
      <c r="N11" s="101"/>
      <c r="O11" s="101"/>
      <c r="P11" s="101"/>
      <c r="Q11" s="101"/>
      <c r="R11" s="22"/>
      <c r="S11" s="22"/>
      <c r="T11" s="22"/>
      <c r="U11" s="22"/>
      <c r="V11" s="22"/>
    </row>
    <row r="12" spans="8:17" ht="12.75" customHeight="1">
      <c r="H12" s="183" t="s">
        <v>7</v>
      </c>
      <c r="I12" s="183"/>
      <c r="J12" s="183"/>
      <c r="K12" s="183"/>
      <c r="L12" s="183"/>
      <c r="M12" s="183"/>
      <c r="N12" s="183"/>
      <c r="O12" s="183"/>
      <c r="P12" s="183"/>
      <c r="Q12" s="183"/>
    </row>
    <row r="13" ht="11.25" customHeight="1"/>
    <row r="14" spans="1:22" ht="71.25" customHeight="1">
      <c r="A14" s="184" t="s">
        <v>833</v>
      </c>
      <c r="B14" s="184" t="s">
        <v>22</v>
      </c>
      <c r="C14" s="184" t="s">
        <v>8</v>
      </c>
      <c r="D14" s="184" t="s">
        <v>923</v>
      </c>
      <c r="E14" s="184" t="s">
        <v>995</v>
      </c>
      <c r="F14" s="187" t="s">
        <v>996</v>
      </c>
      <c r="G14" s="188"/>
      <c r="H14" s="187" t="s">
        <v>997</v>
      </c>
      <c r="I14" s="194"/>
      <c r="J14" s="194"/>
      <c r="K14" s="194"/>
      <c r="L14" s="194"/>
      <c r="M14" s="194"/>
      <c r="N14" s="194"/>
      <c r="O14" s="194"/>
      <c r="P14" s="194"/>
      <c r="Q14" s="188"/>
      <c r="R14" s="187" t="s">
        <v>605</v>
      </c>
      <c r="S14" s="188"/>
      <c r="T14" s="204" t="s">
        <v>606</v>
      </c>
      <c r="U14" s="206"/>
      <c r="V14" s="184" t="s">
        <v>9</v>
      </c>
    </row>
    <row r="15" spans="1:22" ht="29.25" customHeight="1">
      <c r="A15" s="185"/>
      <c r="B15" s="185"/>
      <c r="C15" s="185"/>
      <c r="D15" s="185"/>
      <c r="E15" s="185"/>
      <c r="F15" s="210" t="s">
        <v>23</v>
      </c>
      <c r="G15" s="210" t="s">
        <v>24</v>
      </c>
      <c r="H15" s="187" t="s">
        <v>595</v>
      </c>
      <c r="I15" s="188"/>
      <c r="J15" s="187" t="s">
        <v>596</v>
      </c>
      <c r="K15" s="188"/>
      <c r="L15" s="187" t="s">
        <v>597</v>
      </c>
      <c r="M15" s="188"/>
      <c r="N15" s="187" t="s">
        <v>598</v>
      </c>
      <c r="O15" s="188"/>
      <c r="P15" s="187" t="s">
        <v>599</v>
      </c>
      <c r="Q15" s="188"/>
      <c r="R15" s="210" t="s">
        <v>23</v>
      </c>
      <c r="S15" s="210" t="s">
        <v>24</v>
      </c>
      <c r="T15" s="186"/>
      <c r="U15" s="208"/>
      <c r="V15" s="185"/>
    </row>
    <row r="16" spans="1:22" ht="67.5" customHeight="1">
      <c r="A16" s="189"/>
      <c r="B16" s="189"/>
      <c r="C16" s="189"/>
      <c r="D16" s="189"/>
      <c r="E16" s="186"/>
      <c r="F16" s="211"/>
      <c r="G16" s="211"/>
      <c r="H16" s="65" t="s">
        <v>10</v>
      </c>
      <c r="I16" s="65" t="s">
        <v>11</v>
      </c>
      <c r="J16" s="65" t="s">
        <v>10</v>
      </c>
      <c r="K16" s="65" t="s">
        <v>11</v>
      </c>
      <c r="L16" s="65" t="s">
        <v>10</v>
      </c>
      <c r="M16" s="65" t="s">
        <v>11</v>
      </c>
      <c r="N16" s="65" t="s">
        <v>10</v>
      </c>
      <c r="O16" s="65" t="s">
        <v>11</v>
      </c>
      <c r="P16" s="65" t="s">
        <v>10</v>
      </c>
      <c r="Q16" s="65" t="s">
        <v>11</v>
      </c>
      <c r="R16" s="211"/>
      <c r="S16" s="211"/>
      <c r="T16" s="66" t="s">
        <v>27</v>
      </c>
      <c r="U16" s="66" t="s">
        <v>19</v>
      </c>
      <c r="V16" s="189"/>
    </row>
    <row r="17" spans="1:22" ht="13.5" customHeight="1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103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0">
        <v>15</v>
      </c>
      <c r="P17" s="20">
        <v>16</v>
      </c>
      <c r="Q17" s="20">
        <v>17</v>
      </c>
      <c r="R17" s="20">
        <v>18</v>
      </c>
      <c r="S17" s="20">
        <v>19</v>
      </c>
      <c r="T17" s="20">
        <v>20</v>
      </c>
      <c r="U17" s="20">
        <v>21</v>
      </c>
      <c r="V17" s="20">
        <v>22</v>
      </c>
    </row>
    <row r="18" spans="1:22" ht="21">
      <c r="A18" s="79" t="s">
        <v>836</v>
      </c>
      <c r="B18" s="80" t="s">
        <v>20</v>
      </c>
      <c r="C18" s="79" t="s">
        <v>837</v>
      </c>
      <c r="D18" s="81">
        <f>D24</f>
        <v>12.75652118644068</v>
      </c>
      <c r="E18" s="81">
        <f aca="true" t="shared" si="0" ref="E18:U18">E24</f>
        <v>3.0534081220338987</v>
      </c>
      <c r="F18" s="81">
        <f t="shared" si="0"/>
        <v>0</v>
      </c>
      <c r="G18" s="81">
        <f t="shared" si="0"/>
        <v>9.703113064406782</v>
      </c>
      <c r="H18" s="81">
        <f t="shared" si="0"/>
        <v>4.238591199830508</v>
      </c>
      <c r="I18" s="81">
        <f t="shared" si="0"/>
        <v>0.9987759</v>
      </c>
      <c r="J18" s="81">
        <f t="shared" si="0"/>
        <v>1.004350508474576</v>
      </c>
      <c r="K18" s="81">
        <f t="shared" si="0"/>
        <v>0.33292530000000004</v>
      </c>
      <c r="L18" s="81">
        <f t="shared" si="0"/>
        <v>1.08112860220339</v>
      </c>
      <c r="M18" s="81">
        <f t="shared" si="0"/>
        <v>0.33292530000000004</v>
      </c>
      <c r="N18" s="81">
        <f t="shared" si="0"/>
        <v>1.078114264915254</v>
      </c>
      <c r="O18" s="81">
        <f t="shared" si="0"/>
        <v>0.33292530000000004</v>
      </c>
      <c r="P18" s="81">
        <f t="shared" si="0"/>
        <v>1.074997824237288</v>
      </c>
      <c r="Q18" s="81">
        <f t="shared" si="0"/>
        <v>0</v>
      </c>
      <c r="R18" s="81">
        <f t="shared" si="0"/>
        <v>0</v>
      </c>
      <c r="S18" s="81">
        <f t="shared" si="0"/>
        <v>8.70433716440678</v>
      </c>
      <c r="T18" s="81">
        <f t="shared" si="0"/>
        <v>-3.239815299830508</v>
      </c>
      <c r="U18" s="82">
        <f t="shared" si="0"/>
        <v>-0.764361351941669</v>
      </c>
      <c r="V18" s="90"/>
    </row>
    <row r="19" spans="1:25" ht="21" outlineLevel="1">
      <c r="A19" s="79" t="s">
        <v>838</v>
      </c>
      <c r="B19" s="80" t="s">
        <v>839</v>
      </c>
      <c r="C19" s="79" t="s">
        <v>837</v>
      </c>
      <c r="D19" s="81" t="s">
        <v>840</v>
      </c>
      <c r="E19" s="81" t="s">
        <v>840</v>
      </c>
      <c r="F19" s="81" t="s">
        <v>840</v>
      </c>
      <c r="G19" s="81" t="s">
        <v>840</v>
      </c>
      <c r="H19" s="81" t="s">
        <v>840</v>
      </c>
      <c r="I19" s="81" t="s">
        <v>840</v>
      </c>
      <c r="J19" s="81" t="s">
        <v>840</v>
      </c>
      <c r="K19" s="81" t="s">
        <v>840</v>
      </c>
      <c r="L19" s="81" t="s">
        <v>840</v>
      </c>
      <c r="M19" s="81" t="s">
        <v>840</v>
      </c>
      <c r="N19" s="81" t="s">
        <v>840</v>
      </c>
      <c r="O19" s="81" t="s">
        <v>840</v>
      </c>
      <c r="P19" s="81" t="s">
        <v>840</v>
      </c>
      <c r="Q19" s="81" t="s">
        <v>840</v>
      </c>
      <c r="R19" s="81" t="s">
        <v>840</v>
      </c>
      <c r="S19" s="81" t="s">
        <v>840</v>
      </c>
      <c r="T19" s="81" t="s">
        <v>840</v>
      </c>
      <c r="U19" s="82" t="s">
        <v>840</v>
      </c>
      <c r="V19" s="86" t="s">
        <v>840</v>
      </c>
      <c r="Y19" s="83"/>
    </row>
    <row r="20" spans="1:22" ht="31.5">
      <c r="A20" s="79" t="s">
        <v>841</v>
      </c>
      <c r="B20" s="80" t="s">
        <v>842</v>
      </c>
      <c r="C20" s="79" t="s">
        <v>837</v>
      </c>
      <c r="D20" s="81" t="s">
        <v>840</v>
      </c>
      <c r="E20" s="81" t="s">
        <v>840</v>
      </c>
      <c r="F20" s="81" t="s">
        <v>840</v>
      </c>
      <c r="G20" s="81" t="s">
        <v>840</v>
      </c>
      <c r="H20" s="81" t="s">
        <v>840</v>
      </c>
      <c r="I20" s="81" t="s">
        <v>840</v>
      </c>
      <c r="J20" s="81" t="s">
        <v>840</v>
      </c>
      <c r="K20" s="81" t="s">
        <v>840</v>
      </c>
      <c r="L20" s="81" t="s">
        <v>840</v>
      </c>
      <c r="M20" s="81" t="s">
        <v>840</v>
      </c>
      <c r="N20" s="81" t="s">
        <v>840</v>
      </c>
      <c r="O20" s="81" t="s">
        <v>840</v>
      </c>
      <c r="P20" s="81" t="s">
        <v>840</v>
      </c>
      <c r="Q20" s="81" t="s">
        <v>840</v>
      </c>
      <c r="R20" s="81" t="s">
        <v>840</v>
      </c>
      <c r="S20" s="81" t="s">
        <v>840</v>
      </c>
      <c r="T20" s="81" t="s">
        <v>840</v>
      </c>
      <c r="U20" s="81" t="s">
        <v>840</v>
      </c>
      <c r="V20" s="86" t="s">
        <v>840</v>
      </c>
    </row>
    <row r="21" spans="1:22" ht="63" outlineLevel="1">
      <c r="A21" s="79" t="s">
        <v>843</v>
      </c>
      <c r="B21" s="80" t="s">
        <v>844</v>
      </c>
      <c r="C21" s="79" t="s">
        <v>837</v>
      </c>
      <c r="D21" s="81" t="s">
        <v>840</v>
      </c>
      <c r="E21" s="81" t="s">
        <v>840</v>
      </c>
      <c r="F21" s="81" t="s">
        <v>840</v>
      </c>
      <c r="G21" s="81" t="s">
        <v>840</v>
      </c>
      <c r="H21" s="81" t="s">
        <v>840</v>
      </c>
      <c r="I21" s="81" t="s">
        <v>840</v>
      </c>
      <c r="J21" s="81" t="s">
        <v>840</v>
      </c>
      <c r="K21" s="81" t="s">
        <v>840</v>
      </c>
      <c r="L21" s="81" t="s">
        <v>840</v>
      </c>
      <c r="M21" s="81" t="s">
        <v>840</v>
      </c>
      <c r="N21" s="81" t="s">
        <v>840</v>
      </c>
      <c r="O21" s="81" t="s">
        <v>840</v>
      </c>
      <c r="P21" s="81" t="s">
        <v>840</v>
      </c>
      <c r="Q21" s="81" t="s">
        <v>840</v>
      </c>
      <c r="R21" s="81" t="s">
        <v>840</v>
      </c>
      <c r="S21" s="81" t="s">
        <v>840</v>
      </c>
      <c r="T21" s="81" t="s">
        <v>840</v>
      </c>
      <c r="U21" s="81" t="s">
        <v>840</v>
      </c>
      <c r="V21" s="86" t="s">
        <v>840</v>
      </c>
    </row>
    <row r="22" spans="1:22" ht="42">
      <c r="A22" s="79" t="s">
        <v>845</v>
      </c>
      <c r="B22" s="80" t="s">
        <v>846</v>
      </c>
      <c r="C22" s="79" t="s">
        <v>837</v>
      </c>
      <c r="D22" s="81" t="s">
        <v>840</v>
      </c>
      <c r="E22" s="81" t="s">
        <v>840</v>
      </c>
      <c r="F22" s="81" t="s">
        <v>840</v>
      </c>
      <c r="G22" s="81" t="s">
        <v>840</v>
      </c>
      <c r="H22" s="81" t="s">
        <v>840</v>
      </c>
      <c r="I22" s="81" t="s">
        <v>840</v>
      </c>
      <c r="J22" s="81" t="s">
        <v>840</v>
      </c>
      <c r="K22" s="81" t="s">
        <v>840</v>
      </c>
      <c r="L22" s="81" t="s">
        <v>840</v>
      </c>
      <c r="M22" s="81" t="s">
        <v>840</v>
      </c>
      <c r="N22" s="81" t="s">
        <v>840</v>
      </c>
      <c r="O22" s="81" t="s">
        <v>840</v>
      </c>
      <c r="P22" s="81" t="s">
        <v>840</v>
      </c>
      <c r="Q22" s="81" t="s">
        <v>840</v>
      </c>
      <c r="R22" s="81" t="s">
        <v>840</v>
      </c>
      <c r="S22" s="81" t="s">
        <v>840</v>
      </c>
      <c r="T22" s="81" t="s">
        <v>840</v>
      </c>
      <c r="U22" s="81" t="s">
        <v>840</v>
      </c>
      <c r="V22" s="86" t="s">
        <v>840</v>
      </c>
    </row>
    <row r="23" spans="1:22" ht="42" outlineLevel="1">
      <c r="A23" s="79" t="s">
        <v>847</v>
      </c>
      <c r="B23" s="80" t="s">
        <v>848</v>
      </c>
      <c r="C23" s="79" t="s">
        <v>837</v>
      </c>
      <c r="D23" s="81" t="s">
        <v>840</v>
      </c>
      <c r="E23" s="81" t="s">
        <v>840</v>
      </c>
      <c r="F23" s="81" t="s">
        <v>840</v>
      </c>
      <c r="G23" s="81" t="s">
        <v>840</v>
      </c>
      <c r="H23" s="81" t="s">
        <v>840</v>
      </c>
      <c r="I23" s="81" t="s">
        <v>840</v>
      </c>
      <c r="J23" s="81" t="s">
        <v>840</v>
      </c>
      <c r="K23" s="81" t="s">
        <v>840</v>
      </c>
      <c r="L23" s="81" t="s">
        <v>840</v>
      </c>
      <c r="M23" s="81" t="s">
        <v>840</v>
      </c>
      <c r="N23" s="81" t="s">
        <v>840</v>
      </c>
      <c r="O23" s="81" t="s">
        <v>840</v>
      </c>
      <c r="P23" s="81" t="s">
        <v>840</v>
      </c>
      <c r="Q23" s="81" t="s">
        <v>840</v>
      </c>
      <c r="R23" s="81" t="s">
        <v>840</v>
      </c>
      <c r="S23" s="81" t="s">
        <v>840</v>
      </c>
      <c r="T23" s="81" t="s">
        <v>840</v>
      </c>
      <c r="U23" s="81" t="s">
        <v>840</v>
      </c>
      <c r="V23" s="86" t="s">
        <v>840</v>
      </c>
    </row>
    <row r="24" spans="1:22" ht="21">
      <c r="A24" s="79" t="s">
        <v>849</v>
      </c>
      <c r="B24" s="80" t="s">
        <v>850</v>
      </c>
      <c r="C24" s="79" t="s">
        <v>837</v>
      </c>
      <c r="D24" s="81">
        <f>D25</f>
        <v>12.75652118644068</v>
      </c>
      <c r="E24" s="81">
        <f aca="true" t="shared" si="1" ref="E24:U24">E25</f>
        <v>3.0534081220338987</v>
      </c>
      <c r="F24" s="81">
        <f t="shared" si="1"/>
        <v>0</v>
      </c>
      <c r="G24" s="81">
        <f t="shared" si="1"/>
        <v>9.703113064406782</v>
      </c>
      <c r="H24" s="81">
        <f t="shared" si="1"/>
        <v>4.238591199830508</v>
      </c>
      <c r="I24" s="81">
        <f t="shared" si="1"/>
        <v>0.9987759</v>
      </c>
      <c r="J24" s="81">
        <f t="shared" si="1"/>
        <v>1.004350508474576</v>
      </c>
      <c r="K24" s="81">
        <f t="shared" si="1"/>
        <v>0.33292530000000004</v>
      </c>
      <c r="L24" s="81">
        <f t="shared" si="1"/>
        <v>1.08112860220339</v>
      </c>
      <c r="M24" s="81">
        <f t="shared" si="1"/>
        <v>0.33292530000000004</v>
      </c>
      <c r="N24" s="81">
        <f t="shared" si="1"/>
        <v>1.078114264915254</v>
      </c>
      <c r="O24" s="81">
        <f t="shared" si="1"/>
        <v>0.33292530000000004</v>
      </c>
      <c r="P24" s="81">
        <f t="shared" si="1"/>
        <v>1.074997824237288</v>
      </c>
      <c r="Q24" s="81">
        <f t="shared" si="1"/>
        <v>0</v>
      </c>
      <c r="R24" s="81">
        <f t="shared" si="1"/>
        <v>0</v>
      </c>
      <c r="S24" s="81">
        <f t="shared" si="1"/>
        <v>8.70433716440678</v>
      </c>
      <c r="T24" s="81">
        <f t="shared" si="1"/>
        <v>-3.239815299830508</v>
      </c>
      <c r="U24" s="82">
        <f t="shared" si="1"/>
        <v>-0.764361351941669</v>
      </c>
      <c r="V24" s="86">
        <v>0</v>
      </c>
    </row>
    <row r="25" spans="1:22" ht="15">
      <c r="A25" s="79" t="s">
        <v>851</v>
      </c>
      <c r="B25" s="80" t="s">
        <v>852</v>
      </c>
      <c r="C25" s="79" t="s">
        <v>837</v>
      </c>
      <c r="D25" s="81">
        <f>D70</f>
        <v>12.75652118644068</v>
      </c>
      <c r="E25" s="81">
        <f aca="true" t="shared" si="2" ref="E25:U25">E70</f>
        <v>3.0534081220338987</v>
      </c>
      <c r="F25" s="81">
        <f t="shared" si="2"/>
        <v>0</v>
      </c>
      <c r="G25" s="81">
        <f t="shared" si="2"/>
        <v>9.703113064406782</v>
      </c>
      <c r="H25" s="81">
        <f t="shared" si="2"/>
        <v>4.238591199830508</v>
      </c>
      <c r="I25" s="81">
        <f t="shared" si="2"/>
        <v>0.9987759</v>
      </c>
      <c r="J25" s="81">
        <f t="shared" si="2"/>
        <v>1.004350508474576</v>
      </c>
      <c r="K25" s="81">
        <f t="shared" si="2"/>
        <v>0.33292530000000004</v>
      </c>
      <c r="L25" s="81">
        <f t="shared" si="2"/>
        <v>1.08112860220339</v>
      </c>
      <c r="M25" s="81">
        <f t="shared" si="2"/>
        <v>0.33292530000000004</v>
      </c>
      <c r="N25" s="81">
        <f t="shared" si="2"/>
        <v>1.078114264915254</v>
      </c>
      <c r="O25" s="81">
        <f t="shared" si="2"/>
        <v>0.33292530000000004</v>
      </c>
      <c r="P25" s="81">
        <f t="shared" si="2"/>
        <v>1.074997824237288</v>
      </c>
      <c r="Q25" s="81">
        <f t="shared" si="2"/>
        <v>0</v>
      </c>
      <c r="R25" s="81">
        <f t="shared" si="2"/>
        <v>0</v>
      </c>
      <c r="S25" s="81">
        <f t="shared" si="2"/>
        <v>8.70433716440678</v>
      </c>
      <c r="T25" s="81">
        <f t="shared" si="2"/>
        <v>-3.239815299830508</v>
      </c>
      <c r="U25" s="82">
        <f t="shared" si="2"/>
        <v>-0.764361351941669</v>
      </c>
      <c r="V25" s="90"/>
    </row>
    <row r="26" spans="1:22" ht="31.5" outlineLevel="1">
      <c r="A26" s="79" t="s">
        <v>85</v>
      </c>
      <c r="B26" s="80" t="s">
        <v>853</v>
      </c>
      <c r="C26" s="79" t="s">
        <v>837</v>
      </c>
      <c r="D26" s="81" t="s">
        <v>840</v>
      </c>
      <c r="E26" s="81" t="s">
        <v>840</v>
      </c>
      <c r="F26" s="81" t="s">
        <v>840</v>
      </c>
      <c r="G26" s="81" t="s">
        <v>840</v>
      </c>
      <c r="H26" s="81" t="s">
        <v>840</v>
      </c>
      <c r="I26" s="81" t="s">
        <v>840</v>
      </c>
      <c r="J26" s="81" t="s">
        <v>840</v>
      </c>
      <c r="K26" s="81" t="s">
        <v>840</v>
      </c>
      <c r="L26" s="81" t="s">
        <v>840</v>
      </c>
      <c r="M26" s="81" t="s">
        <v>840</v>
      </c>
      <c r="N26" s="81" t="s">
        <v>840</v>
      </c>
      <c r="O26" s="81" t="s">
        <v>840</v>
      </c>
      <c r="P26" s="81" t="s">
        <v>840</v>
      </c>
      <c r="Q26" s="81" t="s">
        <v>840</v>
      </c>
      <c r="R26" s="81" t="s">
        <v>840</v>
      </c>
      <c r="S26" s="81" t="s">
        <v>840</v>
      </c>
      <c r="T26" s="81" t="s">
        <v>840</v>
      </c>
      <c r="U26" s="81" t="s">
        <v>840</v>
      </c>
      <c r="V26" s="86" t="s">
        <v>840</v>
      </c>
    </row>
    <row r="27" spans="1:22" ht="52.5" outlineLevel="1">
      <c r="A27" s="79" t="s">
        <v>87</v>
      </c>
      <c r="B27" s="80" t="s">
        <v>854</v>
      </c>
      <c r="C27" s="79" t="s">
        <v>837</v>
      </c>
      <c r="D27" s="81" t="s">
        <v>840</v>
      </c>
      <c r="E27" s="81" t="s">
        <v>840</v>
      </c>
      <c r="F27" s="81" t="s">
        <v>840</v>
      </c>
      <c r="G27" s="81" t="s">
        <v>840</v>
      </c>
      <c r="H27" s="81" t="s">
        <v>840</v>
      </c>
      <c r="I27" s="81" t="s">
        <v>840</v>
      </c>
      <c r="J27" s="81" t="s">
        <v>840</v>
      </c>
      <c r="K27" s="81" t="s">
        <v>840</v>
      </c>
      <c r="L27" s="81" t="s">
        <v>840</v>
      </c>
      <c r="M27" s="81" t="s">
        <v>840</v>
      </c>
      <c r="N27" s="81" t="s">
        <v>840</v>
      </c>
      <c r="O27" s="81" t="s">
        <v>840</v>
      </c>
      <c r="P27" s="81" t="s">
        <v>840</v>
      </c>
      <c r="Q27" s="81" t="s">
        <v>840</v>
      </c>
      <c r="R27" s="81" t="s">
        <v>840</v>
      </c>
      <c r="S27" s="81" t="s">
        <v>840</v>
      </c>
      <c r="T27" s="81" t="s">
        <v>840</v>
      </c>
      <c r="U27" s="81" t="s">
        <v>840</v>
      </c>
      <c r="V27" s="86" t="s">
        <v>840</v>
      </c>
    </row>
    <row r="28" spans="1:22" ht="73.5" outlineLevel="1">
      <c r="A28" s="79" t="s">
        <v>492</v>
      </c>
      <c r="B28" s="80" t="s">
        <v>855</v>
      </c>
      <c r="C28" s="79" t="s">
        <v>837</v>
      </c>
      <c r="D28" s="81" t="s">
        <v>840</v>
      </c>
      <c r="E28" s="81" t="s">
        <v>840</v>
      </c>
      <c r="F28" s="81" t="s">
        <v>840</v>
      </c>
      <c r="G28" s="81" t="s">
        <v>840</v>
      </c>
      <c r="H28" s="81" t="s">
        <v>840</v>
      </c>
      <c r="I28" s="81" t="s">
        <v>840</v>
      </c>
      <c r="J28" s="81" t="s">
        <v>840</v>
      </c>
      <c r="K28" s="81" t="s">
        <v>840</v>
      </c>
      <c r="L28" s="81" t="s">
        <v>840</v>
      </c>
      <c r="M28" s="81" t="s">
        <v>840</v>
      </c>
      <c r="N28" s="81" t="s">
        <v>840</v>
      </c>
      <c r="O28" s="81" t="s">
        <v>840</v>
      </c>
      <c r="P28" s="81" t="s">
        <v>840</v>
      </c>
      <c r="Q28" s="81" t="s">
        <v>840</v>
      </c>
      <c r="R28" s="81" t="s">
        <v>840</v>
      </c>
      <c r="S28" s="81" t="s">
        <v>840</v>
      </c>
      <c r="T28" s="81" t="s">
        <v>840</v>
      </c>
      <c r="U28" s="81" t="s">
        <v>840</v>
      </c>
      <c r="V28" s="86" t="s">
        <v>840</v>
      </c>
    </row>
    <row r="29" spans="1:22" ht="73.5" outlineLevel="1">
      <c r="A29" s="79" t="s">
        <v>497</v>
      </c>
      <c r="B29" s="80" t="s">
        <v>856</v>
      </c>
      <c r="C29" s="79" t="s">
        <v>837</v>
      </c>
      <c r="D29" s="81" t="s">
        <v>840</v>
      </c>
      <c r="E29" s="81" t="s">
        <v>840</v>
      </c>
      <c r="F29" s="81" t="s">
        <v>840</v>
      </c>
      <c r="G29" s="81" t="s">
        <v>840</v>
      </c>
      <c r="H29" s="81" t="s">
        <v>840</v>
      </c>
      <c r="I29" s="81" t="s">
        <v>840</v>
      </c>
      <c r="J29" s="81" t="s">
        <v>840</v>
      </c>
      <c r="K29" s="81" t="s">
        <v>840</v>
      </c>
      <c r="L29" s="81" t="s">
        <v>840</v>
      </c>
      <c r="M29" s="81" t="s">
        <v>840</v>
      </c>
      <c r="N29" s="81" t="s">
        <v>840</v>
      </c>
      <c r="O29" s="81" t="s">
        <v>840</v>
      </c>
      <c r="P29" s="81" t="s">
        <v>840</v>
      </c>
      <c r="Q29" s="81" t="s">
        <v>840</v>
      </c>
      <c r="R29" s="81" t="s">
        <v>840</v>
      </c>
      <c r="S29" s="81" t="s">
        <v>840</v>
      </c>
      <c r="T29" s="81" t="s">
        <v>840</v>
      </c>
      <c r="U29" s="81" t="s">
        <v>840</v>
      </c>
      <c r="V29" s="86" t="s">
        <v>840</v>
      </c>
    </row>
    <row r="30" spans="1:22" ht="63" outlineLevel="1">
      <c r="A30" s="79" t="s">
        <v>499</v>
      </c>
      <c r="B30" s="80" t="s">
        <v>857</v>
      </c>
      <c r="C30" s="79" t="s">
        <v>837</v>
      </c>
      <c r="D30" s="81" t="s">
        <v>840</v>
      </c>
      <c r="E30" s="81" t="s">
        <v>840</v>
      </c>
      <c r="F30" s="81" t="s">
        <v>840</v>
      </c>
      <c r="G30" s="81" t="s">
        <v>840</v>
      </c>
      <c r="H30" s="81" t="s">
        <v>840</v>
      </c>
      <c r="I30" s="81" t="s">
        <v>840</v>
      </c>
      <c r="J30" s="81" t="s">
        <v>840</v>
      </c>
      <c r="K30" s="81" t="s">
        <v>840</v>
      </c>
      <c r="L30" s="81" t="s">
        <v>840</v>
      </c>
      <c r="M30" s="81" t="s">
        <v>840</v>
      </c>
      <c r="N30" s="81" t="s">
        <v>840</v>
      </c>
      <c r="O30" s="81" t="s">
        <v>840</v>
      </c>
      <c r="P30" s="81" t="s">
        <v>840</v>
      </c>
      <c r="Q30" s="81" t="s">
        <v>840</v>
      </c>
      <c r="R30" s="81" t="s">
        <v>840</v>
      </c>
      <c r="S30" s="81" t="s">
        <v>840</v>
      </c>
      <c r="T30" s="81" t="s">
        <v>840</v>
      </c>
      <c r="U30" s="81" t="s">
        <v>840</v>
      </c>
      <c r="V30" s="86" t="s">
        <v>840</v>
      </c>
    </row>
    <row r="31" spans="1:22" ht="42" outlineLevel="1">
      <c r="A31" s="79" t="s">
        <v>89</v>
      </c>
      <c r="B31" s="80" t="s">
        <v>858</v>
      </c>
      <c r="C31" s="79" t="s">
        <v>837</v>
      </c>
      <c r="D31" s="81" t="s">
        <v>840</v>
      </c>
      <c r="E31" s="81" t="s">
        <v>840</v>
      </c>
      <c r="F31" s="81" t="s">
        <v>840</v>
      </c>
      <c r="G31" s="81" t="s">
        <v>840</v>
      </c>
      <c r="H31" s="81" t="s">
        <v>840</v>
      </c>
      <c r="I31" s="81" t="s">
        <v>840</v>
      </c>
      <c r="J31" s="81" t="s">
        <v>840</v>
      </c>
      <c r="K31" s="81" t="s">
        <v>840</v>
      </c>
      <c r="L31" s="81" t="s">
        <v>840</v>
      </c>
      <c r="M31" s="81" t="s">
        <v>840</v>
      </c>
      <c r="N31" s="81" t="s">
        <v>840</v>
      </c>
      <c r="O31" s="81" t="s">
        <v>840</v>
      </c>
      <c r="P31" s="81" t="s">
        <v>840</v>
      </c>
      <c r="Q31" s="81" t="s">
        <v>840</v>
      </c>
      <c r="R31" s="81" t="s">
        <v>840</v>
      </c>
      <c r="S31" s="81" t="s">
        <v>840</v>
      </c>
      <c r="T31" s="81" t="s">
        <v>840</v>
      </c>
      <c r="U31" s="81" t="s">
        <v>840</v>
      </c>
      <c r="V31" s="86" t="s">
        <v>840</v>
      </c>
    </row>
    <row r="32" spans="1:22" ht="73.5" outlineLevel="1">
      <c r="A32" s="79" t="s">
        <v>520</v>
      </c>
      <c r="B32" s="80" t="s">
        <v>859</v>
      </c>
      <c r="C32" s="79" t="s">
        <v>837</v>
      </c>
      <c r="D32" s="81" t="s">
        <v>840</v>
      </c>
      <c r="E32" s="81" t="s">
        <v>840</v>
      </c>
      <c r="F32" s="81" t="s">
        <v>840</v>
      </c>
      <c r="G32" s="81" t="s">
        <v>840</v>
      </c>
      <c r="H32" s="81" t="s">
        <v>840</v>
      </c>
      <c r="I32" s="81" t="s">
        <v>840</v>
      </c>
      <c r="J32" s="81" t="s">
        <v>840</v>
      </c>
      <c r="K32" s="81" t="s">
        <v>840</v>
      </c>
      <c r="L32" s="81" t="s">
        <v>840</v>
      </c>
      <c r="M32" s="81" t="s">
        <v>840</v>
      </c>
      <c r="N32" s="81" t="s">
        <v>840</v>
      </c>
      <c r="O32" s="81" t="s">
        <v>840</v>
      </c>
      <c r="P32" s="81" t="s">
        <v>840</v>
      </c>
      <c r="Q32" s="81" t="s">
        <v>840</v>
      </c>
      <c r="R32" s="81" t="s">
        <v>840</v>
      </c>
      <c r="S32" s="81" t="s">
        <v>840</v>
      </c>
      <c r="T32" s="81" t="s">
        <v>840</v>
      </c>
      <c r="U32" s="81" t="s">
        <v>840</v>
      </c>
      <c r="V32" s="86" t="s">
        <v>840</v>
      </c>
    </row>
    <row r="33" spans="1:22" ht="52.5" outlineLevel="1">
      <c r="A33" s="79" t="s">
        <v>521</v>
      </c>
      <c r="B33" s="80" t="s">
        <v>860</v>
      </c>
      <c r="C33" s="79" t="s">
        <v>837</v>
      </c>
      <c r="D33" s="81" t="s">
        <v>840</v>
      </c>
      <c r="E33" s="81" t="s">
        <v>840</v>
      </c>
      <c r="F33" s="81" t="s">
        <v>840</v>
      </c>
      <c r="G33" s="81" t="s">
        <v>840</v>
      </c>
      <c r="H33" s="81" t="s">
        <v>840</v>
      </c>
      <c r="I33" s="81" t="s">
        <v>840</v>
      </c>
      <c r="J33" s="81" t="s">
        <v>840</v>
      </c>
      <c r="K33" s="81" t="s">
        <v>840</v>
      </c>
      <c r="L33" s="81" t="s">
        <v>840</v>
      </c>
      <c r="M33" s="81" t="s">
        <v>840</v>
      </c>
      <c r="N33" s="81" t="s">
        <v>840</v>
      </c>
      <c r="O33" s="81" t="s">
        <v>840</v>
      </c>
      <c r="P33" s="81" t="s">
        <v>840</v>
      </c>
      <c r="Q33" s="81" t="s">
        <v>840</v>
      </c>
      <c r="R33" s="81" t="s">
        <v>840</v>
      </c>
      <c r="S33" s="81" t="s">
        <v>840</v>
      </c>
      <c r="T33" s="81" t="s">
        <v>840</v>
      </c>
      <c r="U33" s="81" t="s">
        <v>840</v>
      </c>
      <c r="V33" s="86" t="s">
        <v>840</v>
      </c>
    </row>
    <row r="34" spans="1:22" ht="42" outlineLevel="1">
      <c r="A34" s="79" t="s">
        <v>91</v>
      </c>
      <c r="B34" s="80" t="s">
        <v>861</v>
      </c>
      <c r="C34" s="79" t="s">
        <v>837</v>
      </c>
      <c r="D34" s="81" t="s">
        <v>840</v>
      </c>
      <c r="E34" s="81" t="s">
        <v>840</v>
      </c>
      <c r="F34" s="81" t="s">
        <v>840</v>
      </c>
      <c r="G34" s="81" t="s">
        <v>840</v>
      </c>
      <c r="H34" s="81" t="s">
        <v>840</v>
      </c>
      <c r="I34" s="81" t="s">
        <v>840</v>
      </c>
      <c r="J34" s="81" t="s">
        <v>840</v>
      </c>
      <c r="K34" s="81" t="s">
        <v>840</v>
      </c>
      <c r="L34" s="81" t="s">
        <v>840</v>
      </c>
      <c r="M34" s="81" t="s">
        <v>840</v>
      </c>
      <c r="N34" s="81" t="s">
        <v>840</v>
      </c>
      <c r="O34" s="81" t="s">
        <v>840</v>
      </c>
      <c r="P34" s="81" t="s">
        <v>840</v>
      </c>
      <c r="Q34" s="81" t="s">
        <v>840</v>
      </c>
      <c r="R34" s="81" t="s">
        <v>840</v>
      </c>
      <c r="S34" s="81" t="s">
        <v>840</v>
      </c>
      <c r="T34" s="81" t="s">
        <v>840</v>
      </c>
      <c r="U34" s="81" t="s">
        <v>840</v>
      </c>
      <c r="V34" s="86" t="s">
        <v>840</v>
      </c>
    </row>
    <row r="35" spans="1:22" ht="31.5" outlineLevel="1">
      <c r="A35" s="79" t="s">
        <v>862</v>
      </c>
      <c r="B35" s="80" t="s">
        <v>863</v>
      </c>
      <c r="C35" s="79" t="s">
        <v>837</v>
      </c>
      <c r="D35" s="81" t="s">
        <v>840</v>
      </c>
      <c r="E35" s="81" t="s">
        <v>840</v>
      </c>
      <c r="F35" s="81" t="s">
        <v>840</v>
      </c>
      <c r="G35" s="81" t="s">
        <v>840</v>
      </c>
      <c r="H35" s="81" t="s">
        <v>840</v>
      </c>
      <c r="I35" s="81" t="s">
        <v>840</v>
      </c>
      <c r="J35" s="81" t="s">
        <v>840</v>
      </c>
      <c r="K35" s="81" t="s">
        <v>840</v>
      </c>
      <c r="L35" s="81" t="s">
        <v>840</v>
      </c>
      <c r="M35" s="81" t="s">
        <v>840</v>
      </c>
      <c r="N35" s="81" t="s">
        <v>840</v>
      </c>
      <c r="O35" s="81" t="s">
        <v>840</v>
      </c>
      <c r="P35" s="81" t="s">
        <v>840</v>
      </c>
      <c r="Q35" s="81" t="s">
        <v>840</v>
      </c>
      <c r="R35" s="81" t="s">
        <v>840</v>
      </c>
      <c r="S35" s="81" t="s">
        <v>840</v>
      </c>
      <c r="T35" s="81" t="s">
        <v>840</v>
      </c>
      <c r="U35" s="81" t="s">
        <v>840</v>
      </c>
      <c r="V35" s="86" t="s">
        <v>840</v>
      </c>
    </row>
    <row r="36" spans="1:22" ht="105" outlineLevel="1">
      <c r="A36" s="79" t="s">
        <v>862</v>
      </c>
      <c r="B36" s="80" t="s">
        <v>864</v>
      </c>
      <c r="C36" s="79" t="s">
        <v>837</v>
      </c>
      <c r="D36" s="81" t="s">
        <v>840</v>
      </c>
      <c r="E36" s="81" t="s">
        <v>840</v>
      </c>
      <c r="F36" s="81" t="s">
        <v>840</v>
      </c>
      <c r="G36" s="81" t="s">
        <v>840</v>
      </c>
      <c r="H36" s="81" t="s">
        <v>840</v>
      </c>
      <c r="I36" s="81" t="s">
        <v>840</v>
      </c>
      <c r="J36" s="81" t="s">
        <v>840</v>
      </c>
      <c r="K36" s="81" t="s">
        <v>840</v>
      </c>
      <c r="L36" s="81" t="s">
        <v>840</v>
      </c>
      <c r="M36" s="81" t="s">
        <v>840</v>
      </c>
      <c r="N36" s="81" t="s">
        <v>840</v>
      </c>
      <c r="O36" s="81" t="s">
        <v>840</v>
      </c>
      <c r="P36" s="81" t="s">
        <v>840</v>
      </c>
      <c r="Q36" s="81" t="s">
        <v>840</v>
      </c>
      <c r="R36" s="81" t="s">
        <v>840</v>
      </c>
      <c r="S36" s="81" t="s">
        <v>840</v>
      </c>
      <c r="T36" s="81" t="s">
        <v>840</v>
      </c>
      <c r="U36" s="81" t="s">
        <v>840</v>
      </c>
      <c r="V36" s="86" t="s">
        <v>840</v>
      </c>
    </row>
    <row r="37" spans="1:22" ht="94.5" outlineLevel="1">
      <c r="A37" s="79" t="s">
        <v>862</v>
      </c>
      <c r="B37" s="80" t="s">
        <v>865</v>
      </c>
      <c r="C37" s="79" t="s">
        <v>837</v>
      </c>
      <c r="D37" s="81" t="s">
        <v>840</v>
      </c>
      <c r="E37" s="81" t="s">
        <v>840</v>
      </c>
      <c r="F37" s="81" t="s">
        <v>840</v>
      </c>
      <c r="G37" s="81" t="s">
        <v>840</v>
      </c>
      <c r="H37" s="81" t="s">
        <v>840</v>
      </c>
      <c r="I37" s="81" t="s">
        <v>840</v>
      </c>
      <c r="J37" s="81" t="s">
        <v>840</v>
      </c>
      <c r="K37" s="81" t="s">
        <v>840</v>
      </c>
      <c r="L37" s="81" t="s">
        <v>840</v>
      </c>
      <c r="M37" s="81" t="s">
        <v>840</v>
      </c>
      <c r="N37" s="81" t="s">
        <v>840</v>
      </c>
      <c r="O37" s="81" t="s">
        <v>840</v>
      </c>
      <c r="P37" s="81" t="s">
        <v>840</v>
      </c>
      <c r="Q37" s="81" t="s">
        <v>840</v>
      </c>
      <c r="R37" s="81" t="s">
        <v>840</v>
      </c>
      <c r="S37" s="81" t="s">
        <v>840</v>
      </c>
      <c r="T37" s="81" t="s">
        <v>840</v>
      </c>
      <c r="U37" s="81" t="s">
        <v>840</v>
      </c>
      <c r="V37" s="86" t="s">
        <v>840</v>
      </c>
    </row>
    <row r="38" spans="1:22" ht="94.5" outlineLevel="1">
      <c r="A38" s="79" t="s">
        <v>862</v>
      </c>
      <c r="B38" s="80" t="s">
        <v>866</v>
      </c>
      <c r="C38" s="79" t="s">
        <v>837</v>
      </c>
      <c r="D38" s="81" t="s">
        <v>840</v>
      </c>
      <c r="E38" s="81" t="s">
        <v>840</v>
      </c>
      <c r="F38" s="81" t="s">
        <v>840</v>
      </c>
      <c r="G38" s="81" t="s">
        <v>840</v>
      </c>
      <c r="H38" s="81" t="s">
        <v>840</v>
      </c>
      <c r="I38" s="81" t="s">
        <v>840</v>
      </c>
      <c r="J38" s="81" t="s">
        <v>840</v>
      </c>
      <c r="K38" s="81" t="s">
        <v>840</v>
      </c>
      <c r="L38" s="81" t="s">
        <v>840</v>
      </c>
      <c r="M38" s="81" t="s">
        <v>840</v>
      </c>
      <c r="N38" s="81" t="s">
        <v>840</v>
      </c>
      <c r="O38" s="81" t="s">
        <v>840</v>
      </c>
      <c r="P38" s="81" t="s">
        <v>840</v>
      </c>
      <c r="Q38" s="81" t="s">
        <v>840</v>
      </c>
      <c r="R38" s="81" t="s">
        <v>840</v>
      </c>
      <c r="S38" s="81" t="s">
        <v>840</v>
      </c>
      <c r="T38" s="81" t="s">
        <v>840</v>
      </c>
      <c r="U38" s="81" t="s">
        <v>840</v>
      </c>
      <c r="V38" s="86" t="s">
        <v>840</v>
      </c>
    </row>
    <row r="39" spans="1:22" ht="31.5" outlineLevel="1">
      <c r="A39" s="79" t="s">
        <v>867</v>
      </c>
      <c r="B39" s="80" t="s">
        <v>863</v>
      </c>
      <c r="C39" s="79" t="s">
        <v>837</v>
      </c>
      <c r="D39" s="81" t="s">
        <v>840</v>
      </c>
      <c r="E39" s="81" t="s">
        <v>840</v>
      </c>
      <c r="F39" s="81" t="s">
        <v>840</v>
      </c>
      <c r="G39" s="81" t="s">
        <v>840</v>
      </c>
      <c r="H39" s="81" t="s">
        <v>840</v>
      </c>
      <c r="I39" s="81" t="s">
        <v>840</v>
      </c>
      <c r="J39" s="81" t="s">
        <v>840</v>
      </c>
      <c r="K39" s="81" t="s">
        <v>840</v>
      </c>
      <c r="L39" s="81" t="s">
        <v>840</v>
      </c>
      <c r="M39" s="81" t="s">
        <v>840</v>
      </c>
      <c r="N39" s="81" t="s">
        <v>840</v>
      </c>
      <c r="O39" s="81" t="s">
        <v>840</v>
      </c>
      <c r="P39" s="81" t="s">
        <v>840</v>
      </c>
      <c r="Q39" s="81" t="s">
        <v>840</v>
      </c>
      <c r="R39" s="81" t="s">
        <v>840</v>
      </c>
      <c r="S39" s="81" t="s">
        <v>840</v>
      </c>
      <c r="T39" s="81" t="s">
        <v>840</v>
      </c>
      <c r="U39" s="81" t="s">
        <v>840</v>
      </c>
      <c r="V39" s="86" t="s">
        <v>840</v>
      </c>
    </row>
    <row r="40" spans="1:22" ht="105" outlineLevel="1">
      <c r="A40" s="79" t="s">
        <v>867</v>
      </c>
      <c r="B40" s="80" t="s">
        <v>864</v>
      </c>
      <c r="C40" s="79" t="s">
        <v>837</v>
      </c>
      <c r="D40" s="81" t="s">
        <v>840</v>
      </c>
      <c r="E40" s="81" t="s">
        <v>840</v>
      </c>
      <c r="F40" s="81" t="s">
        <v>840</v>
      </c>
      <c r="G40" s="81" t="s">
        <v>840</v>
      </c>
      <c r="H40" s="81" t="s">
        <v>840</v>
      </c>
      <c r="I40" s="81" t="s">
        <v>840</v>
      </c>
      <c r="J40" s="81" t="s">
        <v>840</v>
      </c>
      <c r="K40" s="81" t="s">
        <v>840</v>
      </c>
      <c r="L40" s="81" t="s">
        <v>840</v>
      </c>
      <c r="M40" s="81" t="s">
        <v>840</v>
      </c>
      <c r="N40" s="81" t="s">
        <v>840</v>
      </c>
      <c r="O40" s="81" t="s">
        <v>840</v>
      </c>
      <c r="P40" s="81" t="s">
        <v>840</v>
      </c>
      <c r="Q40" s="81" t="s">
        <v>840</v>
      </c>
      <c r="R40" s="81" t="s">
        <v>840</v>
      </c>
      <c r="S40" s="81" t="s">
        <v>840</v>
      </c>
      <c r="T40" s="81" t="s">
        <v>840</v>
      </c>
      <c r="U40" s="81" t="s">
        <v>840</v>
      </c>
      <c r="V40" s="86" t="s">
        <v>840</v>
      </c>
    </row>
    <row r="41" spans="1:22" ht="94.5" outlineLevel="1">
      <c r="A41" s="79" t="s">
        <v>867</v>
      </c>
      <c r="B41" s="80" t="s">
        <v>865</v>
      </c>
      <c r="C41" s="79" t="s">
        <v>837</v>
      </c>
      <c r="D41" s="81" t="s">
        <v>840</v>
      </c>
      <c r="E41" s="81" t="s">
        <v>840</v>
      </c>
      <c r="F41" s="81" t="s">
        <v>840</v>
      </c>
      <c r="G41" s="81" t="s">
        <v>840</v>
      </c>
      <c r="H41" s="81" t="s">
        <v>840</v>
      </c>
      <c r="I41" s="81" t="s">
        <v>840</v>
      </c>
      <c r="J41" s="81" t="s">
        <v>840</v>
      </c>
      <c r="K41" s="81" t="s">
        <v>840</v>
      </c>
      <c r="L41" s="81" t="s">
        <v>840</v>
      </c>
      <c r="M41" s="81" t="s">
        <v>840</v>
      </c>
      <c r="N41" s="81" t="s">
        <v>840</v>
      </c>
      <c r="O41" s="81" t="s">
        <v>840</v>
      </c>
      <c r="P41" s="81" t="s">
        <v>840</v>
      </c>
      <c r="Q41" s="81" t="s">
        <v>840</v>
      </c>
      <c r="R41" s="81" t="s">
        <v>840</v>
      </c>
      <c r="S41" s="81" t="s">
        <v>840</v>
      </c>
      <c r="T41" s="81" t="s">
        <v>840</v>
      </c>
      <c r="U41" s="81" t="s">
        <v>840</v>
      </c>
      <c r="V41" s="86" t="s">
        <v>840</v>
      </c>
    </row>
    <row r="42" spans="1:22" ht="94.5" outlineLevel="1">
      <c r="A42" s="79" t="s">
        <v>867</v>
      </c>
      <c r="B42" s="80" t="s">
        <v>868</v>
      </c>
      <c r="C42" s="79" t="s">
        <v>837</v>
      </c>
      <c r="D42" s="81" t="s">
        <v>840</v>
      </c>
      <c r="E42" s="81" t="s">
        <v>840</v>
      </c>
      <c r="F42" s="81" t="s">
        <v>840</v>
      </c>
      <c r="G42" s="81" t="s">
        <v>840</v>
      </c>
      <c r="H42" s="81" t="s">
        <v>840</v>
      </c>
      <c r="I42" s="81" t="s">
        <v>840</v>
      </c>
      <c r="J42" s="81" t="s">
        <v>840</v>
      </c>
      <c r="K42" s="81" t="s">
        <v>840</v>
      </c>
      <c r="L42" s="81" t="s">
        <v>840</v>
      </c>
      <c r="M42" s="81" t="s">
        <v>840</v>
      </c>
      <c r="N42" s="81" t="s">
        <v>840</v>
      </c>
      <c r="O42" s="81" t="s">
        <v>840</v>
      </c>
      <c r="P42" s="81" t="s">
        <v>840</v>
      </c>
      <c r="Q42" s="81" t="s">
        <v>840</v>
      </c>
      <c r="R42" s="81" t="s">
        <v>840</v>
      </c>
      <c r="S42" s="81" t="s">
        <v>840</v>
      </c>
      <c r="T42" s="81" t="s">
        <v>840</v>
      </c>
      <c r="U42" s="81" t="s">
        <v>840</v>
      </c>
      <c r="V42" s="86" t="s">
        <v>840</v>
      </c>
    </row>
    <row r="43" spans="1:22" ht="94.5" outlineLevel="1">
      <c r="A43" s="79" t="s">
        <v>869</v>
      </c>
      <c r="B43" s="80" t="s">
        <v>870</v>
      </c>
      <c r="C43" s="79" t="s">
        <v>837</v>
      </c>
      <c r="D43" s="81" t="s">
        <v>840</v>
      </c>
      <c r="E43" s="81" t="s">
        <v>840</v>
      </c>
      <c r="F43" s="81" t="s">
        <v>840</v>
      </c>
      <c r="G43" s="81" t="s">
        <v>840</v>
      </c>
      <c r="H43" s="81" t="s">
        <v>840</v>
      </c>
      <c r="I43" s="81" t="s">
        <v>840</v>
      </c>
      <c r="J43" s="81" t="s">
        <v>840</v>
      </c>
      <c r="K43" s="81" t="s">
        <v>840</v>
      </c>
      <c r="L43" s="81" t="s">
        <v>840</v>
      </c>
      <c r="M43" s="81" t="s">
        <v>840</v>
      </c>
      <c r="N43" s="81" t="s">
        <v>840</v>
      </c>
      <c r="O43" s="81" t="s">
        <v>840</v>
      </c>
      <c r="P43" s="81" t="s">
        <v>840</v>
      </c>
      <c r="Q43" s="81" t="s">
        <v>840</v>
      </c>
      <c r="R43" s="81" t="s">
        <v>840</v>
      </c>
      <c r="S43" s="81" t="s">
        <v>840</v>
      </c>
      <c r="T43" s="81" t="s">
        <v>840</v>
      </c>
      <c r="U43" s="81" t="s">
        <v>840</v>
      </c>
      <c r="V43" s="86" t="s">
        <v>840</v>
      </c>
    </row>
    <row r="44" spans="1:22" ht="84" outlineLevel="1">
      <c r="A44" s="79" t="s">
        <v>871</v>
      </c>
      <c r="B44" s="80" t="s">
        <v>872</v>
      </c>
      <c r="C44" s="79" t="s">
        <v>837</v>
      </c>
      <c r="D44" s="81" t="s">
        <v>840</v>
      </c>
      <c r="E44" s="81" t="s">
        <v>840</v>
      </c>
      <c r="F44" s="81" t="s">
        <v>840</v>
      </c>
      <c r="G44" s="81" t="s">
        <v>840</v>
      </c>
      <c r="H44" s="81" t="s">
        <v>840</v>
      </c>
      <c r="I44" s="81" t="s">
        <v>840</v>
      </c>
      <c r="J44" s="81" t="s">
        <v>840</v>
      </c>
      <c r="K44" s="81" t="s">
        <v>840</v>
      </c>
      <c r="L44" s="81" t="s">
        <v>840</v>
      </c>
      <c r="M44" s="81" t="s">
        <v>840</v>
      </c>
      <c r="N44" s="81" t="s">
        <v>840</v>
      </c>
      <c r="O44" s="81" t="s">
        <v>840</v>
      </c>
      <c r="P44" s="81" t="s">
        <v>840</v>
      </c>
      <c r="Q44" s="81" t="s">
        <v>840</v>
      </c>
      <c r="R44" s="81" t="s">
        <v>840</v>
      </c>
      <c r="S44" s="81" t="s">
        <v>840</v>
      </c>
      <c r="T44" s="81" t="s">
        <v>840</v>
      </c>
      <c r="U44" s="81" t="s">
        <v>840</v>
      </c>
      <c r="V44" s="86" t="s">
        <v>840</v>
      </c>
    </row>
    <row r="45" spans="1:22" ht="84" outlineLevel="1">
      <c r="A45" s="79" t="s">
        <v>873</v>
      </c>
      <c r="B45" s="80" t="s">
        <v>874</v>
      </c>
      <c r="C45" s="79" t="s">
        <v>837</v>
      </c>
      <c r="D45" s="81" t="s">
        <v>840</v>
      </c>
      <c r="E45" s="81" t="s">
        <v>840</v>
      </c>
      <c r="F45" s="81" t="s">
        <v>840</v>
      </c>
      <c r="G45" s="81" t="s">
        <v>840</v>
      </c>
      <c r="H45" s="81" t="s">
        <v>840</v>
      </c>
      <c r="I45" s="81" t="s">
        <v>840</v>
      </c>
      <c r="J45" s="81" t="s">
        <v>840</v>
      </c>
      <c r="K45" s="81" t="s">
        <v>840</v>
      </c>
      <c r="L45" s="81" t="s">
        <v>840</v>
      </c>
      <c r="M45" s="81" t="s">
        <v>840</v>
      </c>
      <c r="N45" s="81" t="s">
        <v>840</v>
      </c>
      <c r="O45" s="81" t="s">
        <v>840</v>
      </c>
      <c r="P45" s="81" t="s">
        <v>840</v>
      </c>
      <c r="Q45" s="81" t="s">
        <v>840</v>
      </c>
      <c r="R45" s="81" t="s">
        <v>840</v>
      </c>
      <c r="S45" s="81" t="s">
        <v>840</v>
      </c>
      <c r="T45" s="81" t="s">
        <v>840</v>
      </c>
      <c r="U45" s="81" t="s">
        <v>840</v>
      </c>
      <c r="V45" s="86" t="s">
        <v>840</v>
      </c>
    </row>
    <row r="46" spans="1:22" ht="42">
      <c r="A46" s="79" t="s">
        <v>93</v>
      </c>
      <c r="B46" s="80" t="s">
        <v>875</v>
      </c>
      <c r="C46" s="79" t="s">
        <v>837</v>
      </c>
      <c r="D46" s="81" t="s">
        <v>840</v>
      </c>
      <c r="E46" s="81" t="s">
        <v>840</v>
      </c>
      <c r="F46" s="81" t="s">
        <v>840</v>
      </c>
      <c r="G46" s="81" t="s">
        <v>840</v>
      </c>
      <c r="H46" s="81" t="s">
        <v>840</v>
      </c>
      <c r="I46" s="81" t="s">
        <v>840</v>
      </c>
      <c r="J46" s="81" t="s">
        <v>840</v>
      </c>
      <c r="K46" s="81" t="s">
        <v>840</v>
      </c>
      <c r="L46" s="81" t="s">
        <v>840</v>
      </c>
      <c r="M46" s="81" t="s">
        <v>840</v>
      </c>
      <c r="N46" s="81" t="s">
        <v>840</v>
      </c>
      <c r="O46" s="81" t="s">
        <v>840</v>
      </c>
      <c r="P46" s="81" t="s">
        <v>840</v>
      </c>
      <c r="Q46" s="81" t="s">
        <v>840</v>
      </c>
      <c r="R46" s="81" t="s">
        <v>840</v>
      </c>
      <c r="S46" s="81" t="s">
        <v>840</v>
      </c>
      <c r="T46" s="81" t="s">
        <v>840</v>
      </c>
      <c r="U46" s="81" t="s">
        <v>840</v>
      </c>
      <c r="V46" s="86" t="s">
        <v>840</v>
      </c>
    </row>
    <row r="47" spans="1:22" ht="73.5" hidden="1" outlineLevel="1">
      <c r="A47" s="79" t="s">
        <v>525</v>
      </c>
      <c r="B47" s="80" t="s">
        <v>876</v>
      </c>
      <c r="C47" s="79" t="s">
        <v>837</v>
      </c>
      <c r="D47" s="81" t="s">
        <v>840</v>
      </c>
      <c r="E47" s="81" t="s">
        <v>840</v>
      </c>
      <c r="F47" s="81" t="s">
        <v>840</v>
      </c>
      <c r="G47" s="81" t="s">
        <v>840</v>
      </c>
      <c r="H47" s="81" t="s">
        <v>840</v>
      </c>
      <c r="I47" s="81" t="s">
        <v>840</v>
      </c>
      <c r="J47" s="81" t="s">
        <v>840</v>
      </c>
      <c r="K47" s="81" t="s">
        <v>840</v>
      </c>
      <c r="L47" s="81" t="s">
        <v>840</v>
      </c>
      <c r="M47" s="81" t="s">
        <v>840</v>
      </c>
      <c r="N47" s="81" t="s">
        <v>840</v>
      </c>
      <c r="O47" s="81" t="s">
        <v>840</v>
      </c>
      <c r="P47" s="81" t="s">
        <v>840</v>
      </c>
      <c r="Q47" s="81" t="s">
        <v>840</v>
      </c>
      <c r="R47" s="81" t="s">
        <v>840</v>
      </c>
      <c r="S47" s="81" t="s">
        <v>840</v>
      </c>
      <c r="T47" s="81" t="s">
        <v>840</v>
      </c>
      <c r="U47" s="81" t="s">
        <v>840</v>
      </c>
      <c r="V47" s="86" t="s">
        <v>840</v>
      </c>
    </row>
    <row r="48" spans="1:22" ht="42" hidden="1" outlineLevel="1">
      <c r="A48" s="79" t="s">
        <v>527</v>
      </c>
      <c r="B48" s="80" t="s">
        <v>877</v>
      </c>
      <c r="C48" s="79" t="s">
        <v>837</v>
      </c>
      <c r="D48" s="81" t="s">
        <v>840</v>
      </c>
      <c r="E48" s="81" t="s">
        <v>840</v>
      </c>
      <c r="F48" s="81" t="s">
        <v>840</v>
      </c>
      <c r="G48" s="81" t="s">
        <v>840</v>
      </c>
      <c r="H48" s="81" t="s">
        <v>840</v>
      </c>
      <c r="I48" s="81" t="s">
        <v>840</v>
      </c>
      <c r="J48" s="81" t="s">
        <v>840</v>
      </c>
      <c r="K48" s="81" t="s">
        <v>840</v>
      </c>
      <c r="L48" s="81" t="s">
        <v>840</v>
      </c>
      <c r="M48" s="81" t="s">
        <v>840</v>
      </c>
      <c r="N48" s="81" t="s">
        <v>840</v>
      </c>
      <c r="O48" s="81" t="s">
        <v>840</v>
      </c>
      <c r="P48" s="81" t="s">
        <v>840</v>
      </c>
      <c r="Q48" s="81" t="s">
        <v>840</v>
      </c>
      <c r="R48" s="81" t="s">
        <v>840</v>
      </c>
      <c r="S48" s="81" t="s">
        <v>840</v>
      </c>
      <c r="T48" s="81" t="s">
        <v>840</v>
      </c>
      <c r="U48" s="81" t="s">
        <v>840</v>
      </c>
      <c r="V48" s="86" t="s">
        <v>840</v>
      </c>
    </row>
    <row r="49" spans="1:22" ht="63" hidden="1" outlineLevel="1">
      <c r="A49" s="79" t="s">
        <v>532</v>
      </c>
      <c r="B49" s="80" t="s">
        <v>878</v>
      </c>
      <c r="C49" s="79" t="s">
        <v>837</v>
      </c>
      <c r="D49" s="81" t="s">
        <v>840</v>
      </c>
      <c r="E49" s="81" t="s">
        <v>840</v>
      </c>
      <c r="F49" s="81" t="s">
        <v>840</v>
      </c>
      <c r="G49" s="81" t="s">
        <v>840</v>
      </c>
      <c r="H49" s="81" t="s">
        <v>840</v>
      </c>
      <c r="I49" s="81" t="s">
        <v>840</v>
      </c>
      <c r="J49" s="81" t="s">
        <v>840</v>
      </c>
      <c r="K49" s="81" t="s">
        <v>840</v>
      </c>
      <c r="L49" s="81" t="s">
        <v>840</v>
      </c>
      <c r="M49" s="81" t="s">
        <v>840</v>
      </c>
      <c r="N49" s="81" t="s">
        <v>840</v>
      </c>
      <c r="O49" s="81" t="s">
        <v>840</v>
      </c>
      <c r="P49" s="81" t="s">
        <v>840</v>
      </c>
      <c r="Q49" s="81" t="s">
        <v>840</v>
      </c>
      <c r="R49" s="81" t="s">
        <v>840</v>
      </c>
      <c r="S49" s="81" t="s">
        <v>840</v>
      </c>
      <c r="T49" s="81" t="s">
        <v>840</v>
      </c>
      <c r="U49" s="81" t="s">
        <v>840</v>
      </c>
      <c r="V49" s="86" t="s">
        <v>840</v>
      </c>
    </row>
    <row r="50" spans="1:22" ht="52.5" hidden="1" outlineLevel="1">
      <c r="A50" s="79" t="s">
        <v>540</v>
      </c>
      <c r="B50" s="80" t="s">
        <v>879</v>
      </c>
      <c r="C50" s="79" t="s">
        <v>837</v>
      </c>
      <c r="D50" s="81" t="s">
        <v>840</v>
      </c>
      <c r="E50" s="81" t="s">
        <v>840</v>
      </c>
      <c r="F50" s="81" t="s">
        <v>840</v>
      </c>
      <c r="G50" s="81" t="s">
        <v>840</v>
      </c>
      <c r="H50" s="81" t="s">
        <v>840</v>
      </c>
      <c r="I50" s="81" t="s">
        <v>840</v>
      </c>
      <c r="J50" s="81" t="s">
        <v>840</v>
      </c>
      <c r="K50" s="81" t="s">
        <v>840</v>
      </c>
      <c r="L50" s="81" t="s">
        <v>840</v>
      </c>
      <c r="M50" s="81" t="s">
        <v>840</v>
      </c>
      <c r="N50" s="81" t="s">
        <v>840</v>
      </c>
      <c r="O50" s="81" t="s">
        <v>840</v>
      </c>
      <c r="P50" s="81" t="s">
        <v>840</v>
      </c>
      <c r="Q50" s="81" t="s">
        <v>840</v>
      </c>
      <c r="R50" s="81" t="s">
        <v>840</v>
      </c>
      <c r="S50" s="81" t="s">
        <v>840</v>
      </c>
      <c r="T50" s="81" t="s">
        <v>840</v>
      </c>
      <c r="U50" s="81" t="s">
        <v>840</v>
      </c>
      <c r="V50" s="86" t="s">
        <v>840</v>
      </c>
    </row>
    <row r="51" spans="1:22" ht="31.5" collapsed="1">
      <c r="A51" s="79" t="s">
        <v>880</v>
      </c>
      <c r="B51" s="80" t="s">
        <v>881</v>
      </c>
      <c r="C51" s="79" t="s">
        <v>837</v>
      </c>
      <c r="D51" s="81" t="s">
        <v>840</v>
      </c>
      <c r="E51" s="81" t="s">
        <v>840</v>
      </c>
      <c r="F51" s="81" t="s">
        <v>840</v>
      </c>
      <c r="G51" s="81" t="s">
        <v>840</v>
      </c>
      <c r="H51" s="81" t="s">
        <v>840</v>
      </c>
      <c r="I51" s="81" t="s">
        <v>840</v>
      </c>
      <c r="J51" s="81" t="s">
        <v>840</v>
      </c>
      <c r="K51" s="81" t="s">
        <v>840</v>
      </c>
      <c r="L51" s="81" t="s">
        <v>840</v>
      </c>
      <c r="M51" s="81" t="s">
        <v>840</v>
      </c>
      <c r="N51" s="81" t="s">
        <v>840</v>
      </c>
      <c r="O51" s="81" t="s">
        <v>840</v>
      </c>
      <c r="P51" s="81" t="s">
        <v>840</v>
      </c>
      <c r="Q51" s="81" t="s">
        <v>840</v>
      </c>
      <c r="R51" s="81" t="s">
        <v>840</v>
      </c>
      <c r="S51" s="81" t="s">
        <v>840</v>
      </c>
      <c r="T51" s="81" t="s">
        <v>840</v>
      </c>
      <c r="U51" s="81" t="s">
        <v>840</v>
      </c>
      <c r="V51" s="86" t="s">
        <v>840</v>
      </c>
    </row>
    <row r="52" spans="1:22" ht="42">
      <c r="A52" s="79" t="s">
        <v>882</v>
      </c>
      <c r="B52" s="80" t="s">
        <v>883</v>
      </c>
      <c r="C52" s="79" t="s">
        <v>837</v>
      </c>
      <c r="D52" s="81" t="s">
        <v>840</v>
      </c>
      <c r="E52" s="81" t="s">
        <v>840</v>
      </c>
      <c r="F52" s="81" t="s">
        <v>840</v>
      </c>
      <c r="G52" s="81" t="s">
        <v>840</v>
      </c>
      <c r="H52" s="81" t="s">
        <v>840</v>
      </c>
      <c r="I52" s="81" t="s">
        <v>840</v>
      </c>
      <c r="J52" s="81" t="s">
        <v>840</v>
      </c>
      <c r="K52" s="81" t="s">
        <v>840</v>
      </c>
      <c r="L52" s="81" t="s">
        <v>840</v>
      </c>
      <c r="M52" s="81" t="s">
        <v>840</v>
      </c>
      <c r="N52" s="81" t="s">
        <v>840</v>
      </c>
      <c r="O52" s="81" t="s">
        <v>840</v>
      </c>
      <c r="P52" s="81" t="s">
        <v>840</v>
      </c>
      <c r="Q52" s="81" t="s">
        <v>840</v>
      </c>
      <c r="R52" s="81" t="s">
        <v>840</v>
      </c>
      <c r="S52" s="81" t="s">
        <v>840</v>
      </c>
      <c r="T52" s="81" t="s">
        <v>840</v>
      </c>
      <c r="U52" s="81" t="s">
        <v>840</v>
      </c>
      <c r="V52" s="86" t="s">
        <v>840</v>
      </c>
    </row>
    <row r="53" spans="1:22" ht="42">
      <c r="A53" s="79" t="s">
        <v>542</v>
      </c>
      <c r="B53" s="80" t="s">
        <v>884</v>
      </c>
      <c r="C53" s="79" t="s">
        <v>837</v>
      </c>
      <c r="D53" s="81" t="s">
        <v>840</v>
      </c>
      <c r="E53" s="81" t="s">
        <v>840</v>
      </c>
      <c r="F53" s="81" t="s">
        <v>840</v>
      </c>
      <c r="G53" s="81" t="s">
        <v>840</v>
      </c>
      <c r="H53" s="81" t="s">
        <v>840</v>
      </c>
      <c r="I53" s="81" t="s">
        <v>840</v>
      </c>
      <c r="J53" s="81" t="s">
        <v>840</v>
      </c>
      <c r="K53" s="81" t="s">
        <v>840</v>
      </c>
      <c r="L53" s="81" t="s">
        <v>840</v>
      </c>
      <c r="M53" s="81" t="s">
        <v>840</v>
      </c>
      <c r="N53" s="81" t="s">
        <v>840</v>
      </c>
      <c r="O53" s="81" t="s">
        <v>840</v>
      </c>
      <c r="P53" s="81" t="s">
        <v>840</v>
      </c>
      <c r="Q53" s="81" t="s">
        <v>840</v>
      </c>
      <c r="R53" s="81" t="s">
        <v>840</v>
      </c>
      <c r="S53" s="81" t="s">
        <v>840</v>
      </c>
      <c r="T53" s="81" t="s">
        <v>840</v>
      </c>
      <c r="U53" s="81" t="s">
        <v>840</v>
      </c>
      <c r="V53" s="86" t="s">
        <v>840</v>
      </c>
    </row>
    <row r="54" spans="1:22" ht="31.5" outlineLevel="1">
      <c r="A54" s="79" t="s">
        <v>544</v>
      </c>
      <c r="B54" s="80" t="s">
        <v>885</v>
      </c>
      <c r="C54" s="79" t="s">
        <v>837</v>
      </c>
      <c r="D54" s="81" t="s">
        <v>840</v>
      </c>
      <c r="E54" s="81" t="s">
        <v>840</v>
      </c>
      <c r="F54" s="81" t="s">
        <v>840</v>
      </c>
      <c r="G54" s="81" t="s">
        <v>840</v>
      </c>
      <c r="H54" s="81" t="s">
        <v>840</v>
      </c>
      <c r="I54" s="81" t="s">
        <v>840</v>
      </c>
      <c r="J54" s="81" t="s">
        <v>840</v>
      </c>
      <c r="K54" s="81" t="s">
        <v>840</v>
      </c>
      <c r="L54" s="81" t="s">
        <v>840</v>
      </c>
      <c r="M54" s="81" t="s">
        <v>840</v>
      </c>
      <c r="N54" s="81" t="s">
        <v>840</v>
      </c>
      <c r="O54" s="81" t="s">
        <v>840</v>
      </c>
      <c r="P54" s="81" t="s">
        <v>840</v>
      </c>
      <c r="Q54" s="81" t="s">
        <v>840</v>
      </c>
      <c r="R54" s="81" t="s">
        <v>840</v>
      </c>
      <c r="S54" s="81" t="s">
        <v>840</v>
      </c>
      <c r="T54" s="81" t="s">
        <v>840</v>
      </c>
      <c r="U54" s="81" t="s">
        <v>840</v>
      </c>
      <c r="V54" s="86" t="s">
        <v>840</v>
      </c>
    </row>
    <row r="55" spans="1:22" ht="31.5" outlineLevel="1">
      <c r="A55" s="79" t="s">
        <v>547</v>
      </c>
      <c r="B55" s="80" t="s">
        <v>886</v>
      </c>
      <c r="C55" s="79" t="s">
        <v>837</v>
      </c>
      <c r="D55" s="81" t="s">
        <v>840</v>
      </c>
      <c r="E55" s="81" t="s">
        <v>840</v>
      </c>
      <c r="F55" s="81" t="s">
        <v>840</v>
      </c>
      <c r="G55" s="81" t="s">
        <v>840</v>
      </c>
      <c r="H55" s="81" t="s">
        <v>840</v>
      </c>
      <c r="I55" s="81" t="s">
        <v>840</v>
      </c>
      <c r="J55" s="81" t="s">
        <v>840</v>
      </c>
      <c r="K55" s="81" t="s">
        <v>840</v>
      </c>
      <c r="L55" s="81" t="s">
        <v>840</v>
      </c>
      <c r="M55" s="81" t="s">
        <v>840</v>
      </c>
      <c r="N55" s="81" t="s">
        <v>840</v>
      </c>
      <c r="O55" s="81" t="s">
        <v>840</v>
      </c>
      <c r="P55" s="81" t="s">
        <v>840</v>
      </c>
      <c r="Q55" s="81" t="s">
        <v>840</v>
      </c>
      <c r="R55" s="81" t="s">
        <v>840</v>
      </c>
      <c r="S55" s="81" t="s">
        <v>840</v>
      </c>
      <c r="T55" s="81" t="s">
        <v>840</v>
      </c>
      <c r="U55" s="81" t="s">
        <v>840</v>
      </c>
      <c r="V55" s="86" t="s">
        <v>840</v>
      </c>
    </row>
    <row r="56" spans="1:22" ht="31.5" outlineLevel="1">
      <c r="A56" s="79" t="s">
        <v>548</v>
      </c>
      <c r="B56" s="80" t="s">
        <v>887</v>
      </c>
      <c r="C56" s="79" t="s">
        <v>837</v>
      </c>
      <c r="D56" s="81" t="s">
        <v>840</v>
      </c>
      <c r="E56" s="81" t="s">
        <v>840</v>
      </c>
      <c r="F56" s="81" t="s">
        <v>840</v>
      </c>
      <c r="G56" s="81" t="s">
        <v>840</v>
      </c>
      <c r="H56" s="81" t="s">
        <v>840</v>
      </c>
      <c r="I56" s="81" t="s">
        <v>840</v>
      </c>
      <c r="J56" s="81" t="s">
        <v>840</v>
      </c>
      <c r="K56" s="81" t="s">
        <v>840</v>
      </c>
      <c r="L56" s="81" t="s">
        <v>840</v>
      </c>
      <c r="M56" s="81" t="s">
        <v>840</v>
      </c>
      <c r="N56" s="81" t="s">
        <v>840</v>
      </c>
      <c r="O56" s="81" t="s">
        <v>840</v>
      </c>
      <c r="P56" s="81" t="s">
        <v>840</v>
      </c>
      <c r="Q56" s="81" t="s">
        <v>840</v>
      </c>
      <c r="R56" s="81" t="s">
        <v>840</v>
      </c>
      <c r="S56" s="81" t="s">
        <v>840</v>
      </c>
      <c r="T56" s="81" t="s">
        <v>840</v>
      </c>
      <c r="U56" s="81" t="s">
        <v>840</v>
      </c>
      <c r="V56" s="86" t="s">
        <v>840</v>
      </c>
    </row>
    <row r="57" spans="1:22" ht="31.5" outlineLevel="1">
      <c r="A57" s="79" t="s">
        <v>549</v>
      </c>
      <c r="B57" s="80" t="s">
        <v>888</v>
      </c>
      <c r="C57" s="79" t="s">
        <v>837</v>
      </c>
      <c r="D57" s="81" t="s">
        <v>840</v>
      </c>
      <c r="E57" s="81" t="s">
        <v>840</v>
      </c>
      <c r="F57" s="81" t="s">
        <v>840</v>
      </c>
      <c r="G57" s="81" t="s">
        <v>840</v>
      </c>
      <c r="H57" s="81" t="s">
        <v>840</v>
      </c>
      <c r="I57" s="81" t="s">
        <v>840</v>
      </c>
      <c r="J57" s="81" t="s">
        <v>840</v>
      </c>
      <c r="K57" s="81" t="s">
        <v>840</v>
      </c>
      <c r="L57" s="81" t="s">
        <v>840</v>
      </c>
      <c r="M57" s="81" t="s">
        <v>840</v>
      </c>
      <c r="N57" s="81" t="s">
        <v>840</v>
      </c>
      <c r="O57" s="81" t="s">
        <v>840</v>
      </c>
      <c r="P57" s="81" t="s">
        <v>840</v>
      </c>
      <c r="Q57" s="81" t="s">
        <v>840</v>
      </c>
      <c r="R57" s="81" t="s">
        <v>840</v>
      </c>
      <c r="S57" s="81" t="s">
        <v>840</v>
      </c>
      <c r="T57" s="81" t="s">
        <v>840</v>
      </c>
      <c r="U57" s="81" t="s">
        <v>840</v>
      </c>
      <c r="V57" s="86" t="s">
        <v>840</v>
      </c>
    </row>
    <row r="58" spans="1:22" ht="52.5" outlineLevel="1">
      <c r="A58" s="79" t="s">
        <v>550</v>
      </c>
      <c r="B58" s="80" t="s">
        <v>889</v>
      </c>
      <c r="C58" s="79" t="s">
        <v>837</v>
      </c>
      <c r="D58" s="81" t="s">
        <v>840</v>
      </c>
      <c r="E58" s="81" t="s">
        <v>840</v>
      </c>
      <c r="F58" s="81" t="s">
        <v>840</v>
      </c>
      <c r="G58" s="81" t="s">
        <v>840</v>
      </c>
      <c r="H58" s="81" t="s">
        <v>840</v>
      </c>
      <c r="I58" s="81" t="s">
        <v>840</v>
      </c>
      <c r="J58" s="81" t="s">
        <v>840</v>
      </c>
      <c r="K58" s="81" t="s">
        <v>840</v>
      </c>
      <c r="L58" s="81" t="s">
        <v>840</v>
      </c>
      <c r="M58" s="81" t="s">
        <v>840</v>
      </c>
      <c r="N58" s="81" t="s">
        <v>840</v>
      </c>
      <c r="O58" s="81" t="s">
        <v>840</v>
      </c>
      <c r="P58" s="81" t="s">
        <v>840</v>
      </c>
      <c r="Q58" s="81" t="s">
        <v>840</v>
      </c>
      <c r="R58" s="81" t="s">
        <v>840</v>
      </c>
      <c r="S58" s="81" t="s">
        <v>840</v>
      </c>
      <c r="T58" s="81" t="s">
        <v>840</v>
      </c>
      <c r="U58" s="81" t="s">
        <v>840</v>
      </c>
      <c r="V58" s="86" t="s">
        <v>840</v>
      </c>
    </row>
    <row r="59" spans="1:22" ht="42">
      <c r="A59" s="79" t="s">
        <v>551</v>
      </c>
      <c r="B59" s="80" t="s">
        <v>890</v>
      </c>
      <c r="C59" s="79" t="s">
        <v>837</v>
      </c>
      <c r="D59" s="81" t="s">
        <v>840</v>
      </c>
      <c r="E59" s="81" t="s">
        <v>840</v>
      </c>
      <c r="F59" s="81" t="s">
        <v>840</v>
      </c>
      <c r="G59" s="81" t="s">
        <v>840</v>
      </c>
      <c r="H59" s="81" t="s">
        <v>840</v>
      </c>
      <c r="I59" s="81" t="s">
        <v>840</v>
      </c>
      <c r="J59" s="81" t="s">
        <v>840</v>
      </c>
      <c r="K59" s="81" t="s">
        <v>840</v>
      </c>
      <c r="L59" s="81" t="s">
        <v>840</v>
      </c>
      <c r="M59" s="81" t="s">
        <v>840</v>
      </c>
      <c r="N59" s="81" t="s">
        <v>840</v>
      </c>
      <c r="O59" s="81" t="s">
        <v>840</v>
      </c>
      <c r="P59" s="81" t="s">
        <v>840</v>
      </c>
      <c r="Q59" s="81" t="s">
        <v>840</v>
      </c>
      <c r="R59" s="81" t="s">
        <v>840</v>
      </c>
      <c r="S59" s="81" t="s">
        <v>840</v>
      </c>
      <c r="T59" s="81" t="s">
        <v>840</v>
      </c>
      <c r="U59" s="81" t="s">
        <v>840</v>
      </c>
      <c r="V59" s="86" t="s">
        <v>840</v>
      </c>
    </row>
    <row r="60" spans="1:22" ht="42" outlineLevel="1">
      <c r="A60" s="79" t="s">
        <v>552</v>
      </c>
      <c r="B60" s="80" t="s">
        <v>891</v>
      </c>
      <c r="C60" s="79" t="s">
        <v>837</v>
      </c>
      <c r="D60" s="81" t="s">
        <v>840</v>
      </c>
      <c r="E60" s="81" t="s">
        <v>840</v>
      </c>
      <c r="F60" s="81" t="s">
        <v>840</v>
      </c>
      <c r="G60" s="81" t="s">
        <v>840</v>
      </c>
      <c r="H60" s="81" t="s">
        <v>840</v>
      </c>
      <c r="I60" s="81" t="s">
        <v>840</v>
      </c>
      <c r="J60" s="81" t="s">
        <v>840</v>
      </c>
      <c r="K60" s="81" t="s">
        <v>840</v>
      </c>
      <c r="L60" s="81" t="s">
        <v>840</v>
      </c>
      <c r="M60" s="81" t="s">
        <v>840</v>
      </c>
      <c r="N60" s="81" t="s">
        <v>840</v>
      </c>
      <c r="O60" s="81" t="s">
        <v>840</v>
      </c>
      <c r="P60" s="81" t="s">
        <v>840</v>
      </c>
      <c r="Q60" s="81" t="s">
        <v>840</v>
      </c>
      <c r="R60" s="81" t="s">
        <v>840</v>
      </c>
      <c r="S60" s="81" t="s">
        <v>840</v>
      </c>
      <c r="T60" s="81" t="s">
        <v>840</v>
      </c>
      <c r="U60" s="81" t="s">
        <v>840</v>
      </c>
      <c r="V60" s="87" t="s">
        <v>840</v>
      </c>
    </row>
    <row r="61" spans="1:22" ht="52.5" outlineLevel="1">
      <c r="A61" s="79" t="s">
        <v>892</v>
      </c>
      <c r="B61" s="80" t="s">
        <v>893</v>
      </c>
      <c r="C61" s="79" t="s">
        <v>837</v>
      </c>
      <c r="D61" s="81" t="s">
        <v>840</v>
      </c>
      <c r="E61" s="81" t="s">
        <v>840</v>
      </c>
      <c r="F61" s="81" t="s">
        <v>840</v>
      </c>
      <c r="G61" s="81" t="s">
        <v>840</v>
      </c>
      <c r="H61" s="81" t="s">
        <v>840</v>
      </c>
      <c r="I61" s="81" t="s">
        <v>840</v>
      </c>
      <c r="J61" s="81" t="s">
        <v>840</v>
      </c>
      <c r="K61" s="81" t="s">
        <v>840</v>
      </c>
      <c r="L61" s="81" t="s">
        <v>840</v>
      </c>
      <c r="M61" s="81" t="s">
        <v>840</v>
      </c>
      <c r="N61" s="81" t="s">
        <v>840</v>
      </c>
      <c r="O61" s="81" t="s">
        <v>840</v>
      </c>
      <c r="P61" s="81" t="s">
        <v>840</v>
      </c>
      <c r="Q61" s="81" t="s">
        <v>840</v>
      </c>
      <c r="R61" s="81" t="s">
        <v>840</v>
      </c>
      <c r="S61" s="81" t="s">
        <v>840</v>
      </c>
      <c r="T61" s="81" t="s">
        <v>840</v>
      </c>
      <c r="U61" s="81" t="s">
        <v>840</v>
      </c>
      <c r="V61" s="87" t="s">
        <v>840</v>
      </c>
    </row>
    <row r="62" spans="1:22" ht="52.5" outlineLevel="1">
      <c r="A62" s="79" t="s">
        <v>894</v>
      </c>
      <c r="B62" s="80" t="s">
        <v>895</v>
      </c>
      <c r="C62" s="79" t="s">
        <v>837</v>
      </c>
      <c r="D62" s="81" t="s">
        <v>840</v>
      </c>
      <c r="E62" s="81" t="s">
        <v>840</v>
      </c>
      <c r="F62" s="81" t="s">
        <v>840</v>
      </c>
      <c r="G62" s="81" t="s">
        <v>840</v>
      </c>
      <c r="H62" s="81" t="s">
        <v>840</v>
      </c>
      <c r="I62" s="81" t="s">
        <v>840</v>
      </c>
      <c r="J62" s="81" t="s">
        <v>840</v>
      </c>
      <c r="K62" s="81" t="s">
        <v>840</v>
      </c>
      <c r="L62" s="81" t="s">
        <v>840</v>
      </c>
      <c r="M62" s="81" t="s">
        <v>840</v>
      </c>
      <c r="N62" s="81" t="s">
        <v>840</v>
      </c>
      <c r="O62" s="81" t="s">
        <v>840</v>
      </c>
      <c r="P62" s="81" t="s">
        <v>840</v>
      </c>
      <c r="Q62" s="81" t="s">
        <v>840</v>
      </c>
      <c r="R62" s="81" t="s">
        <v>840</v>
      </c>
      <c r="S62" s="81" t="s">
        <v>840</v>
      </c>
      <c r="T62" s="81" t="s">
        <v>840</v>
      </c>
      <c r="U62" s="81" t="s">
        <v>840</v>
      </c>
      <c r="V62" s="87" t="s">
        <v>840</v>
      </c>
    </row>
    <row r="63" spans="1:22" ht="31.5" outlineLevel="1">
      <c r="A63" s="79" t="s">
        <v>896</v>
      </c>
      <c r="B63" s="80" t="s">
        <v>897</v>
      </c>
      <c r="C63" s="79" t="s">
        <v>837</v>
      </c>
      <c r="D63" s="81" t="s">
        <v>840</v>
      </c>
      <c r="E63" s="81" t="s">
        <v>840</v>
      </c>
      <c r="F63" s="81" t="s">
        <v>840</v>
      </c>
      <c r="G63" s="81" t="s">
        <v>840</v>
      </c>
      <c r="H63" s="81" t="s">
        <v>840</v>
      </c>
      <c r="I63" s="81" t="s">
        <v>840</v>
      </c>
      <c r="J63" s="81" t="s">
        <v>840</v>
      </c>
      <c r="K63" s="81" t="s">
        <v>840</v>
      </c>
      <c r="L63" s="81" t="s">
        <v>840</v>
      </c>
      <c r="M63" s="81" t="s">
        <v>840</v>
      </c>
      <c r="N63" s="81" t="s">
        <v>840</v>
      </c>
      <c r="O63" s="81" t="s">
        <v>840</v>
      </c>
      <c r="P63" s="81" t="s">
        <v>840</v>
      </c>
      <c r="Q63" s="81" t="s">
        <v>840</v>
      </c>
      <c r="R63" s="81" t="s">
        <v>840</v>
      </c>
      <c r="S63" s="81" t="s">
        <v>840</v>
      </c>
      <c r="T63" s="81" t="s">
        <v>840</v>
      </c>
      <c r="U63" s="81" t="s">
        <v>840</v>
      </c>
      <c r="V63" s="87" t="s">
        <v>840</v>
      </c>
    </row>
    <row r="64" spans="1:22" ht="42" outlineLevel="1">
      <c r="A64" s="79" t="s">
        <v>898</v>
      </c>
      <c r="B64" s="80" t="s">
        <v>899</v>
      </c>
      <c r="C64" s="79" t="s">
        <v>837</v>
      </c>
      <c r="D64" s="81" t="s">
        <v>840</v>
      </c>
      <c r="E64" s="81" t="s">
        <v>840</v>
      </c>
      <c r="F64" s="81" t="s">
        <v>840</v>
      </c>
      <c r="G64" s="81" t="s">
        <v>840</v>
      </c>
      <c r="H64" s="81" t="s">
        <v>840</v>
      </c>
      <c r="I64" s="81" t="s">
        <v>840</v>
      </c>
      <c r="J64" s="81" t="s">
        <v>840</v>
      </c>
      <c r="K64" s="81" t="s">
        <v>840</v>
      </c>
      <c r="L64" s="81" t="s">
        <v>840</v>
      </c>
      <c r="M64" s="81" t="s">
        <v>840</v>
      </c>
      <c r="N64" s="81" t="s">
        <v>840</v>
      </c>
      <c r="O64" s="81" t="s">
        <v>840</v>
      </c>
      <c r="P64" s="81" t="s">
        <v>840</v>
      </c>
      <c r="Q64" s="81" t="s">
        <v>840</v>
      </c>
      <c r="R64" s="81" t="s">
        <v>840</v>
      </c>
      <c r="S64" s="81" t="s">
        <v>840</v>
      </c>
      <c r="T64" s="81" t="s">
        <v>840</v>
      </c>
      <c r="U64" s="81" t="s">
        <v>840</v>
      </c>
      <c r="V64" s="87" t="s">
        <v>840</v>
      </c>
    </row>
    <row r="65" spans="1:22" ht="73.5" outlineLevel="1">
      <c r="A65" s="79" t="s">
        <v>95</v>
      </c>
      <c r="B65" s="80" t="s">
        <v>900</v>
      </c>
      <c r="C65" s="79" t="s">
        <v>837</v>
      </c>
      <c r="D65" s="81" t="s">
        <v>840</v>
      </c>
      <c r="E65" s="81" t="s">
        <v>840</v>
      </c>
      <c r="F65" s="81" t="s">
        <v>840</v>
      </c>
      <c r="G65" s="81" t="s">
        <v>840</v>
      </c>
      <c r="H65" s="81" t="s">
        <v>840</v>
      </c>
      <c r="I65" s="81" t="s">
        <v>840</v>
      </c>
      <c r="J65" s="81" t="s">
        <v>840</v>
      </c>
      <c r="K65" s="81" t="s">
        <v>840</v>
      </c>
      <c r="L65" s="81" t="s">
        <v>840</v>
      </c>
      <c r="M65" s="81" t="s">
        <v>840</v>
      </c>
      <c r="N65" s="81" t="s">
        <v>840</v>
      </c>
      <c r="O65" s="81" t="s">
        <v>840</v>
      </c>
      <c r="P65" s="81" t="s">
        <v>840</v>
      </c>
      <c r="Q65" s="81" t="s">
        <v>840</v>
      </c>
      <c r="R65" s="81" t="s">
        <v>840</v>
      </c>
      <c r="S65" s="81" t="s">
        <v>840</v>
      </c>
      <c r="T65" s="81" t="s">
        <v>840</v>
      </c>
      <c r="U65" s="81" t="s">
        <v>840</v>
      </c>
      <c r="V65" s="87" t="s">
        <v>840</v>
      </c>
    </row>
    <row r="66" spans="1:22" ht="52.5" outlineLevel="1">
      <c r="A66" s="79" t="s">
        <v>901</v>
      </c>
      <c r="B66" s="80" t="s">
        <v>902</v>
      </c>
      <c r="C66" s="79" t="s">
        <v>837</v>
      </c>
      <c r="D66" s="81" t="s">
        <v>840</v>
      </c>
      <c r="E66" s="81" t="s">
        <v>840</v>
      </c>
      <c r="F66" s="81" t="s">
        <v>840</v>
      </c>
      <c r="G66" s="81" t="s">
        <v>840</v>
      </c>
      <c r="H66" s="81" t="s">
        <v>840</v>
      </c>
      <c r="I66" s="81" t="s">
        <v>840</v>
      </c>
      <c r="J66" s="81" t="s">
        <v>840</v>
      </c>
      <c r="K66" s="81" t="s">
        <v>840</v>
      </c>
      <c r="L66" s="81" t="s">
        <v>840</v>
      </c>
      <c r="M66" s="81" t="s">
        <v>840</v>
      </c>
      <c r="N66" s="81" t="s">
        <v>840</v>
      </c>
      <c r="O66" s="81" t="s">
        <v>840</v>
      </c>
      <c r="P66" s="81" t="s">
        <v>840</v>
      </c>
      <c r="Q66" s="81" t="s">
        <v>840</v>
      </c>
      <c r="R66" s="81" t="s">
        <v>840</v>
      </c>
      <c r="S66" s="81" t="s">
        <v>840</v>
      </c>
      <c r="T66" s="81" t="s">
        <v>840</v>
      </c>
      <c r="U66" s="81" t="s">
        <v>840</v>
      </c>
      <c r="V66" s="87" t="s">
        <v>840</v>
      </c>
    </row>
    <row r="67" spans="1:22" ht="63" outlineLevel="1">
      <c r="A67" s="79" t="s">
        <v>903</v>
      </c>
      <c r="B67" s="80" t="s">
        <v>904</v>
      </c>
      <c r="C67" s="79" t="s">
        <v>837</v>
      </c>
      <c r="D67" s="81" t="s">
        <v>840</v>
      </c>
      <c r="E67" s="81" t="s">
        <v>840</v>
      </c>
      <c r="F67" s="81" t="s">
        <v>840</v>
      </c>
      <c r="G67" s="81" t="s">
        <v>840</v>
      </c>
      <c r="H67" s="81" t="s">
        <v>840</v>
      </c>
      <c r="I67" s="81" t="s">
        <v>840</v>
      </c>
      <c r="J67" s="81" t="s">
        <v>840</v>
      </c>
      <c r="K67" s="81" t="s">
        <v>840</v>
      </c>
      <c r="L67" s="81" t="s">
        <v>840</v>
      </c>
      <c r="M67" s="81" t="s">
        <v>840</v>
      </c>
      <c r="N67" s="81" t="s">
        <v>840</v>
      </c>
      <c r="O67" s="81" t="s">
        <v>840</v>
      </c>
      <c r="P67" s="81" t="s">
        <v>840</v>
      </c>
      <c r="Q67" s="81" t="s">
        <v>840</v>
      </c>
      <c r="R67" s="81" t="s">
        <v>840</v>
      </c>
      <c r="S67" s="81" t="s">
        <v>840</v>
      </c>
      <c r="T67" s="81" t="s">
        <v>840</v>
      </c>
      <c r="U67" s="81" t="s">
        <v>840</v>
      </c>
      <c r="V67" s="87" t="s">
        <v>840</v>
      </c>
    </row>
    <row r="68" spans="1:22" ht="42">
      <c r="A68" s="79" t="s">
        <v>97</v>
      </c>
      <c r="B68" s="80" t="s">
        <v>905</v>
      </c>
      <c r="C68" s="79" t="s">
        <v>837</v>
      </c>
      <c r="D68" s="81" t="s">
        <v>840</v>
      </c>
      <c r="E68" s="81" t="s">
        <v>840</v>
      </c>
      <c r="F68" s="81" t="s">
        <v>840</v>
      </c>
      <c r="G68" s="81" t="s">
        <v>840</v>
      </c>
      <c r="H68" s="81" t="s">
        <v>840</v>
      </c>
      <c r="I68" s="81" t="s">
        <v>840</v>
      </c>
      <c r="J68" s="81" t="s">
        <v>840</v>
      </c>
      <c r="K68" s="81" t="s">
        <v>840</v>
      </c>
      <c r="L68" s="81" t="s">
        <v>840</v>
      </c>
      <c r="M68" s="81" t="s">
        <v>840</v>
      </c>
      <c r="N68" s="81" t="s">
        <v>840</v>
      </c>
      <c r="O68" s="81" t="s">
        <v>840</v>
      </c>
      <c r="P68" s="81" t="s">
        <v>840</v>
      </c>
      <c r="Q68" s="81" t="s">
        <v>840</v>
      </c>
      <c r="R68" s="81" t="s">
        <v>840</v>
      </c>
      <c r="S68" s="81" t="s">
        <v>840</v>
      </c>
      <c r="T68" s="81" t="s">
        <v>840</v>
      </c>
      <c r="U68" s="81" t="s">
        <v>840</v>
      </c>
      <c r="V68" s="86" t="s">
        <v>840</v>
      </c>
    </row>
    <row r="69" spans="1:22" ht="52.5" outlineLevel="1">
      <c r="A69" s="79" t="s">
        <v>99</v>
      </c>
      <c r="B69" s="80" t="s">
        <v>906</v>
      </c>
      <c r="C69" s="79" t="s">
        <v>837</v>
      </c>
      <c r="D69" s="81" t="s">
        <v>840</v>
      </c>
      <c r="E69" s="81" t="s">
        <v>840</v>
      </c>
      <c r="F69" s="81" t="s">
        <v>840</v>
      </c>
      <c r="G69" s="81" t="s">
        <v>840</v>
      </c>
      <c r="H69" s="81" t="s">
        <v>840</v>
      </c>
      <c r="I69" s="81" t="s">
        <v>840</v>
      </c>
      <c r="J69" s="81" t="s">
        <v>840</v>
      </c>
      <c r="K69" s="81" t="s">
        <v>840</v>
      </c>
      <c r="L69" s="81" t="s">
        <v>840</v>
      </c>
      <c r="M69" s="81" t="s">
        <v>840</v>
      </c>
      <c r="N69" s="81" t="s">
        <v>840</v>
      </c>
      <c r="O69" s="81" t="s">
        <v>840</v>
      </c>
      <c r="P69" s="81" t="s">
        <v>840</v>
      </c>
      <c r="Q69" s="81" t="s">
        <v>840</v>
      </c>
      <c r="R69" s="81" t="s">
        <v>840</v>
      </c>
      <c r="S69" s="81" t="s">
        <v>840</v>
      </c>
      <c r="T69" s="81" t="s">
        <v>840</v>
      </c>
      <c r="U69" s="81" t="s">
        <v>840</v>
      </c>
      <c r="V69" s="89" t="s">
        <v>840</v>
      </c>
    </row>
    <row r="70" spans="1:22" ht="21">
      <c r="A70" s="79" t="s">
        <v>101</v>
      </c>
      <c r="B70" s="80" t="s">
        <v>907</v>
      </c>
      <c r="C70" s="79" t="s">
        <v>837</v>
      </c>
      <c r="D70" s="81">
        <f aca="true" t="shared" si="3" ref="D70:T70">SUM(D71:D73)</f>
        <v>12.75652118644068</v>
      </c>
      <c r="E70" s="81">
        <f t="shared" si="3"/>
        <v>3.0534081220338987</v>
      </c>
      <c r="F70" s="81">
        <f t="shared" si="3"/>
        <v>0</v>
      </c>
      <c r="G70" s="81">
        <f t="shared" si="3"/>
        <v>9.703113064406782</v>
      </c>
      <c r="H70" s="81">
        <f t="shared" si="3"/>
        <v>4.238591199830508</v>
      </c>
      <c r="I70" s="81">
        <f t="shared" si="3"/>
        <v>0.9987759</v>
      </c>
      <c r="J70" s="81">
        <f t="shared" si="3"/>
        <v>1.004350508474576</v>
      </c>
      <c r="K70" s="81">
        <f t="shared" si="3"/>
        <v>0.33292530000000004</v>
      </c>
      <c r="L70" s="81">
        <f t="shared" si="3"/>
        <v>1.08112860220339</v>
      </c>
      <c r="M70" s="81">
        <f t="shared" si="3"/>
        <v>0.33292530000000004</v>
      </c>
      <c r="N70" s="81">
        <f t="shared" si="3"/>
        <v>1.078114264915254</v>
      </c>
      <c r="O70" s="81">
        <f t="shared" si="3"/>
        <v>0.33292530000000004</v>
      </c>
      <c r="P70" s="81">
        <f t="shared" si="3"/>
        <v>1.074997824237288</v>
      </c>
      <c r="Q70" s="81">
        <f t="shared" si="3"/>
        <v>0</v>
      </c>
      <c r="R70" s="81">
        <f t="shared" si="3"/>
        <v>0</v>
      </c>
      <c r="S70" s="81">
        <f t="shared" si="3"/>
        <v>8.70433716440678</v>
      </c>
      <c r="T70" s="81">
        <f t="shared" si="3"/>
        <v>-3.239815299830508</v>
      </c>
      <c r="U70" s="95">
        <f aca="true" t="shared" si="4" ref="U70">T70/H70</f>
        <v>-0.764361351941669</v>
      </c>
      <c r="V70" s="90"/>
    </row>
    <row r="71" spans="1:22" ht="56.25">
      <c r="A71" s="91" t="s">
        <v>908</v>
      </c>
      <c r="B71" s="92" t="s">
        <v>909</v>
      </c>
      <c r="C71" s="91" t="s">
        <v>910</v>
      </c>
      <c r="D71" s="93">
        <f>9.878266/1.18</f>
        <v>8.371411864406781</v>
      </c>
      <c r="E71" s="93">
        <v>0</v>
      </c>
      <c r="F71" s="93" t="s">
        <v>840</v>
      </c>
      <c r="G71" s="93">
        <f>D71-E71</f>
        <v>8.371411864406781</v>
      </c>
      <c r="H71" s="93">
        <f aca="true" t="shared" si="5" ref="H71:I73">J71+L71+N71+P71</f>
        <v>2.886923199830508</v>
      </c>
      <c r="I71" s="93">
        <f t="shared" si="5"/>
        <v>0</v>
      </c>
      <c r="J71" s="94">
        <v>0.666433508474576</v>
      </c>
      <c r="K71" s="94">
        <v>0</v>
      </c>
      <c r="L71" s="94">
        <v>0.7432116022033899</v>
      </c>
      <c r="M71" s="94">
        <v>0</v>
      </c>
      <c r="N71" s="94">
        <v>0.740197264915254</v>
      </c>
      <c r="O71" s="94">
        <v>0</v>
      </c>
      <c r="P71" s="94">
        <v>0.7370808242372879</v>
      </c>
      <c r="Q71" s="93">
        <v>0</v>
      </c>
      <c r="R71" s="93" t="s">
        <v>840</v>
      </c>
      <c r="S71" s="93">
        <f>G71-I71</f>
        <v>8.371411864406781</v>
      </c>
      <c r="T71" s="93">
        <f>I71-H71</f>
        <v>-2.886923199830508</v>
      </c>
      <c r="U71" s="95">
        <f>T71/H71</f>
        <v>-1</v>
      </c>
      <c r="V71" s="96" t="s">
        <v>911</v>
      </c>
    </row>
    <row r="72" spans="1:22" ht="101.25">
      <c r="A72" s="91" t="s">
        <v>912</v>
      </c>
      <c r="B72" s="92" t="s">
        <v>913</v>
      </c>
      <c r="C72" s="91" t="s">
        <v>914</v>
      </c>
      <c r="D72" s="93">
        <f>0.786255/1.18</f>
        <v>0.6663177966101695</v>
      </c>
      <c r="E72" s="93">
        <f>D72-(17417.61-2902.94)*12/1000/1000</f>
        <v>0.49214175661016957</v>
      </c>
      <c r="F72" s="93" t="s">
        <v>840</v>
      </c>
      <c r="G72" s="93">
        <f>D72-E72</f>
        <v>0.17417603999999998</v>
      </c>
      <c r="H72" s="93">
        <f t="shared" si="5"/>
        <v>0.17417613559322034</v>
      </c>
      <c r="I72" s="93">
        <f t="shared" si="5"/>
        <v>0.13063203</v>
      </c>
      <c r="J72" s="94">
        <f>0.05138196/1.18</f>
        <v>0.043544033898305086</v>
      </c>
      <c r="K72" s="94">
        <f>(17417.61-2902.94)*3/1000/1000</f>
        <v>0.04354401</v>
      </c>
      <c r="L72" s="94">
        <f>0.05138196/1.18</f>
        <v>0.043544033898305086</v>
      </c>
      <c r="M72" s="94">
        <f>(17417.61-2902.94)*3/1000/1000</f>
        <v>0.04354401</v>
      </c>
      <c r="N72" s="94">
        <f>0.05138196/1.18</f>
        <v>0.043544033898305086</v>
      </c>
      <c r="O72" s="94">
        <f>(17417.61-2902.94)*3/1000/1000</f>
        <v>0.04354401</v>
      </c>
      <c r="P72" s="94">
        <f>0.05138196/1.18</f>
        <v>0.043544033898305086</v>
      </c>
      <c r="Q72" s="94"/>
      <c r="R72" s="93" t="s">
        <v>840</v>
      </c>
      <c r="S72" s="93">
        <f>G72-I72</f>
        <v>0.043544009999999966</v>
      </c>
      <c r="T72" s="93">
        <f>I72-H72</f>
        <v>-0.043544105593220334</v>
      </c>
      <c r="U72" s="95">
        <f aca="true" t="shared" si="6" ref="U72:U73">T72/H72</f>
        <v>-0.2500004116230677</v>
      </c>
      <c r="V72" s="96" t="s">
        <v>921</v>
      </c>
    </row>
    <row r="73" spans="1:22" ht="101.25">
      <c r="A73" s="91" t="s">
        <v>916</v>
      </c>
      <c r="B73" s="92" t="s">
        <v>917</v>
      </c>
      <c r="C73" s="91" t="s">
        <v>918</v>
      </c>
      <c r="D73" s="93">
        <f>4.388174/1.18</f>
        <v>3.7187915254237294</v>
      </c>
      <c r="E73" s="93">
        <f>D73-(115752.52-19292.09)*12/1000/1000</f>
        <v>2.5612663654237293</v>
      </c>
      <c r="F73" s="93" t="s">
        <v>840</v>
      </c>
      <c r="G73" s="93">
        <f>D73-E73</f>
        <v>1.15752516</v>
      </c>
      <c r="H73" s="93">
        <f t="shared" si="5"/>
        <v>1.1774918644067798</v>
      </c>
      <c r="I73" s="93">
        <f t="shared" si="5"/>
        <v>0.86814387</v>
      </c>
      <c r="J73" s="94">
        <f>0.3473601/1.18</f>
        <v>0.29437296610169494</v>
      </c>
      <c r="K73" s="94">
        <f>(115752.52-19292.09)*3/1000/1000</f>
        <v>0.28938129</v>
      </c>
      <c r="L73" s="94">
        <f>0.3473601/1.18</f>
        <v>0.29437296610169494</v>
      </c>
      <c r="M73" s="94">
        <f>(115752.52-19292.09)*3/1000/1000</f>
        <v>0.28938129</v>
      </c>
      <c r="N73" s="94">
        <f>0.3473601/1.18</f>
        <v>0.29437296610169494</v>
      </c>
      <c r="O73" s="94">
        <f>(115752.52-19292.09)*3/1000/1000</f>
        <v>0.28938129</v>
      </c>
      <c r="P73" s="94">
        <f>0.3473601/1.18</f>
        <v>0.29437296610169494</v>
      </c>
      <c r="Q73" s="94"/>
      <c r="R73" s="93" t="s">
        <v>840</v>
      </c>
      <c r="S73" s="93">
        <f>G73-I73</f>
        <v>0.28938129</v>
      </c>
      <c r="T73" s="93">
        <f>I73-H73</f>
        <v>-0.30934799440677974</v>
      </c>
      <c r="U73" s="95">
        <f t="shared" si="6"/>
        <v>-0.26271773398844606</v>
      </c>
      <c r="V73" s="96" t="s">
        <v>921</v>
      </c>
    </row>
  </sheetData>
  <mergeCells count="25">
    <mergeCell ref="P15:Q15"/>
    <mergeCell ref="R15:R16"/>
    <mergeCell ref="S15:S16"/>
    <mergeCell ref="F14:G14"/>
    <mergeCell ref="T2:V2"/>
    <mergeCell ref="A3:V3"/>
    <mergeCell ref="G6:P6"/>
    <mergeCell ref="G7:P7"/>
    <mergeCell ref="H12:Q12"/>
    <mergeCell ref="A1:V1"/>
    <mergeCell ref="H14:Q14"/>
    <mergeCell ref="R14:S14"/>
    <mergeCell ref="T14:U15"/>
    <mergeCell ref="V14:V16"/>
    <mergeCell ref="F15:F16"/>
    <mergeCell ref="G15:G16"/>
    <mergeCell ref="H15:I15"/>
    <mergeCell ref="J15:K15"/>
    <mergeCell ref="L15:M15"/>
    <mergeCell ref="N15:O15"/>
    <mergeCell ref="A14:A16"/>
    <mergeCell ref="B14:B16"/>
    <mergeCell ref="C14:C16"/>
    <mergeCell ref="D14:D16"/>
    <mergeCell ref="E14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5"/>
  <sheetViews>
    <sheetView zoomScale="110" zoomScaleNormal="110" workbookViewId="0" topLeftCell="A1">
      <selection activeCell="O5" sqref="O5"/>
    </sheetView>
  </sheetViews>
  <sheetFormatPr defaultColWidth="9.140625" defaultRowHeight="15" outlineLevelRow="1"/>
  <cols>
    <col min="1" max="1" width="7.28125" style="2" customWidth="1"/>
    <col min="2" max="2" width="20.140625" style="2" customWidth="1"/>
    <col min="3" max="4" width="9.7109375" style="2" customWidth="1"/>
    <col min="5" max="5" width="9.421875" style="2" customWidth="1"/>
    <col min="6" max="6" width="7.57421875" style="2" customWidth="1"/>
    <col min="7" max="7" width="4.7109375" style="2" customWidth="1"/>
    <col min="8" max="8" width="5.421875" style="2" customWidth="1"/>
    <col min="9" max="9" width="5.140625" style="2" customWidth="1"/>
    <col min="10" max="11" width="4.7109375" style="2" customWidth="1"/>
    <col min="12" max="12" width="8.7109375" style="2" customWidth="1"/>
    <col min="13" max="18" width="3.7109375" style="2" customWidth="1"/>
    <col min="19" max="19" width="9.421875" style="2" customWidth="1"/>
    <col min="20" max="25" width="3.7109375" style="2" customWidth="1"/>
    <col min="26" max="26" width="9.421875" style="2" customWidth="1"/>
    <col min="27" max="32" width="3.7109375" style="2" customWidth="1"/>
    <col min="33" max="33" width="9.421875" style="2" customWidth="1"/>
    <col min="34" max="34" width="5.140625" style="2" customWidth="1"/>
    <col min="35" max="35" width="4.8515625" style="2" customWidth="1"/>
    <col min="36" max="37" width="5.421875" style="2" customWidth="1"/>
    <col min="38" max="38" width="5.140625" style="2" customWidth="1"/>
    <col min="39" max="39" width="4.8515625" style="2" customWidth="1"/>
    <col min="40" max="40" width="9.7109375" style="2" customWidth="1"/>
    <col min="41" max="41" width="4.57421875" style="2" customWidth="1"/>
    <col min="42" max="43" width="3.8515625" style="2" customWidth="1"/>
    <col min="44" max="44" width="4.8515625" style="2" customWidth="1"/>
    <col min="45" max="46" width="3.8515625" style="2" customWidth="1"/>
    <col min="47" max="47" width="9.7109375" style="2" customWidth="1"/>
    <col min="48" max="53" width="3.8515625" style="2" customWidth="1"/>
    <col min="54" max="54" width="9.7109375" style="2" customWidth="1"/>
    <col min="55" max="60" width="3.8515625" style="2" customWidth="1"/>
    <col min="61" max="61" width="9.7109375" style="2" customWidth="1"/>
    <col min="62" max="67" width="3.8515625" style="2" customWidth="1"/>
    <col min="68" max="68" width="9.7109375" style="2" customWidth="1"/>
    <col min="69" max="69" width="4.8515625" style="2" customWidth="1"/>
    <col min="70" max="71" width="3.8515625" style="2" customWidth="1"/>
    <col min="72" max="72" width="5.28125" style="2" customWidth="1"/>
    <col min="73" max="74" width="3.8515625" style="2" customWidth="1"/>
    <col min="75" max="75" width="7.7109375" style="2" customWidth="1"/>
    <col min="76" max="76" width="4.7109375" style="2" customWidth="1"/>
    <col min="77" max="77" width="7.7109375" style="2" customWidth="1"/>
    <col min="78" max="78" width="6.8515625" style="2" customWidth="1"/>
    <col min="79" max="79" width="13.140625" style="1" customWidth="1"/>
    <col min="80" max="80" width="0.42578125" style="2" customWidth="1"/>
    <col min="81" max="81" width="9.140625" style="2" customWidth="1"/>
    <col min="82" max="83" width="9.140625" style="2" hidden="1" customWidth="1"/>
    <col min="84" max="16384" width="9.140625" style="2" customWidth="1"/>
  </cols>
  <sheetData>
    <row r="1" spans="1:79" ht="39.7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79" t="s">
        <v>924</v>
      </c>
      <c r="BX1" s="179"/>
      <c r="BY1" s="179"/>
      <c r="BZ1" s="179"/>
      <c r="CA1" s="179"/>
    </row>
    <row r="2" spans="76:79" ht="19.5" customHeight="1">
      <c r="BX2" s="17"/>
      <c r="BY2" s="195"/>
      <c r="BZ2" s="195"/>
      <c r="CA2" s="195"/>
    </row>
    <row r="3" spans="1:39" ht="15">
      <c r="A3" s="181" t="s">
        <v>607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</row>
    <row r="4" spans="1:39" ht="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 t="s">
        <v>591</v>
      </c>
      <c r="O4" s="182" t="s">
        <v>1006</v>
      </c>
      <c r="P4" s="182"/>
      <c r="Q4" s="181" t="s">
        <v>604</v>
      </c>
      <c r="R4" s="181"/>
      <c r="S4" s="24" t="s">
        <v>829</v>
      </c>
      <c r="T4" s="22" t="s">
        <v>593</v>
      </c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 ht="9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79" s="100" customFormat="1" ht="27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8" t="s">
        <v>2</v>
      </c>
      <c r="N6" s="209" t="s">
        <v>828</v>
      </c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CA6" s="13"/>
    </row>
    <row r="7" spans="1:39" ht="12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19" t="s">
        <v>3</v>
      </c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76"/>
      <c r="AB7" s="22"/>
      <c r="AC7" s="22"/>
      <c r="AD7" s="22"/>
      <c r="AE7" s="22"/>
      <c r="AF7" s="22"/>
      <c r="AG7" s="22"/>
      <c r="AH7" s="22"/>
      <c r="AI7" s="22"/>
      <c r="AJ7" s="76"/>
      <c r="AK7" s="76"/>
      <c r="AL7" s="22"/>
      <c r="AM7" s="22"/>
    </row>
    <row r="8" spans="1:39" ht="9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pans="1:39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 t="s">
        <v>4</v>
      </c>
      <c r="S9" s="24" t="s">
        <v>829</v>
      </c>
      <c r="T9" s="22" t="s">
        <v>5</v>
      </c>
      <c r="U9" s="22"/>
      <c r="V9" s="22"/>
      <c r="W9" s="22"/>
      <c r="X9" s="22"/>
      <c r="Y9" s="22"/>
      <c r="Z9" s="2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</row>
    <row r="10" spans="1:39" ht="9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1:39" ht="15" customHeight="1">
      <c r="A11" s="212" t="s">
        <v>6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3" t="s">
        <v>920</v>
      </c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</row>
    <row r="12" spans="17:32" ht="12">
      <c r="Q12" s="183" t="s">
        <v>7</v>
      </c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</row>
    <row r="13" spans="7:19" ht="9" customHeight="1"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79" ht="15" customHeight="1">
      <c r="A14" s="184" t="s">
        <v>833</v>
      </c>
      <c r="B14" s="184" t="s">
        <v>22</v>
      </c>
      <c r="C14" s="184" t="s">
        <v>925</v>
      </c>
      <c r="D14" s="184" t="s">
        <v>926</v>
      </c>
      <c r="E14" s="200" t="s">
        <v>998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5"/>
      <c r="BW14" s="204" t="s">
        <v>608</v>
      </c>
      <c r="BX14" s="205"/>
      <c r="BY14" s="205"/>
      <c r="BZ14" s="206"/>
      <c r="CA14" s="184" t="s">
        <v>9</v>
      </c>
    </row>
    <row r="15" spans="1:79" ht="15" customHeight="1">
      <c r="A15" s="185"/>
      <c r="B15" s="185"/>
      <c r="C15" s="185"/>
      <c r="D15" s="185"/>
      <c r="E15" s="187" t="s">
        <v>10</v>
      </c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88"/>
      <c r="AN15" s="187" t="s">
        <v>11</v>
      </c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88"/>
      <c r="BW15" s="216"/>
      <c r="BX15" s="217"/>
      <c r="BY15" s="217"/>
      <c r="BZ15" s="218"/>
      <c r="CA15" s="185"/>
    </row>
    <row r="16" spans="1:79" ht="15" customHeight="1">
      <c r="A16" s="185"/>
      <c r="B16" s="185"/>
      <c r="C16" s="185"/>
      <c r="D16" s="185"/>
      <c r="E16" s="187" t="s">
        <v>595</v>
      </c>
      <c r="F16" s="194"/>
      <c r="G16" s="194"/>
      <c r="H16" s="194"/>
      <c r="I16" s="194"/>
      <c r="J16" s="194"/>
      <c r="K16" s="188"/>
      <c r="L16" s="187" t="s">
        <v>596</v>
      </c>
      <c r="M16" s="194"/>
      <c r="N16" s="194"/>
      <c r="O16" s="194"/>
      <c r="P16" s="194"/>
      <c r="Q16" s="194"/>
      <c r="R16" s="188"/>
      <c r="S16" s="187" t="s">
        <v>597</v>
      </c>
      <c r="T16" s="194"/>
      <c r="U16" s="194"/>
      <c r="V16" s="194"/>
      <c r="W16" s="194"/>
      <c r="X16" s="194"/>
      <c r="Y16" s="188"/>
      <c r="Z16" s="187" t="s">
        <v>598</v>
      </c>
      <c r="AA16" s="194"/>
      <c r="AB16" s="194"/>
      <c r="AC16" s="194"/>
      <c r="AD16" s="194"/>
      <c r="AE16" s="194"/>
      <c r="AF16" s="188"/>
      <c r="AG16" s="187" t="s">
        <v>599</v>
      </c>
      <c r="AH16" s="194"/>
      <c r="AI16" s="194"/>
      <c r="AJ16" s="194"/>
      <c r="AK16" s="194"/>
      <c r="AL16" s="194"/>
      <c r="AM16" s="188"/>
      <c r="AN16" s="187" t="s">
        <v>595</v>
      </c>
      <c r="AO16" s="194"/>
      <c r="AP16" s="194"/>
      <c r="AQ16" s="194"/>
      <c r="AR16" s="194"/>
      <c r="AS16" s="194"/>
      <c r="AT16" s="188"/>
      <c r="AU16" s="187" t="s">
        <v>596</v>
      </c>
      <c r="AV16" s="194"/>
      <c r="AW16" s="194"/>
      <c r="AX16" s="194"/>
      <c r="AY16" s="194"/>
      <c r="AZ16" s="194"/>
      <c r="BA16" s="188"/>
      <c r="BB16" s="187" t="s">
        <v>597</v>
      </c>
      <c r="BC16" s="194"/>
      <c r="BD16" s="194"/>
      <c r="BE16" s="194"/>
      <c r="BF16" s="194"/>
      <c r="BG16" s="194"/>
      <c r="BH16" s="188"/>
      <c r="BI16" s="187" t="s">
        <v>598</v>
      </c>
      <c r="BJ16" s="194"/>
      <c r="BK16" s="194"/>
      <c r="BL16" s="194"/>
      <c r="BM16" s="194"/>
      <c r="BN16" s="194"/>
      <c r="BO16" s="188"/>
      <c r="BP16" s="187" t="s">
        <v>599</v>
      </c>
      <c r="BQ16" s="194"/>
      <c r="BR16" s="194"/>
      <c r="BS16" s="194"/>
      <c r="BT16" s="194"/>
      <c r="BU16" s="194"/>
      <c r="BV16" s="188"/>
      <c r="BW16" s="186"/>
      <c r="BX16" s="207"/>
      <c r="BY16" s="207"/>
      <c r="BZ16" s="208"/>
      <c r="CA16" s="185"/>
    </row>
    <row r="17" spans="1:79" ht="36.75" customHeight="1">
      <c r="A17" s="185"/>
      <c r="B17" s="185"/>
      <c r="C17" s="185"/>
      <c r="D17" s="185"/>
      <c r="E17" s="19" t="s">
        <v>927</v>
      </c>
      <c r="F17" s="187" t="s">
        <v>26</v>
      </c>
      <c r="G17" s="194"/>
      <c r="H17" s="194"/>
      <c r="I17" s="194"/>
      <c r="J17" s="194"/>
      <c r="K17" s="188"/>
      <c r="L17" s="19" t="s">
        <v>927</v>
      </c>
      <c r="M17" s="187" t="s">
        <v>26</v>
      </c>
      <c r="N17" s="194"/>
      <c r="O17" s="194"/>
      <c r="P17" s="194"/>
      <c r="Q17" s="194"/>
      <c r="R17" s="188"/>
      <c r="S17" s="19" t="s">
        <v>927</v>
      </c>
      <c r="T17" s="187" t="s">
        <v>26</v>
      </c>
      <c r="U17" s="194"/>
      <c r="V17" s="194"/>
      <c r="W17" s="194"/>
      <c r="X17" s="194"/>
      <c r="Y17" s="188"/>
      <c r="Z17" s="19" t="s">
        <v>927</v>
      </c>
      <c r="AA17" s="187" t="s">
        <v>26</v>
      </c>
      <c r="AB17" s="194"/>
      <c r="AC17" s="194"/>
      <c r="AD17" s="194"/>
      <c r="AE17" s="194"/>
      <c r="AF17" s="188"/>
      <c r="AG17" s="19" t="s">
        <v>927</v>
      </c>
      <c r="AH17" s="187" t="s">
        <v>26</v>
      </c>
      <c r="AI17" s="194"/>
      <c r="AJ17" s="194"/>
      <c r="AK17" s="194"/>
      <c r="AL17" s="194"/>
      <c r="AM17" s="188"/>
      <c r="AN17" s="19" t="s">
        <v>927</v>
      </c>
      <c r="AO17" s="187" t="s">
        <v>26</v>
      </c>
      <c r="AP17" s="194"/>
      <c r="AQ17" s="194"/>
      <c r="AR17" s="194"/>
      <c r="AS17" s="194"/>
      <c r="AT17" s="188"/>
      <c r="AU17" s="19" t="s">
        <v>927</v>
      </c>
      <c r="AV17" s="187" t="s">
        <v>26</v>
      </c>
      <c r="AW17" s="194"/>
      <c r="AX17" s="194"/>
      <c r="AY17" s="194"/>
      <c r="AZ17" s="194"/>
      <c r="BA17" s="188"/>
      <c r="BB17" s="19" t="s">
        <v>927</v>
      </c>
      <c r="BC17" s="187" t="s">
        <v>26</v>
      </c>
      <c r="BD17" s="194"/>
      <c r="BE17" s="194"/>
      <c r="BF17" s="194"/>
      <c r="BG17" s="194"/>
      <c r="BH17" s="188"/>
      <c r="BI17" s="19" t="s">
        <v>927</v>
      </c>
      <c r="BJ17" s="187" t="s">
        <v>26</v>
      </c>
      <c r="BK17" s="194"/>
      <c r="BL17" s="194"/>
      <c r="BM17" s="194"/>
      <c r="BN17" s="194"/>
      <c r="BO17" s="188"/>
      <c r="BP17" s="19" t="s">
        <v>927</v>
      </c>
      <c r="BQ17" s="187" t="s">
        <v>26</v>
      </c>
      <c r="BR17" s="194"/>
      <c r="BS17" s="194"/>
      <c r="BT17" s="194"/>
      <c r="BU17" s="194"/>
      <c r="BV17" s="188"/>
      <c r="BW17" s="187" t="s">
        <v>25</v>
      </c>
      <c r="BX17" s="188"/>
      <c r="BY17" s="187" t="s">
        <v>928</v>
      </c>
      <c r="BZ17" s="188"/>
      <c r="CA17" s="185"/>
    </row>
    <row r="18" spans="1:79" ht="67.5" customHeight="1">
      <c r="A18" s="189"/>
      <c r="B18" s="189"/>
      <c r="C18" s="189"/>
      <c r="D18" s="189"/>
      <c r="E18" s="18" t="s">
        <v>27</v>
      </c>
      <c r="F18" s="18" t="s">
        <v>27</v>
      </c>
      <c r="G18" s="18" t="s">
        <v>28</v>
      </c>
      <c r="H18" s="18" t="s">
        <v>29</v>
      </c>
      <c r="I18" s="18" t="s">
        <v>30</v>
      </c>
      <c r="J18" s="18" t="s">
        <v>31</v>
      </c>
      <c r="K18" s="18" t="s">
        <v>32</v>
      </c>
      <c r="L18" s="18" t="s">
        <v>27</v>
      </c>
      <c r="M18" s="18" t="s">
        <v>27</v>
      </c>
      <c r="N18" s="18" t="s">
        <v>28</v>
      </c>
      <c r="O18" s="18" t="s">
        <v>29</v>
      </c>
      <c r="P18" s="18" t="s">
        <v>30</v>
      </c>
      <c r="Q18" s="18" t="s">
        <v>31</v>
      </c>
      <c r="R18" s="18" t="s">
        <v>32</v>
      </c>
      <c r="S18" s="18" t="s">
        <v>27</v>
      </c>
      <c r="T18" s="18" t="s">
        <v>27</v>
      </c>
      <c r="U18" s="18" t="s">
        <v>28</v>
      </c>
      <c r="V18" s="18" t="s">
        <v>29</v>
      </c>
      <c r="W18" s="18" t="s">
        <v>30</v>
      </c>
      <c r="X18" s="18" t="s">
        <v>31</v>
      </c>
      <c r="Y18" s="18" t="s">
        <v>32</v>
      </c>
      <c r="Z18" s="18" t="s">
        <v>27</v>
      </c>
      <c r="AA18" s="18" t="s">
        <v>27</v>
      </c>
      <c r="AB18" s="18" t="s">
        <v>28</v>
      </c>
      <c r="AC18" s="18" t="s">
        <v>29</v>
      </c>
      <c r="AD18" s="18" t="s">
        <v>30</v>
      </c>
      <c r="AE18" s="18" t="s">
        <v>31</v>
      </c>
      <c r="AF18" s="18" t="s">
        <v>32</v>
      </c>
      <c r="AG18" s="18" t="s">
        <v>27</v>
      </c>
      <c r="AH18" s="18" t="s">
        <v>27</v>
      </c>
      <c r="AI18" s="18" t="s">
        <v>28</v>
      </c>
      <c r="AJ18" s="18" t="s">
        <v>29</v>
      </c>
      <c r="AK18" s="18" t="s">
        <v>30</v>
      </c>
      <c r="AL18" s="18" t="s">
        <v>31</v>
      </c>
      <c r="AM18" s="18" t="s">
        <v>32</v>
      </c>
      <c r="AN18" s="18" t="s">
        <v>27</v>
      </c>
      <c r="AO18" s="18" t="s">
        <v>27</v>
      </c>
      <c r="AP18" s="18" t="s">
        <v>28</v>
      </c>
      <c r="AQ18" s="18" t="s">
        <v>29</v>
      </c>
      <c r="AR18" s="18" t="s">
        <v>30</v>
      </c>
      <c r="AS18" s="18" t="s">
        <v>31</v>
      </c>
      <c r="AT18" s="18" t="s">
        <v>32</v>
      </c>
      <c r="AU18" s="18" t="s">
        <v>27</v>
      </c>
      <c r="AV18" s="18" t="s">
        <v>27</v>
      </c>
      <c r="AW18" s="18" t="s">
        <v>28</v>
      </c>
      <c r="AX18" s="18" t="s">
        <v>29</v>
      </c>
      <c r="AY18" s="18" t="s">
        <v>30</v>
      </c>
      <c r="AZ18" s="18" t="s">
        <v>31</v>
      </c>
      <c r="BA18" s="18" t="s">
        <v>32</v>
      </c>
      <c r="BB18" s="18" t="s">
        <v>27</v>
      </c>
      <c r="BC18" s="18" t="s">
        <v>27</v>
      </c>
      <c r="BD18" s="18" t="s">
        <v>28</v>
      </c>
      <c r="BE18" s="18" t="s">
        <v>29</v>
      </c>
      <c r="BF18" s="18" t="s">
        <v>30</v>
      </c>
      <c r="BG18" s="18" t="s">
        <v>31</v>
      </c>
      <c r="BH18" s="18" t="s">
        <v>32</v>
      </c>
      <c r="BI18" s="18" t="s">
        <v>27</v>
      </c>
      <c r="BJ18" s="18" t="s">
        <v>27</v>
      </c>
      <c r="BK18" s="18" t="s">
        <v>28</v>
      </c>
      <c r="BL18" s="18" t="s">
        <v>29</v>
      </c>
      <c r="BM18" s="18" t="s">
        <v>30</v>
      </c>
      <c r="BN18" s="18" t="s">
        <v>31</v>
      </c>
      <c r="BO18" s="18" t="s">
        <v>32</v>
      </c>
      <c r="BP18" s="18" t="s">
        <v>27</v>
      </c>
      <c r="BQ18" s="18" t="s">
        <v>27</v>
      </c>
      <c r="BR18" s="18" t="s">
        <v>28</v>
      </c>
      <c r="BS18" s="18" t="s">
        <v>29</v>
      </c>
      <c r="BT18" s="18" t="s">
        <v>30</v>
      </c>
      <c r="BU18" s="18" t="s">
        <v>31</v>
      </c>
      <c r="BV18" s="18" t="s">
        <v>32</v>
      </c>
      <c r="BW18" s="19" t="s">
        <v>27</v>
      </c>
      <c r="BX18" s="19" t="s">
        <v>19</v>
      </c>
      <c r="BY18" s="19" t="s">
        <v>27</v>
      </c>
      <c r="BZ18" s="19" t="s">
        <v>19</v>
      </c>
      <c r="CA18" s="189"/>
    </row>
    <row r="19" spans="1:79" ht="14.25" customHeight="1">
      <c r="A19" s="67">
        <v>1</v>
      </c>
      <c r="B19" s="67">
        <v>2</v>
      </c>
      <c r="C19" s="67">
        <v>3</v>
      </c>
      <c r="D19" s="67">
        <v>4</v>
      </c>
      <c r="E19" s="67" t="s">
        <v>60</v>
      </c>
      <c r="F19" s="67" t="s">
        <v>59</v>
      </c>
      <c r="G19" s="67" t="s">
        <v>58</v>
      </c>
      <c r="H19" s="67" t="s">
        <v>57</v>
      </c>
      <c r="I19" s="67" t="s">
        <v>226</v>
      </c>
      <c r="J19" s="67" t="s">
        <v>227</v>
      </c>
      <c r="K19" s="67" t="s">
        <v>228</v>
      </c>
      <c r="L19" s="67" t="s">
        <v>223</v>
      </c>
      <c r="M19" s="67" t="s">
        <v>224</v>
      </c>
      <c r="N19" s="67" t="s">
        <v>225</v>
      </c>
      <c r="O19" s="67" t="s">
        <v>609</v>
      </c>
      <c r="P19" s="67" t="s">
        <v>610</v>
      </c>
      <c r="Q19" s="67" t="s">
        <v>611</v>
      </c>
      <c r="R19" s="67" t="s">
        <v>612</v>
      </c>
      <c r="S19" s="67" t="s">
        <v>613</v>
      </c>
      <c r="T19" s="67" t="s">
        <v>614</v>
      </c>
      <c r="U19" s="67" t="s">
        <v>615</v>
      </c>
      <c r="V19" s="67" t="s">
        <v>616</v>
      </c>
      <c r="W19" s="67" t="s">
        <v>617</v>
      </c>
      <c r="X19" s="67" t="s">
        <v>618</v>
      </c>
      <c r="Y19" s="67" t="s">
        <v>619</v>
      </c>
      <c r="Z19" s="67" t="s">
        <v>620</v>
      </c>
      <c r="AA19" s="67" t="s">
        <v>621</v>
      </c>
      <c r="AB19" s="67" t="s">
        <v>622</v>
      </c>
      <c r="AC19" s="67" t="s">
        <v>623</v>
      </c>
      <c r="AD19" s="67" t="s">
        <v>624</v>
      </c>
      <c r="AE19" s="67" t="s">
        <v>625</v>
      </c>
      <c r="AF19" s="67" t="s">
        <v>626</v>
      </c>
      <c r="AG19" s="67" t="s">
        <v>627</v>
      </c>
      <c r="AH19" s="67" t="s">
        <v>628</v>
      </c>
      <c r="AI19" s="67" t="s">
        <v>629</v>
      </c>
      <c r="AJ19" s="67" t="s">
        <v>630</v>
      </c>
      <c r="AK19" s="67" t="s">
        <v>631</v>
      </c>
      <c r="AL19" s="67" t="s">
        <v>632</v>
      </c>
      <c r="AM19" s="67" t="s">
        <v>633</v>
      </c>
      <c r="AN19" s="67" t="s">
        <v>56</v>
      </c>
      <c r="AO19" s="67" t="s">
        <v>55</v>
      </c>
      <c r="AP19" s="67" t="s">
        <v>54</v>
      </c>
      <c r="AQ19" s="67" t="s">
        <v>53</v>
      </c>
      <c r="AR19" s="67" t="s">
        <v>241</v>
      </c>
      <c r="AS19" s="67" t="s">
        <v>243</v>
      </c>
      <c r="AT19" s="67" t="s">
        <v>245</v>
      </c>
      <c r="AU19" s="67" t="s">
        <v>235</v>
      </c>
      <c r="AV19" s="67" t="s">
        <v>236</v>
      </c>
      <c r="AW19" s="67" t="s">
        <v>237</v>
      </c>
      <c r="AX19" s="67" t="s">
        <v>634</v>
      </c>
      <c r="AY19" s="67" t="s">
        <v>635</v>
      </c>
      <c r="AZ19" s="67" t="s">
        <v>636</v>
      </c>
      <c r="BA19" s="67" t="s">
        <v>637</v>
      </c>
      <c r="BB19" s="67" t="s">
        <v>638</v>
      </c>
      <c r="BC19" s="67" t="s">
        <v>639</v>
      </c>
      <c r="BD19" s="67" t="s">
        <v>640</v>
      </c>
      <c r="BE19" s="67" t="s">
        <v>641</v>
      </c>
      <c r="BF19" s="67" t="s">
        <v>642</v>
      </c>
      <c r="BG19" s="67" t="s">
        <v>643</v>
      </c>
      <c r="BH19" s="67" t="s">
        <v>644</v>
      </c>
      <c r="BI19" s="67" t="s">
        <v>645</v>
      </c>
      <c r="BJ19" s="67" t="s">
        <v>646</v>
      </c>
      <c r="BK19" s="67" t="s">
        <v>647</v>
      </c>
      <c r="BL19" s="67" t="s">
        <v>648</v>
      </c>
      <c r="BM19" s="67" t="s">
        <v>649</v>
      </c>
      <c r="BN19" s="67" t="s">
        <v>650</v>
      </c>
      <c r="BO19" s="67" t="s">
        <v>651</v>
      </c>
      <c r="BP19" s="67" t="s">
        <v>652</v>
      </c>
      <c r="BQ19" s="67" t="s">
        <v>653</v>
      </c>
      <c r="BR19" s="67" t="s">
        <v>654</v>
      </c>
      <c r="BS19" s="67" t="s">
        <v>655</v>
      </c>
      <c r="BT19" s="67" t="s">
        <v>656</v>
      </c>
      <c r="BU19" s="67" t="s">
        <v>657</v>
      </c>
      <c r="BV19" s="67" t="s">
        <v>658</v>
      </c>
      <c r="BW19" s="67">
        <v>7</v>
      </c>
      <c r="BX19" s="67">
        <v>8</v>
      </c>
      <c r="BY19" s="67">
        <v>9</v>
      </c>
      <c r="BZ19" s="67">
        <v>10</v>
      </c>
      <c r="CA19" s="67">
        <v>11</v>
      </c>
    </row>
    <row r="20" spans="1:83" ht="31.5">
      <c r="A20" s="79" t="s">
        <v>836</v>
      </c>
      <c r="B20" s="80" t="s">
        <v>20</v>
      </c>
      <c r="C20" s="79" t="s">
        <v>837</v>
      </c>
      <c r="D20" s="81">
        <f aca="true" t="shared" si="0" ref="D20:BO20">D26</f>
        <v>12.75652118644068</v>
      </c>
      <c r="E20" s="81">
        <f t="shared" si="0"/>
        <v>0</v>
      </c>
      <c r="F20" s="81">
        <f t="shared" si="0"/>
        <v>8.65792710694915</v>
      </c>
      <c r="G20" s="81">
        <f t="shared" si="0"/>
        <v>0</v>
      </c>
      <c r="H20" s="81">
        <f t="shared" si="0"/>
        <v>0</v>
      </c>
      <c r="I20" s="81">
        <f t="shared" si="0"/>
        <v>0</v>
      </c>
      <c r="J20" s="81">
        <f t="shared" si="0"/>
        <v>0</v>
      </c>
      <c r="K20" s="81">
        <f t="shared" si="0"/>
        <v>1</v>
      </c>
      <c r="L20" s="81">
        <f t="shared" si="0"/>
        <v>0</v>
      </c>
      <c r="M20" s="81">
        <f t="shared" si="0"/>
        <v>8.65792710694915</v>
      </c>
      <c r="N20" s="81">
        <f t="shared" si="0"/>
        <v>0</v>
      </c>
      <c r="O20" s="81">
        <f t="shared" si="0"/>
        <v>0</v>
      </c>
      <c r="P20" s="81">
        <f t="shared" si="0"/>
        <v>0</v>
      </c>
      <c r="Q20" s="81">
        <f t="shared" si="0"/>
        <v>0</v>
      </c>
      <c r="R20" s="81">
        <f t="shared" si="0"/>
        <v>1</v>
      </c>
      <c r="S20" s="81">
        <f t="shared" si="0"/>
        <v>0</v>
      </c>
      <c r="T20" s="81">
        <f t="shared" si="0"/>
        <v>0</v>
      </c>
      <c r="U20" s="81">
        <f t="shared" si="0"/>
        <v>0</v>
      </c>
      <c r="V20" s="81">
        <f t="shared" si="0"/>
        <v>0</v>
      </c>
      <c r="W20" s="81">
        <f t="shared" si="0"/>
        <v>0</v>
      </c>
      <c r="X20" s="81">
        <f t="shared" si="0"/>
        <v>0</v>
      </c>
      <c r="Y20" s="81">
        <f t="shared" si="0"/>
        <v>0</v>
      </c>
      <c r="Z20" s="81">
        <f t="shared" si="0"/>
        <v>0</v>
      </c>
      <c r="AA20" s="81">
        <f t="shared" si="0"/>
        <v>0</v>
      </c>
      <c r="AB20" s="81">
        <f t="shared" si="0"/>
        <v>0</v>
      </c>
      <c r="AC20" s="81">
        <f t="shared" si="0"/>
        <v>0</v>
      </c>
      <c r="AD20" s="81">
        <f t="shared" si="0"/>
        <v>0</v>
      </c>
      <c r="AE20" s="81">
        <f t="shared" si="0"/>
        <v>0</v>
      </c>
      <c r="AF20" s="81">
        <f t="shared" si="0"/>
        <v>0</v>
      </c>
      <c r="AG20" s="81">
        <f t="shared" si="0"/>
        <v>0</v>
      </c>
      <c r="AH20" s="81">
        <f t="shared" si="0"/>
        <v>0</v>
      </c>
      <c r="AI20" s="81">
        <f t="shared" si="0"/>
        <v>0</v>
      </c>
      <c r="AJ20" s="81">
        <f t="shared" si="0"/>
        <v>0</v>
      </c>
      <c r="AK20" s="81">
        <f t="shared" si="0"/>
        <v>0</v>
      </c>
      <c r="AL20" s="81">
        <f t="shared" si="0"/>
        <v>0</v>
      </c>
      <c r="AM20" s="81">
        <f t="shared" si="0"/>
        <v>0</v>
      </c>
      <c r="AN20" s="81">
        <f t="shared" si="0"/>
        <v>0</v>
      </c>
      <c r="AO20" s="81">
        <f t="shared" si="0"/>
        <v>0</v>
      </c>
      <c r="AP20" s="81">
        <f t="shared" si="0"/>
        <v>0</v>
      </c>
      <c r="AQ20" s="81">
        <f t="shared" si="0"/>
        <v>0</v>
      </c>
      <c r="AR20" s="81">
        <f t="shared" si="0"/>
        <v>0</v>
      </c>
      <c r="AS20" s="81">
        <f t="shared" si="0"/>
        <v>0</v>
      </c>
      <c r="AT20" s="81">
        <f t="shared" si="0"/>
        <v>0</v>
      </c>
      <c r="AU20" s="81">
        <f t="shared" si="0"/>
        <v>0</v>
      </c>
      <c r="AV20" s="81">
        <f t="shared" si="0"/>
        <v>0</v>
      </c>
      <c r="AW20" s="81">
        <f t="shared" si="0"/>
        <v>0</v>
      </c>
      <c r="AX20" s="81">
        <f t="shared" si="0"/>
        <v>0</v>
      </c>
      <c r="AY20" s="81">
        <f t="shared" si="0"/>
        <v>0</v>
      </c>
      <c r="AZ20" s="81">
        <f t="shared" si="0"/>
        <v>0</v>
      </c>
      <c r="BA20" s="81">
        <f t="shared" si="0"/>
        <v>0</v>
      </c>
      <c r="BB20" s="81">
        <f t="shared" si="0"/>
        <v>0</v>
      </c>
      <c r="BC20" s="81">
        <f t="shared" si="0"/>
        <v>0</v>
      </c>
      <c r="BD20" s="81">
        <f t="shared" si="0"/>
        <v>0</v>
      </c>
      <c r="BE20" s="81">
        <f t="shared" si="0"/>
        <v>0</v>
      </c>
      <c r="BF20" s="81">
        <f t="shared" si="0"/>
        <v>0</v>
      </c>
      <c r="BG20" s="81">
        <f t="shared" si="0"/>
        <v>0</v>
      </c>
      <c r="BH20" s="81">
        <f t="shared" si="0"/>
        <v>0</v>
      </c>
      <c r="BI20" s="81">
        <f t="shared" si="0"/>
        <v>0</v>
      </c>
      <c r="BJ20" s="81">
        <f t="shared" si="0"/>
        <v>0</v>
      </c>
      <c r="BK20" s="81">
        <f t="shared" si="0"/>
        <v>0</v>
      </c>
      <c r="BL20" s="81">
        <f t="shared" si="0"/>
        <v>0</v>
      </c>
      <c r="BM20" s="81">
        <f t="shared" si="0"/>
        <v>0</v>
      </c>
      <c r="BN20" s="81">
        <f t="shared" si="0"/>
        <v>0</v>
      </c>
      <c r="BO20" s="81">
        <f t="shared" si="0"/>
        <v>0</v>
      </c>
      <c r="BP20" s="81">
        <f aca="true" t="shared" si="1" ref="BP20:BZ20">BP26</f>
        <v>0</v>
      </c>
      <c r="BQ20" s="81">
        <f t="shared" si="1"/>
        <v>0</v>
      </c>
      <c r="BR20" s="81">
        <f t="shared" si="1"/>
        <v>0</v>
      </c>
      <c r="BS20" s="81">
        <f t="shared" si="1"/>
        <v>0</v>
      </c>
      <c r="BT20" s="81">
        <f t="shared" si="1"/>
        <v>0</v>
      </c>
      <c r="BU20" s="81">
        <f t="shared" si="1"/>
        <v>0</v>
      </c>
      <c r="BV20" s="81">
        <f t="shared" si="1"/>
        <v>0</v>
      </c>
      <c r="BW20" s="81">
        <f t="shared" si="1"/>
        <v>0</v>
      </c>
      <c r="BX20" s="81">
        <f t="shared" si="1"/>
        <v>0</v>
      </c>
      <c r="BY20" s="81">
        <f t="shared" si="1"/>
        <v>-8.65792710694915</v>
      </c>
      <c r="BZ20" s="82">
        <f t="shared" si="1"/>
        <v>-1</v>
      </c>
      <c r="CA20" s="104"/>
      <c r="CD20" s="2">
        <v>22.214</v>
      </c>
      <c r="CE20" s="2">
        <v>2.32</v>
      </c>
    </row>
    <row r="21" spans="1:79" ht="21" outlineLevel="1">
      <c r="A21" s="79" t="s">
        <v>838</v>
      </c>
      <c r="B21" s="80" t="s">
        <v>839</v>
      </c>
      <c r="C21" s="79" t="s">
        <v>837</v>
      </c>
      <c r="D21" s="81" t="s">
        <v>840</v>
      </c>
      <c r="E21" s="81" t="s">
        <v>840</v>
      </c>
      <c r="F21" s="81" t="s">
        <v>840</v>
      </c>
      <c r="G21" s="81" t="s">
        <v>840</v>
      </c>
      <c r="H21" s="81" t="s">
        <v>840</v>
      </c>
      <c r="I21" s="81" t="s">
        <v>840</v>
      </c>
      <c r="J21" s="81" t="s">
        <v>840</v>
      </c>
      <c r="K21" s="81" t="s">
        <v>840</v>
      </c>
      <c r="L21" s="81" t="s">
        <v>840</v>
      </c>
      <c r="M21" s="81" t="s">
        <v>840</v>
      </c>
      <c r="N21" s="81" t="s">
        <v>840</v>
      </c>
      <c r="O21" s="81" t="s">
        <v>840</v>
      </c>
      <c r="P21" s="81" t="s">
        <v>840</v>
      </c>
      <c r="Q21" s="81" t="s">
        <v>840</v>
      </c>
      <c r="R21" s="81" t="s">
        <v>840</v>
      </c>
      <c r="S21" s="81" t="s">
        <v>840</v>
      </c>
      <c r="T21" s="81" t="s">
        <v>840</v>
      </c>
      <c r="U21" s="81" t="s">
        <v>840</v>
      </c>
      <c r="V21" s="81" t="s">
        <v>840</v>
      </c>
      <c r="W21" s="81" t="s">
        <v>840</v>
      </c>
      <c r="X21" s="81" t="s">
        <v>840</v>
      </c>
      <c r="Y21" s="81" t="s">
        <v>840</v>
      </c>
      <c r="Z21" s="81" t="s">
        <v>840</v>
      </c>
      <c r="AA21" s="81" t="s">
        <v>840</v>
      </c>
      <c r="AB21" s="81" t="s">
        <v>840</v>
      </c>
      <c r="AC21" s="81" t="s">
        <v>840</v>
      </c>
      <c r="AD21" s="81" t="s">
        <v>840</v>
      </c>
      <c r="AE21" s="81" t="s">
        <v>840</v>
      </c>
      <c r="AF21" s="81" t="s">
        <v>840</v>
      </c>
      <c r="AG21" s="81" t="s">
        <v>840</v>
      </c>
      <c r="AH21" s="81" t="s">
        <v>840</v>
      </c>
      <c r="AI21" s="81" t="s">
        <v>840</v>
      </c>
      <c r="AJ21" s="81" t="s">
        <v>840</v>
      </c>
      <c r="AK21" s="81" t="s">
        <v>840</v>
      </c>
      <c r="AL21" s="81" t="s">
        <v>840</v>
      </c>
      <c r="AM21" s="81" t="s">
        <v>840</v>
      </c>
      <c r="AN21" s="81" t="s">
        <v>840</v>
      </c>
      <c r="AO21" s="81" t="s">
        <v>840</v>
      </c>
      <c r="AP21" s="81" t="s">
        <v>840</v>
      </c>
      <c r="AQ21" s="81" t="s">
        <v>840</v>
      </c>
      <c r="AR21" s="81" t="s">
        <v>840</v>
      </c>
      <c r="AS21" s="81" t="s">
        <v>840</v>
      </c>
      <c r="AT21" s="81" t="s">
        <v>840</v>
      </c>
      <c r="AU21" s="81" t="s">
        <v>840</v>
      </c>
      <c r="AV21" s="81" t="s">
        <v>840</v>
      </c>
      <c r="AW21" s="81" t="s">
        <v>840</v>
      </c>
      <c r="AX21" s="81" t="s">
        <v>840</v>
      </c>
      <c r="AY21" s="81" t="s">
        <v>840</v>
      </c>
      <c r="AZ21" s="81" t="s">
        <v>840</v>
      </c>
      <c r="BA21" s="81" t="s">
        <v>840</v>
      </c>
      <c r="BB21" s="81" t="s">
        <v>840</v>
      </c>
      <c r="BC21" s="81" t="s">
        <v>840</v>
      </c>
      <c r="BD21" s="81" t="s">
        <v>840</v>
      </c>
      <c r="BE21" s="81" t="s">
        <v>840</v>
      </c>
      <c r="BF21" s="81" t="s">
        <v>840</v>
      </c>
      <c r="BG21" s="81" t="s">
        <v>840</v>
      </c>
      <c r="BH21" s="81" t="s">
        <v>840</v>
      </c>
      <c r="BI21" s="81" t="s">
        <v>840</v>
      </c>
      <c r="BJ21" s="81" t="s">
        <v>840</v>
      </c>
      <c r="BK21" s="81" t="s">
        <v>840</v>
      </c>
      <c r="BL21" s="81" t="s">
        <v>840</v>
      </c>
      <c r="BM21" s="81" t="s">
        <v>840</v>
      </c>
      <c r="BN21" s="81" t="s">
        <v>840</v>
      </c>
      <c r="BO21" s="81" t="s">
        <v>840</v>
      </c>
      <c r="BP21" s="81" t="s">
        <v>840</v>
      </c>
      <c r="BQ21" s="81" t="s">
        <v>840</v>
      </c>
      <c r="BR21" s="81" t="s">
        <v>840</v>
      </c>
      <c r="BS21" s="81" t="s">
        <v>840</v>
      </c>
      <c r="BT21" s="81" t="s">
        <v>840</v>
      </c>
      <c r="BU21" s="81" t="s">
        <v>840</v>
      </c>
      <c r="BV21" s="81" t="s">
        <v>840</v>
      </c>
      <c r="BW21" s="81" t="s">
        <v>840</v>
      </c>
      <c r="BX21" s="81" t="s">
        <v>840</v>
      </c>
      <c r="BY21" s="81" t="s">
        <v>840</v>
      </c>
      <c r="BZ21" s="82" t="s">
        <v>840</v>
      </c>
      <c r="CA21" s="104" t="s">
        <v>840</v>
      </c>
    </row>
    <row r="22" spans="1:79" ht="42">
      <c r="A22" s="79" t="s">
        <v>841</v>
      </c>
      <c r="B22" s="80" t="s">
        <v>842</v>
      </c>
      <c r="C22" s="79" t="s">
        <v>837</v>
      </c>
      <c r="D22" s="81" t="s">
        <v>840</v>
      </c>
      <c r="E22" s="81" t="s">
        <v>840</v>
      </c>
      <c r="F22" s="81" t="s">
        <v>840</v>
      </c>
      <c r="G22" s="81" t="s">
        <v>840</v>
      </c>
      <c r="H22" s="81" t="s">
        <v>840</v>
      </c>
      <c r="I22" s="81" t="s">
        <v>840</v>
      </c>
      <c r="J22" s="81" t="s">
        <v>840</v>
      </c>
      <c r="K22" s="81" t="s">
        <v>840</v>
      </c>
      <c r="L22" s="81" t="s">
        <v>840</v>
      </c>
      <c r="M22" s="81" t="s">
        <v>840</v>
      </c>
      <c r="N22" s="81" t="s">
        <v>840</v>
      </c>
      <c r="O22" s="81" t="s">
        <v>840</v>
      </c>
      <c r="P22" s="81" t="s">
        <v>840</v>
      </c>
      <c r="Q22" s="81" t="s">
        <v>840</v>
      </c>
      <c r="R22" s="81" t="s">
        <v>840</v>
      </c>
      <c r="S22" s="81" t="s">
        <v>840</v>
      </c>
      <c r="T22" s="81" t="s">
        <v>840</v>
      </c>
      <c r="U22" s="81" t="s">
        <v>840</v>
      </c>
      <c r="V22" s="81" t="s">
        <v>840</v>
      </c>
      <c r="W22" s="81" t="s">
        <v>840</v>
      </c>
      <c r="X22" s="81" t="s">
        <v>840</v>
      </c>
      <c r="Y22" s="81" t="s">
        <v>840</v>
      </c>
      <c r="Z22" s="81" t="s">
        <v>840</v>
      </c>
      <c r="AA22" s="81" t="s">
        <v>840</v>
      </c>
      <c r="AB22" s="81" t="s">
        <v>840</v>
      </c>
      <c r="AC22" s="81" t="s">
        <v>840</v>
      </c>
      <c r="AD22" s="81" t="s">
        <v>840</v>
      </c>
      <c r="AE22" s="81" t="s">
        <v>840</v>
      </c>
      <c r="AF22" s="81" t="s">
        <v>840</v>
      </c>
      <c r="AG22" s="81" t="s">
        <v>840</v>
      </c>
      <c r="AH22" s="81" t="s">
        <v>840</v>
      </c>
      <c r="AI22" s="81" t="s">
        <v>840</v>
      </c>
      <c r="AJ22" s="81" t="s">
        <v>840</v>
      </c>
      <c r="AK22" s="81" t="s">
        <v>840</v>
      </c>
      <c r="AL22" s="81" t="s">
        <v>840</v>
      </c>
      <c r="AM22" s="81" t="s">
        <v>840</v>
      </c>
      <c r="AN22" s="81" t="s">
        <v>840</v>
      </c>
      <c r="AO22" s="81" t="s">
        <v>840</v>
      </c>
      <c r="AP22" s="81" t="s">
        <v>840</v>
      </c>
      <c r="AQ22" s="81" t="s">
        <v>840</v>
      </c>
      <c r="AR22" s="81" t="s">
        <v>840</v>
      </c>
      <c r="AS22" s="81" t="s">
        <v>840</v>
      </c>
      <c r="AT22" s="81" t="s">
        <v>840</v>
      </c>
      <c r="AU22" s="81" t="s">
        <v>840</v>
      </c>
      <c r="AV22" s="81" t="s">
        <v>840</v>
      </c>
      <c r="AW22" s="81" t="s">
        <v>840</v>
      </c>
      <c r="AX22" s="81" t="s">
        <v>840</v>
      </c>
      <c r="AY22" s="81" t="s">
        <v>840</v>
      </c>
      <c r="AZ22" s="81" t="s">
        <v>840</v>
      </c>
      <c r="BA22" s="81" t="s">
        <v>840</v>
      </c>
      <c r="BB22" s="81" t="s">
        <v>840</v>
      </c>
      <c r="BC22" s="81" t="s">
        <v>840</v>
      </c>
      <c r="BD22" s="81" t="s">
        <v>840</v>
      </c>
      <c r="BE22" s="81" t="s">
        <v>840</v>
      </c>
      <c r="BF22" s="81" t="s">
        <v>840</v>
      </c>
      <c r="BG22" s="81" t="s">
        <v>840</v>
      </c>
      <c r="BH22" s="81" t="s">
        <v>840</v>
      </c>
      <c r="BI22" s="81" t="s">
        <v>840</v>
      </c>
      <c r="BJ22" s="81" t="s">
        <v>840</v>
      </c>
      <c r="BK22" s="81" t="s">
        <v>840</v>
      </c>
      <c r="BL22" s="81" t="s">
        <v>840</v>
      </c>
      <c r="BM22" s="81" t="s">
        <v>840</v>
      </c>
      <c r="BN22" s="81" t="s">
        <v>840</v>
      </c>
      <c r="BO22" s="81" t="s">
        <v>840</v>
      </c>
      <c r="BP22" s="81" t="s">
        <v>840</v>
      </c>
      <c r="BQ22" s="81" t="s">
        <v>840</v>
      </c>
      <c r="BR22" s="81" t="s">
        <v>840</v>
      </c>
      <c r="BS22" s="81" t="s">
        <v>840</v>
      </c>
      <c r="BT22" s="81" t="s">
        <v>840</v>
      </c>
      <c r="BU22" s="81" t="s">
        <v>840</v>
      </c>
      <c r="BV22" s="81" t="s">
        <v>840</v>
      </c>
      <c r="BW22" s="81" t="s">
        <v>840</v>
      </c>
      <c r="BX22" s="81" t="s">
        <v>840</v>
      </c>
      <c r="BY22" s="81" t="s">
        <v>840</v>
      </c>
      <c r="BZ22" s="82" t="s">
        <v>840</v>
      </c>
      <c r="CA22" s="104" t="s">
        <v>840</v>
      </c>
    </row>
    <row r="23" spans="1:79" ht="84" outlineLevel="1">
      <c r="A23" s="79" t="s">
        <v>843</v>
      </c>
      <c r="B23" s="80" t="s">
        <v>844</v>
      </c>
      <c r="C23" s="79" t="s">
        <v>837</v>
      </c>
      <c r="D23" s="81" t="s">
        <v>840</v>
      </c>
      <c r="E23" s="81" t="s">
        <v>840</v>
      </c>
      <c r="F23" s="81" t="s">
        <v>840</v>
      </c>
      <c r="G23" s="81" t="s">
        <v>840</v>
      </c>
      <c r="H23" s="81" t="s">
        <v>840</v>
      </c>
      <c r="I23" s="81" t="s">
        <v>840</v>
      </c>
      <c r="J23" s="81" t="s">
        <v>840</v>
      </c>
      <c r="K23" s="81" t="s">
        <v>840</v>
      </c>
      <c r="L23" s="81" t="s">
        <v>840</v>
      </c>
      <c r="M23" s="81" t="s">
        <v>840</v>
      </c>
      <c r="N23" s="81" t="s">
        <v>840</v>
      </c>
      <c r="O23" s="81" t="s">
        <v>840</v>
      </c>
      <c r="P23" s="81" t="s">
        <v>840</v>
      </c>
      <c r="Q23" s="81" t="s">
        <v>840</v>
      </c>
      <c r="R23" s="81" t="s">
        <v>840</v>
      </c>
      <c r="S23" s="81" t="s">
        <v>840</v>
      </c>
      <c r="T23" s="81" t="s">
        <v>840</v>
      </c>
      <c r="U23" s="81" t="s">
        <v>840</v>
      </c>
      <c r="V23" s="81" t="s">
        <v>840</v>
      </c>
      <c r="W23" s="81" t="s">
        <v>840</v>
      </c>
      <c r="X23" s="81" t="s">
        <v>840</v>
      </c>
      <c r="Y23" s="81" t="s">
        <v>840</v>
      </c>
      <c r="Z23" s="81" t="s">
        <v>840</v>
      </c>
      <c r="AA23" s="81" t="s">
        <v>840</v>
      </c>
      <c r="AB23" s="81" t="s">
        <v>840</v>
      </c>
      <c r="AC23" s="81" t="s">
        <v>840</v>
      </c>
      <c r="AD23" s="81" t="s">
        <v>840</v>
      </c>
      <c r="AE23" s="81" t="s">
        <v>840</v>
      </c>
      <c r="AF23" s="81" t="s">
        <v>840</v>
      </c>
      <c r="AG23" s="81" t="s">
        <v>840</v>
      </c>
      <c r="AH23" s="81" t="s">
        <v>840</v>
      </c>
      <c r="AI23" s="81" t="s">
        <v>840</v>
      </c>
      <c r="AJ23" s="81" t="s">
        <v>840</v>
      </c>
      <c r="AK23" s="81" t="s">
        <v>840</v>
      </c>
      <c r="AL23" s="81" t="s">
        <v>840</v>
      </c>
      <c r="AM23" s="81" t="s">
        <v>840</v>
      </c>
      <c r="AN23" s="81" t="s">
        <v>840</v>
      </c>
      <c r="AO23" s="81" t="s">
        <v>840</v>
      </c>
      <c r="AP23" s="81" t="s">
        <v>840</v>
      </c>
      <c r="AQ23" s="81" t="s">
        <v>840</v>
      </c>
      <c r="AR23" s="81" t="s">
        <v>840</v>
      </c>
      <c r="AS23" s="81" t="s">
        <v>840</v>
      </c>
      <c r="AT23" s="81" t="s">
        <v>840</v>
      </c>
      <c r="AU23" s="81" t="s">
        <v>840</v>
      </c>
      <c r="AV23" s="81" t="s">
        <v>840</v>
      </c>
      <c r="AW23" s="81" t="s">
        <v>840</v>
      </c>
      <c r="AX23" s="81" t="s">
        <v>840</v>
      </c>
      <c r="AY23" s="81" t="s">
        <v>840</v>
      </c>
      <c r="AZ23" s="81" t="s">
        <v>840</v>
      </c>
      <c r="BA23" s="81" t="s">
        <v>840</v>
      </c>
      <c r="BB23" s="81" t="s">
        <v>840</v>
      </c>
      <c r="BC23" s="81" t="s">
        <v>840</v>
      </c>
      <c r="BD23" s="81" t="s">
        <v>840</v>
      </c>
      <c r="BE23" s="81" t="s">
        <v>840</v>
      </c>
      <c r="BF23" s="81" t="s">
        <v>840</v>
      </c>
      <c r="BG23" s="81" t="s">
        <v>840</v>
      </c>
      <c r="BH23" s="81" t="s">
        <v>840</v>
      </c>
      <c r="BI23" s="81" t="s">
        <v>840</v>
      </c>
      <c r="BJ23" s="81" t="s">
        <v>840</v>
      </c>
      <c r="BK23" s="81" t="s">
        <v>840</v>
      </c>
      <c r="BL23" s="81" t="s">
        <v>840</v>
      </c>
      <c r="BM23" s="81" t="s">
        <v>840</v>
      </c>
      <c r="BN23" s="81" t="s">
        <v>840</v>
      </c>
      <c r="BO23" s="81" t="s">
        <v>840</v>
      </c>
      <c r="BP23" s="81" t="s">
        <v>840</v>
      </c>
      <c r="BQ23" s="81" t="s">
        <v>840</v>
      </c>
      <c r="BR23" s="81" t="s">
        <v>840</v>
      </c>
      <c r="BS23" s="81" t="s">
        <v>840</v>
      </c>
      <c r="BT23" s="81" t="s">
        <v>840</v>
      </c>
      <c r="BU23" s="81" t="s">
        <v>840</v>
      </c>
      <c r="BV23" s="81" t="s">
        <v>840</v>
      </c>
      <c r="BW23" s="81" t="s">
        <v>840</v>
      </c>
      <c r="BX23" s="81" t="s">
        <v>840</v>
      </c>
      <c r="BY23" s="81" t="s">
        <v>840</v>
      </c>
      <c r="BZ23" s="82" t="s">
        <v>840</v>
      </c>
      <c r="CA23" s="104" t="s">
        <v>840</v>
      </c>
    </row>
    <row r="24" spans="1:79" ht="42">
      <c r="A24" s="79" t="s">
        <v>845</v>
      </c>
      <c r="B24" s="80" t="s">
        <v>846</v>
      </c>
      <c r="C24" s="79" t="s">
        <v>837</v>
      </c>
      <c r="D24" s="81" t="s">
        <v>840</v>
      </c>
      <c r="E24" s="81" t="s">
        <v>840</v>
      </c>
      <c r="F24" s="81" t="s">
        <v>840</v>
      </c>
      <c r="G24" s="81" t="s">
        <v>840</v>
      </c>
      <c r="H24" s="81" t="s">
        <v>840</v>
      </c>
      <c r="I24" s="81" t="s">
        <v>840</v>
      </c>
      <c r="J24" s="81" t="s">
        <v>840</v>
      </c>
      <c r="K24" s="81" t="s">
        <v>840</v>
      </c>
      <c r="L24" s="81" t="s">
        <v>840</v>
      </c>
      <c r="M24" s="81" t="s">
        <v>840</v>
      </c>
      <c r="N24" s="81" t="s">
        <v>840</v>
      </c>
      <c r="O24" s="81" t="s">
        <v>840</v>
      </c>
      <c r="P24" s="81" t="s">
        <v>840</v>
      </c>
      <c r="Q24" s="81" t="s">
        <v>840</v>
      </c>
      <c r="R24" s="81" t="s">
        <v>840</v>
      </c>
      <c r="S24" s="81" t="s">
        <v>840</v>
      </c>
      <c r="T24" s="81" t="s">
        <v>840</v>
      </c>
      <c r="U24" s="81" t="s">
        <v>840</v>
      </c>
      <c r="V24" s="81" t="s">
        <v>840</v>
      </c>
      <c r="W24" s="81" t="s">
        <v>840</v>
      </c>
      <c r="X24" s="81" t="s">
        <v>840</v>
      </c>
      <c r="Y24" s="81" t="s">
        <v>840</v>
      </c>
      <c r="Z24" s="81" t="s">
        <v>840</v>
      </c>
      <c r="AA24" s="81" t="s">
        <v>840</v>
      </c>
      <c r="AB24" s="81" t="s">
        <v>840</v>
      </c>
      <c r="AC24" s="81" t="s">
        <v>840</v>
      </c>
      <c r="AD24" s="81" t="s">
        <v>840</v>
      </c>
      <c r="AE24" s="81" t="s">
        <v>840</v>
      </c>
      <c r="AF24" s="81" t="s">
        <v>840</v>
      </c>
      <c r="AG24" s="81" t="s">
        <v>840</v>
      </c>
      <c r="AH24" s="81" t="s">
        <v>840</v>
      </c>
      <c r="AI24" s="81" t="s">
        <v>840</v>
      </c>
      <c r="AJ24" s="81" t="s">
        <v>840</v>
      </c>
      <c r="AK24" s="81" t="s">
        <v>840</v>
      </c>
      <c r="AL24" s="81" t="s">
        <v>840</v>
      </c>
      <c r="AM24" s="81" t="s">
        <v>840</v>
      </c>
      <c r="AN24" s="81" t="s">
        <v>840</v>
      </c>
      <c r="AO24" s="81" t="s">
        <v>840</v>
      </c>
      <c r="AP24" s="81" t="s">
        <v>840</v>
      </c>
      <c r="AQ24" s="81" t="s">
        <v>840</v>
      </c>
      <c r="AR24" s="81" t="s">
        <v>840</v>
      </c>
      <c r="AS24" s="81" t="s">
        <v>840</v>
      </c>
      <c r="AT24" s="81" t="s">
        <v>840</v>
      </c>
      <c r="AU24" s="81" t="s">
        <v>840</v>
      </c>
      <c r="AV24" s="81" t="s">
        <v>840</v>
      </c>
      <c r="AW24" s="81" t="s">
        <v>840</v>
      </c>
      <c r="AX24" s="81" t="s">
        <v>840</v>
      </c>
      <c r="AY24" s="81" t="s">
        <v>840</v>
      </c>
      <c r="AZ24" s="81" t="s">
        <v>840</v>
      </c>
      <c r="BA24" s="81" t="s">
        <v>840</v>
      </c>
      <c r="BB24" s="81" t="s">
        <v>840</v>
      </c>
      <c r="BC24" s="81" t="s">
        <v>840</v>
      </c>
      <c r="BD24" s="81" t="s">
        <v>840</v>
      </c>
      <c r="BE24" s="81" t="s">
        <v>840</v>
      </c>
      <c r="BF24" s="81" t="s">
        <v>840</v>
      </c>
      <c r="BG24" s="81" t="s">
        <v>840</v>
      </c>
      <c r="BH24" s="81" t="s">
        <v>840</v>
      </c>
      <c r="BI24" s="81" t="s">
        <v>840</v>
      </c>
      <c r="BJ24" s="81" t="s">
        <v>840</v>
      </c>
      <c r="BK24" s="81" t="s">
        <v>840</v>
      </c>
      <c r="BL24" s="81" t="s">
        <v>840</v>
      </c>
      <c r="BM24" s="81" t="s">
        <v>840</v>
      </c>
      <c r="BN24" s="81" t="s">
        <v>840</v>
      </c>
      <c r="BO24" s="81" t="s">
        <v>840</v>
      </c>
      <c r="BP24" s="81" t="s">
        <v>840</v>
      </c>
      <c r="BQ24" s="81" t="s">
        <v>840</v>
      </c>
      <c r="BR24" s="81" t="s">
        <v>840</v>
      </c>
      <c r="BS24" s="81" t="s">
        <v>840</v>
      </c>
      <c r="BT24" s="81" t="s">
        <v>840</v>
      </c>
      <c r="BU24" s="81" t="s">
        <v>840</v>
      </c>
      <c r="BV24" s="81" t="s">
        <v>840</v>
      </c>
      <c r="BW24" s="81" t="s">
        <v>840</v>
      </c>
      <c r="BX24" s="81" t="s">
        <v>840</v>
      </c>
      <c r="BY24" s="81" t="s">
        <v>840</v>
      </c>
      <c r="BZ24" s="82" t="s">
        <v>840</v>
      </c>
      <c r="CA24" s="104" t="s">
        <v>840</v>
      </c>
    </row>
    <row r="25" spans="1:79" ht="52.5" outlineLevel="1">
      <c r="A25" s="79" t="s">
        <v>847</v>
      </c>
      <c r="B25" s="80" t="s">
        <v>848</v>
      </c>
      <c r="C25" s="79" t="s">
        <v>837</v>
      </c>
      <c r="D25" s="81" t="s">
        <v>840</v>
      </c>
      <c r="E25" s="81" t="s">
        <v>840</v>
      </c>
      <c r="F25" s="81" t="s">
        <v>840</v>
      </c>
      <c r="G25" s="81" t="s">
        <v>840</v>
      </c>
      <c r="H25" s="81" t="s">
        <v>840</v>
      </c>
      <c r="I25" s="81" t="s">
        <v>840</v>
      </c>
      <c r="J25" s="81" t="s">
        <v>840</v>
      </c>
      <c r="K25" s="81" t="s">
        <v>840</v>
      </c>
      <c r="L25" s="81" t="s">
        <v>840</v>
      </c>
      <c r="M25" s="81" t="s">
        <v>840</v>
      </c>
      <c r="N25" s="81" t="s">
        <v>840</v>
      </c>
      <c r="O25" s="81" t="s">
        <v>840</v>
      </c>
      <c r="P25" s="81" t="s">
        <v>840</v>
      </c>
      <c r="Q25" s="81" t="s">
        <v>840</v>
      </c>
      <c r="R25" s="81" t="s">
        <v>840</v>
      </c>
      <c r="S25" s="81" t="s">
        <v>840</v>
      </c>
      <c r="T25" s="81" t="s">
        <v>840</v>
      </c>
      <c r="U25" s="81" t="s">
        <v>840</v>
      </c>
      <c r="V25" s="81" t="s">
        <v>840</v>
      </c>
      <c r="W25" s="81" t="s">
        <v>840</v>
      </c>
      <c r="X25" s="81" t="s">
        <v>840</v>
      </c>
      <c r="Y25" s="81" t="s">
        <v>840</v>
      </c>
      <c r="Z25" s="81" t="s">
        <v>840</v>
      </c>
      <c r="AA25" s="81" t="s">
        <v>840</v>
      </c>
      <c r="AB25" s="81" t="s">
        <v>840</v>
      </c>
      <c r="AC25" s="81" t="s">
        <v>840</v>
      </c>
      <c r="AD25" s="81" t="s">
        <v>840</v>
      </c>
      <c r="AE25" s="81" t="s">
        <v>840</v>
      </c>
      <c r="AF25" s="81" t="s">
        <v>840</v>
      </c>
      <c r="AG25" s="81" t="s">
        <v>840</v>
      </c>
      <c r="AH25" s="81" t="s">
        <v>840</v>
      </c>
      <c r="AI25" s="81" t="s">
        <v>840</v>
      </c>
      <c r="AJ25" s="81" t="s">
        <v>840</v>
      </c>
      <c r="AK25" s="81" t="s">
        <v>840</v>
      </c>
      <c r="AL25" s="81" t="s">
        <v>840</v>
      </c>
      <c r="AM25" s="81" t="s">
        <v>840</v>
      </c>
      <c r="AN25" s="81" t="s">
        <v>840</v>
      </c>
      <c r="AO25" s="81" t="s">
        <v>840</v>
      </c>
      <c r="AP25" s="81" t="s">
        <v>840</v>
      </c>
      <c r="AQ25" s="81" t="s">
        <v>840</v>
      </c>
      <c r="AR25" s="81" t="s">
        <v>840</v>
      </c>
      <c r="AS25" s="81" t="s">
        <v>840</v>
      </c>
      <c r="AT25" s="81" t="s">
        <v>840</v>
      </c>
      <c r="AU25" s="81" t="s">
        <v>840</v>
      </c>
      <c r="AV25" s="81" t="s">
        <v>840</v>
      </c>
      <c r="AW25" s="81" t="s">
        <v>840</v>
      </c>
      <c r="AX25" s="81" t="s">
        <v>840</v>
      </c>
      <c r="AY25" s="81" t="s">
        <v>840</v>
      </c>
      <c r="AZ25" s="81" t="s">
        <v>840</v>
      </c>
      <c r="BA25" s="81" t="s">
        <v>840</v>
      </c>
      <c r="BB25" s="81" t="s">
        <v>840</v>
      </c>
      <c r="BC25" s="81" t="s">
        <v>840</v>
      </c>
      <c r="BD25" s="81" t="s">
        <v>840</v>
      </c>
      <c r="BE25" s="81" t="s">
        <v>840</v>
      </c>
      <c r="BF25" s="81" t="s">
        <v>840</v>
      </c>
      <c r="BG25" s="81" t="s">
        <v>840</v>
      </c>
      <c r="BH25" s="81" t="s">
        <v>840</v>
      </c>
      <c r="BI25" s="81" t="s">
        <v>840</v>
      </c>
      <c r="BJ25" s="81" t="s">
        <v>840</v>
      </c>
      <c r="BK25" s="81" t="s">
        <v>840</v>
      </c>
      <c r="BL25" s="81" t="s">
        <v>840</v>
      </c>
      <c r="BM25" s="81" t="s">
        <v>840</v>
      </c>
      <c r="BN25" s="81" t="s">
        <v>840</v>
      </c>
      <c r="BO25" s="81" t="s">
        <v>840</v>
      </c>
      <c r="BP25" s="81" t="s">
        <v>840</v>
      </c>
      <c r="BQ25" s="81" t="s">
        <v>840</v>
      </c>
      <c r="BR25" s="81" t="s">
        <v>840</v>
      </c>
      <c r="BS25" s="81" t="s">
        <v>840</v>
      </c>
      <c r="BT25" s="81" t="s">
        <v>840</v>
      </c>
      <c r="BU25" s="81" t="s">
        <v>840</v>
      </c>
      <c r="BV25" s="81" t="s">
        <v>840</v>
      </c>
      <c r="BW25" s="81" t="s">
        <v>840</v>
      </c>
      <c r="BX25" s="81" t="s">
        <v>840</v>
      </c>
      <c r="BY25" s="81" t="s">
        <v>840</v>
      </c>
      <c r="BZ25" s="82" t="s">
        <v>840</v>
      </c>
      <c r="CA25" s="104" t="s">
        <v>840</v>
      </c>
    </row>
    <row r="26" spans="1:79" ht="21">
      <c r="A26" s="79" t="s">
        <v>849</v>
      </c>
      <c r="B26" s="80" t="s">
        <v>850</v>
      </c>
      <c r="C26" s="79" t="s">
        <v>837</v>
      </c>
      <c r="D26" s="81">
        <f aca="true" t="shared" si="2" ref="D26:BO26">D27</f>
        <v>12.75652118644068</v>
      </c>
      <c r="E26" s="81">
        <f t="shared" si="2"/>
        <v>0</v>
      </c>
      <c r="F26" s="81">
        <f t="shared" si="2"/>
        <v>8.65792710694915</v>
      </c>
      <c r="G26" s="81">
        <f t="shared" si="2"/>
        <v>0</v>
      </c>
      <c r="H26" s="81">
        <f t="shared" si="2"/>
        <v>0</v>
      </c>
      <c r="I26" s="81">
        <f t="shared" si="2"/>
        <v>0</v>
      </c>
      <c r="J26" s="81">
        <f t="shared" si="2"/>
        <v>0</v>
      </c>
      <c r="K26" s="81">
        <f t="shared" si="2"/>
        <v>1</v>
      </c>
      <c r="L26" s="81">
        <f t="shared" si="2"/>
        <v>0</v>
      </c>
      <c r="M26" s="81">
        <f t="shared" si="2"/>
        <v>8.65792710694915</v>
      </c>
      <c r="N26" s="81">
        <f t="shared" si="2"/>
        <v>0</v>
      </c>
      <c r="O26" s="81">
        <f t="shared" si="2"/>
        <v>0</v>
      </c>
      <c r="P26" s="81">
        <f t="shared" si="2"/>
        <v>0</v>
      </c>
      <c r="Q26" s="81">
        <f t="shared" si="2"/>
        <v>0</v>
      </c>
      <c r="R26" s="81">
        <f t="shared" si="2"/>
        <v>1</v>
      </c>
      <c r="S26" s="81">
        <f t="shared" si="2"/>
        <v>0</v>
      </c>
      <c r="T26" s="81">
        <f t="shared" si="2"/>
        <v>0</v>
      </c>
      <c r="U26" s="81">
        <f t="shared" si="2"/>
        <v>0</v>
      </c>
      <c r="V26" s="81">
        <f t="shared" si="2"/>
        <v>0</v>
      </c>
      <c r="W26" s="81">
        <f t="shared" si="2"/>
        <v>0</v>
      </c>
      <c r="X26" s="81">
        <f t="shared" si="2"/>
        <v>0</v>
      </c>
      <c r="Y26" s="81">
        <f t="shared" si="2"/>
        <v>0</v>
      </c>
      <c r="Z26" s="81">
        <f t="shared" si="2"/>
        <v>0</v>
      </c>
      <c r="AA26" s="81">
        <f t="shared" si="2"/>
        <v>0</v>
      </c>
      <c r="AB26" s="81">
        <f t="shared" si="2"/>
        <v>0</v>
      </c>
      <c r="AC26" s="81">
        <f t="shared" si="2"/>
        <v>0</v>
      </c>
      <c r="AD26" s="81">
        <f t="shared" si="2"/>
        <v>0</v>
      </c>
      <c r="AE26" s="81">
        <f t="shared" si="2"/>
        <v>0</v>
      </c>
      <c r="AF26" s="81">
        <f t="shared" si="2"/>
        <v>0</v>
      </c>
      <c r="AG26" s="81">
        <f t="shared" si="2"/>
        <v>0</v>
      </c>
      <c r="AH26" s="81">
        <f t="shared" si="2"/>
        <v>0</v>
      </c>
      <c r="AI26" s="81">
        <f t="shared" si="2"/>
        <v>0</v>
      </c>
      <c r="AJ26" s="81">
        <f t="shared" si="2"/>
        <v>0</v>
      </c>
      <c r="AK26" s="81">
        <f t="shared" si="2"/>
        <v>0</v>
      </c>
      <c r="AL26" s="81">
        <f t="shared" si="2"/>
        <v>0</v>
      </c>
      <c r="AM26" s="81">
        <f t="shared" si="2"/>
        <v>0</v>
      </c>
      <c r="AN26" s="81">
        <f t="shared" si="2"/>
        <v>0</v>
      </c>
      <c r="AO26" s="81">
        <f t="shared" si="2"/>
        <v>0</v>
      </c>
      <c r="AP26" s="81">
        <f t="shared" si="2"/>
        <v>0</v>
      </c>
      <c r="AQ26" s="81">
        <f t="shared" si="2"/>
        <v>0</v>
      </c>
      <c r="AR26" s="81">
        <f t="shared" si="2"/>
        <v>0</v>
      </c>
      <c r="AS26" s="81">
        <f t="shared" si="2"/>
        <v>0</v>
      </c>
      <c r="AT26" s="81">
        <f t="shared" si="2"/>
        <v>0</v>
      </c>
      <c r="AU26" s="81">
        <f t="shared" si="2"/>
        <v>0</v>
      </c>
      <c r="AV26" s="81">
        <f t="shared" si="2"/>
        <v>0</v>
      </c>
      <c r="AW26" s="81">
        <f t="shared" si="2"/>
        <v>0</v>
      </c>
      <c r="AX26" s="81">
        <f t="shared" si="2"/>
        <v>0</v>
      </c>
      <c r="AY26" s="81">
        <f t="shared" si="2"/>
        <v>0</v>
      </c>
      <c r="AZ26" s="81">
        <f t="shared" si="2"/>
        <v>0</v>
      </c>
      <c r="BA26" s="81">
        <f t="shared" si="2"/>
        <v>0</v>
      </c>
      <c r="BB26" s="81">
        <f t="shared" si="2"/>
        <v>0</v>
      </c>
      <c r="BC26" s="81">
        <f t="shared" si="2"/>
        <v>0</v>
      </c>
      <c r="BD26" s="81">
        <f t="shared" si="2"/>
        <v>0</v>
      </c>
      <c r="BE26" s="81">
        <f t="shared" si="2"/>
        <v>0</v>
      </c>
      <c r="BF26" s="81">
        <f t="shared" si="2"/>
        <v>0</v>
      </c>
      <c r="BG26" s="81">
        <f t="shared" si="2"/>
        <v>0</v>
      </c>
      <c r="BH26" s="81">
        <f t="shared" si="2"/>
        <v>0</v>
      </c>
      <c r="BI26" s="81">
        <f t="shared" si="2"/>
        <v>0</v>
      </c>
      <c r="BJ26" s="81">
        <f t="shared" si="2"/>
        <v>0</v>
      </c>
      <c r="BK26" s="81">
        <f t="shared" si="2"/>
        <v>0</v>
      </c>
      <c r="BL26" s="81">
        <f t="shared" si="2"/>
        <v>0</v>
      </c>
      <c r="BM26" s="81">
        <f t="shared" si="2"/>
        <v>0</v>
      </c>
      <c r="BN26" s="81">
        <f t="shared" si="2"/>
        <v>0</v>
      </c>
      <c r="BO26" s="81">
        <f t="shared" si="2"/>
        <v>0</v>
      </c>
      <c r="BP26" s="81">
        <f aca="true" t="shared" si="3" ref="BP26:BZ26">BP27</f>
        <v>0</v>
      </c>
      <c r="BQ26" s="81">
        <f t="shared" si="3"/>
        <v>0</v>
      </c>
      <c r="BR26" s="81">
        <f t="shared" si="3"/>
        <v>0</v>
      </c>
      <c r="BS26" s="81">
        <f t="shared" si="3"/>
        <v>0</v>
      </c>
      <c r="BT26" s="81">
        <f t="shared" si="3"/>
        <v>0</v>
      </c>
      <c r="BU26" s="81">
        <f t="shared" si="3"/>
        <v>0</v>
      </c>
      <c r="BV26" s="81">
        <f t="shared" si="3"/>
        <v>0</v>
      </c>
      <c r="BW26" s="81">
        <f t="shared" si="3"/>
        <v>0</v>
      </c>
      <c r="BX26" s="81">
        <f t="shared" si="3"/>
        <v>0</v>
      </c>
      <c r="BY26" s="81">
        <f t="shared" si="3"/>
        <v>-8.65792710694915</v>
      </c>
      <c r="BZ26" s="82">
        <f t="shared" si="3"/>
        <v>-1</v>
      </c>
      <c r="CA26" s="104" t="s">
        <v>840</v>
      </c>
    </row>
    <row r="27" spans="1:79" ht="15">
      <c r="A27" s="79" t="s">
        <v>851</v>
      </c>
      <c r="B27" s="80" t="s">
        <v>852</v>
      </c>
      <c r="C27" s="79" t="s">
        <v>837</v>
      </c>
      <c r="D27" s="81">
        <f aca="true" t="shared" si="4" ref="D27:BO27">D72</f>
        <v>12.75652118644068</v>
      </c>
      <c r="E27" s="81">
        <f t="shared" si="4"/>
        <v>0</v>
      </c>
      <c r="F27" s="81">
        <f t="shared" si="4"/>
        <v>8.65792710694915</v>
      </c>
      <c r="G27" s="81">
        <f t="shared" si="4"/>
        <v>0</v>
      </c>
      <c r="H27" s="81">
        <f t="shared" si="4"/>
        <v>0</v>
      </c>
      <c r="I27" s="81">
        <f t="shared" si="4"/>
        <v>0</v>
      </c>
      <c r="J27" s="81">
        <f t="shared" si="4"/>
        <v>0</v>
      </c>
      <c r="K27" s="81">
        <f t="shared" si="4"/>
        <v>1</v>
      </c>
      <c r="L27" s="81">
        <f t="shared" si="4"/>
        <v>0</v>
      </c>
      <c r="M27" s="81">
        <f t="shared" si="4"/>
        <v>8.65792710694915</v>
      </c>
      <c r="N27" s="81">
        <f t="shared" si="4"/>
        <v>0</v>
      </c>
      <c r="O27" s="81">
        <f t="shared" si="4"/>
        <v>0</v>
      </c>
      <c r="P27" s="81">
        <f t="shared" si="4"/>
        <v>0</v>
      </c>
      <c r="Q27" s="81">
        <f t="shared" si="4"/>
        <v>0</v>
      </c>
      <c r="R27" s="81">
        <f t="shared" si="4"/>
        <v>1</v>
      </c>
      <c r="S27" s="81">
        <f t="shared" si="4"/>
        <v>0</v>
      </c>
      <c r="T27" s="81">
        <f t="shared" si="4"/>
        <v>0</v>
      </c>
      <c r="U27" s="81">
        <f t="shared" si="4"/>
        <v>0</v>
      </c>
      <c r="V27" s="81">
        <f t="shared" si="4"/>
        <v>0</v>
      </c>
      <c r="W27" s="81">
        <f t="shared" si="4"/>
        <v>0</v>
      </c>
      <c r="X27" s="81">
        <f t="shared" si="4"/>
        <v>0</v>
      </c>
      <c r="Y27" s="81">
        <f t="shared" si="4"/>
        <v>0</v>
      </c>
      <c r="Z27" s="81">
        <f t="shared" si="4"/>
        <v>0</v>
      </c>
      <c r="AA27" s="81">
        <f t="shared" si="4"/>
        <v>0</v>
      </c>
      <c r="AB27" s="81">
        <f t="shared" si="4"/>
        <v>0</v>
      </c>
      <c r="AC27" s="81">
        <f t="shared" si="4"/>
        <v>0</v>
      </c>
      <c r="AD27" s="81">
        <f t="shared" si="4"/>
        <v>0</v>
      </c>
      <c r="AE27" s="81">
        <f t="shared" si="4"/>
        <v>0</v>
      </c>
      <c r="AF27" s="81">
        <f t="shared" si="4"/>
        <v>0</v>
      </c>
      <c r="AG27" s="81">
        <f t="shared" si="4"/>
        <v>0</v>
      </c>
      <c r="AH27" s="81">
        <f t="shared" si="4"/>
        <v>0</v>
      </c>
      <c r="AI27" s="81">
        <f t="shared" si="4"/>
        <v>0</v>
      </c>
      <c r="AJ27" s="81">
        <f t="shared" si="4"/>
        <v>0</v>
      </c>
      <c r="AK27" s="81">
        <f t="shared" si="4"/>
        <v>0</v>
      </c>
      <c r="AL27" s="81">
        <f t="shared" si="4"/>
        <v>0</v>
      </c>
      <c r="AM27" s="81">
        <f t="shared" si="4"/>
        <v>0</v>
      </c>
      <c r="AN27" s="81">
        <f t="shared" si="4"/>
        <v>0</v>
      </c>
      <c r="AO27" s="81">
        <f t="shared" si="4"/>
        <v>0</v>
      </c>
      <c r="AP27" s="81">
        <f t="shared" si="4"/>
        <v>0</v>
      </c>
      <c r="AQ27" s="81">
        <f t="shared" si="4"/>
        <v>0</v>
      </c>
      <c r="AR27" s="81">
        <f t="shared" si="4"/>
        <v>0</v>
      </c>
      <c r="AS27" s="81">
        <f t="shared" si="4"/>
        <v>0</v>
      </c>
      <c r="AT27" s="81">
        <f t="shared" si="4"/>
        <v>0</v>
      </c>
      <c r="AU27" s="81">
        <f t="shared" si="4"/>
        <v>0</v>
      </c>
      <c r="AV27" s="81">
        <f t="shared" si="4"/>
        <v>0</v>
      </c>
      <c r="AW27" s="81">
        <f t="shared" si="4"/>
        <v>0</v>
      </c>
      <c r="AX27" s="81">
        <f t="shared" si="4"/>
        <v>0</v>
      </c>
      <c r="AY27" s="81">
        <f t="shared" si="4"/>
        <v>0</v>
      </c>
      <c r="AZ27" s="81">
        <f t="shared" si="4"/>
        <v>0</v>
      </c>
      <c r="BA27" s="81">
        <f t="shared" si="4"/>
        <v>0</v>
      </c>
      <c r="BB27" s="81">
        <f t="shared" si="4"/>
        <v>0</v>
      </c>
      <c r="BC27" s="81">
        <f t="shared" si="4"/>
        <v>0</v>
      </c>
      <c r="BD27" s="81">
        <f t="shared" si="4"/>
        <v>0</v>
      </c>
      <c r="BE27" s="81">
        <f t="shared" si="4"/>
        <v>0</v>
      </c>
      <c r="BF27" s="81">
        <f t="shared" si="4"/>
        <v>0</v>
      </c>
      <c r="BG27" s="81">
        <f t="shared" si="4"/>
        <v>0</v>
      </c>
      <c r="BH27" s="81">
        <f t="shared" si="4"/>
        <v>0</v>
      </c>
      <c r="BI27" s="81">
        <f t="shared" si="4"/>
        <v>0</v>
      </c>
      <c r="BJ27" s="81">
        <f t="shared" si="4"/>
        <v>0</v>
      </c>
      <c r="BK27" s="81">
        <f t="shared" si="4"/>
        <v>0</v>
      </c>
      <c r="BL27" s="81">
        <f t="shared" si="4"/>
        <v>0</v>
      </c>
      <c r="BM27" s="81">
        <f t="shared" si="4"/>
        <v>0</v>
      </c>
      <c r="BN27" s="81">
        <f t="shared" si="4"/>
        <v>0</v>
      </c>
      <c r="BO27" s="81">
        <f t="shared" si="4"/>
        <v>0</v>
      </c>
      <c r="BP27" s="81">
        <f aca="true" t="shared" si="5" ref="BP27:BZ27">BP72</f>
        <v>0</v>
      </c>
      <c r="BQ27" s="81">
        <f t="shared" si="5"/>
        <v>0</v>
      </c>
      <c r="BR27" s="81">
        <f t="shared" si="5"/>
        <v>0</v>
      </c>
      <c r="BS27" s="81">
        <f t="shared" si="5"/>
        <v>0</v>
      </c>
      <c r="BT27" s="81">
        <f t="shared" si="5"/>
        <v>0</v>
      </c>
      <c r="BU27" s="81">
        <f t="shared" si="5"/>
        <v>0</v>
      </c>
      <c r="BV27" s="81">
        <f t="shared" si="5"/>
        <v>0</v>
      </c>
      <c r="BW27" s="81">
        <f t="shared" si="5"/>
        <v>0</v>
      </c>
      <c r="BX27" s="81">
        <f t="shared" si="5"/>
        <v>0</v>
      </c>
      <c r="BY27" s="81">
        <f t="shared" si="5"/>
        <v>-8.65792710694915</v>
      </c>
      <c r="BZ27" s="82">
        <f t="shared" si="5"/>
        <v>-1</v>
      </c>
      <c r="CA27" s="104"/>
    </row>
    <row r="28" spans="1:79" ht="31.5" outlineLevel="1">
      <c r="A28" s="79" t="s">
        <v>85</v>
      </c>
      <c r="B28" s="80" t="s">
        <v>853</v>
      </c>
      <c r="C28" s="79" t="s">
        <v>837</v>
      </c>
      <c r="D28" s="81" t="s">
        <v>840</v>
      </c>
      <c r="E28" s="81" t="s">
        <v>840</v>
      </c>
      <c r="F28" s="81" t="s">
        <v>840</v>
      </c>
      <c r="G28" s="81" t="s">
        <v>840</v>
      </c>
      <c r="H28" s="81" t="s">
        <v>840</v>
      </c>
      <c r="I28" s="81" t="s">
        <v>840</v>
      </c>
      <c r="J28" s="81" t="s">
        <v>840</v>
      </c>
      <c r="K28" s="81" t="s">
        <v>840</v>
      </c>
      <c r="L28" s="81" t="s">
        <v>840</v>
      </c>
      <c r="M28" s="81" t="s">
        <v>840</v>
      </c>
      <c r="N28" s="81" t="s">
        <v>840</v>
      </c>
      <c r="O28" s="81" t="s">
        <v>840</v>
      </c>
      <c r="P28" s="81" t="s">
        <v>840</v>
      </c>
      <c r="Q28" s="81" t="s">
        <v>840</v>
      </c>
      <c r="R28" s="81" t="s">
        <v>840</v>
      </c>
      <c r="S28" s="81" t="s">
        <v>840</v>
      </c>
      <c r="T28" s="81" t="s">
        <v>840</v>
      </c>
      <c r="U28" s="81" t="s">
        <v>840</v>
      </c>
      <c r="V28" s="81" t="s">
        <v>840</v>
      </c>
      <c r="W28" s="81" t="s">
        <v>840</v>
      </c>
      <c r="X28" s="81" t="s">
        <v>840</v>
      </c>
      <c r="Y28" s="81" t="s">
        <v>840</v>
      </c>
      <c r="Z28" s="81" t="s">
        <v>840</v>
      </c>
      <c r="AA28" s="81" t="s">
        <v>840</v>
      </c>
      <c r="AB28" s="81" t="s">
        <v>840</v>
      </c>
      <c r="AC28" s="81" t="s">
        <v>840</v>
      </c>
      <c r="AD28" s="81" t="s">
        <v>840</v>
      </c>
      <c r="AE28" s="81" t="s">
        <v>840</v>
      </c>
      <c r="AF28" s="81" t="s">
        <v>840</v>
      </c>
      <c r="AG28" s="81" t="s">
        <v>840</v>
      </c>
      <c r="AH28" s="81" t="s">
        <v>840</v>
      </c>
      <c r="AI28" s="81" t="s">
        <v>840</v>
      </c>
      <c r="AJ28" s="81" t="s">
        <v>840</v>
      </c>
      <c r="AK28" s="81" t="s">
        <v>840</v>
      </c>
      <c r="AL28" s="81" t="s">
        <v>840</v>
      </c>
      <c r="AM28" s="81" t="s">
        <v>840</v>
      </c>
      <c r="AN28" s="81" t="s">
        <v>840</v>
      </c>
      <c r="AO28" s="81" t="s">
        <v>840</v>
      </c>
      <c r="AP28" s="81" t="s">
        <v>840</v>
      </c>
      <c r="AQ28" s="81" t="s">
        <v>840</v>
      </c>
      <c r="AR28" s="81" t="s">
        <v>840</v>
      </c>
      <c r="AS28" s="81" t="s">
        <v>840</v>
      </c>
      <c r="AT28" s="81" t="s">
        <v>840</v>
      </c>
      <c r="AU28" s="81" t="s">
        <v>840</v>
      </c>
      <c r="AV28" s="81" t="s">
        <v>840</v>
      </c>
      <c r="AW28" s="81" t="s">
        <v>840</v>
      </c>
      <c r="AX28" s="81" t="s">
        <v>840</v>
      </c>
      <c r="AY28" s="81" t="s">
        <v>840</v>
      </c>
      <c r="AZ28" s="81" t="s">
        <v>840</v>
      </c>
      <c r="BA28" s="81" t="s">
        <v>840</v>
      </c>
      <c r="BB28" s="81" t="s">
        <v>840</v>
      </c>
      <c r="BC28" s="81" t="s">
        <v>840</v>
      </c>
      <c r="BD28" s="81" t="s">
        <v>840</v>
      </c>
      <c r="BE28" s="81" t="s">
        <v>840</v>
      </c>
      <c r="BF28" s="81" t="s">
        <v>840</v>
      </c>
      <c r="BG28" s="81" t="s">
        <v>840</v>
      </c>
      <c r="BH28" s="81" t="s">
        <v>840</v>
      </c>
      <c r="BI28" s="81" t="s">
        <v>840</v>
      </c>
      <c r="BJ28" s="81" t="s">
        <v>840</v>
      </c>
      <c r="BK28" s="81" t="s">
        <v>840</v>
      </c>
      <c r="BL28" s="81" t="s">
        <v>840</v>
      </c>
      <c r="BM28" s="81" t="s">
        <v>840</v>
      </c>
      <c r="BN28" s="81" t="s">
        <v>840</v>
      </c>
      <c r="BO28" s="81" t="s">
        <v>840</v>
      </c>
      <c r="BP28" s="81" t="s">
        <v>840</v>
      </c>
      <c r="BQ28" s="81" t="s">
        <v>840</v>
      </c>
      <c r="BR28" s="81" t="s">
        <v>840</v>
      </c>
      <c r="BS28" s="81" t="s">
        <v>840</v>
      </c>
      <c r="BT28" s="81" t="s">
        <v>840</v>
      </c>
      <c r="BU28" s="81" t="s">
        <v>840</v>
      </c>
      <c r="BV28" s="81" t="s">
        <v>840</v>
      </c>
      <c r="BW28" s="81" t="s">
        <v>840</v>
      </c>
      <c r="BX28" s="81" t="s">
        <v>840</v>
      </c>
      <c r="BY28" s="81" t="s">
        <v>840</v>
      </c>
      <c r="BZ28" s="81" t="s">
        <v>840</v>
      </c>
      <c r="CA28" s="104" t="s">
        <v>840</v>
      </c>
    </row>
    <row r="29" spans="1:79" ht="52.5" outlineLevel="1">
      <c r="A29" s="79" t="s">
        <v>87</v>
      </c>
      <c r="B29" s="80" t="s">
        <v>854</v>
      </c>
      <c r="C29" s="79" t="s">
        <v>837</v>
      </c>
      <c r="D29" s="81" t="s">
        <v>840</v>
      </c>
      <c r="E29" s="81" t="s">
        <v>840</v>
      </c>
      <c r="F29" s="81" t="s">
        <v>840</v>
      </c>
      <c r="G29" s="81" t="s">
        <v>840</v>
      </c>
      <c r="H29" s="81" t="s">
        <v>840</v>
      </c>
      <c r="I29" s="81" t="s">
        <v>840</v>
      </c>
      <c r="J29" s="81" t="s">
        <v>840</v>
      </c>
      <c r="K29" s="81" t="s">
        <v>840</v>
      </c>
      <c r="L29" s="81" t="s">
        <v>840</v>
      </c>
      <c r="M29" s="81" t="s">
        <v>840</v>
      </c>
      <c r="N29" s="81" t="s">
        <v>840</v>
      </c>
      <c r="O29" s="81" t="s">
        <v>840</v>
      </c>
      <c r="P29" s="81" t="s">
        <v>840</v>
      </c>
      <c r="Q29" s="81" t="s">
        <v>840</v>
      </c>
      <c r="R29" s="81" t="s">
        <v>840</v>
      </c>
      <c r="S29" s="81" t="s">
        <v>840</v>
      </c>
      <c r="T29" s="81" t="s">
        <v>840</v>
      </c>
      <c r="U29" s="81" t="s">
        <v>840</v>
      </c>
      <c r="V29" s="81" t="s">
        <v>840</v>
      </c>
      <c r="W29" s="81" t="s">
        <v>840</v>
      </c>
      <c r="X29" s="81" t="s">
        <v>840</v>
      </c>
      <c r="Y29" s="81" t="s">
        <v>840</v>
      </c>
      <c r="Z29" s="81" t="s">
        <v>840</v>
      </c>
      <c r="AA29" s="81" t="s">
        <v>840</v>
      </c>
      <c r="AB29" s="81" t="s">
        <v>840</v>
      </c>
      <c r="AC29" s="81" t="s">
        <v>840</v>
      </c>
      <c r="AD29" s="81" t="s">
        <v>840</v>
      </c>
      <c r="AE29" s="81" t="s">
        <v>840</v>
      </c>
      <c r="AF29" s="81" t="s">
        <v>840</v>
      </c>
      <c r="AG29" s="81" t="s">
        <v>840</v>
      </c>
      <c r="AH29" s="81" t="s">
        <v>840</v>
      </c>
      <c r="AI29" s="81" t="s">
        <v>840</v>
      </c>
      <c r="AJ29" s="81" t="s">
        <v>840</v>
      </c>
      <c r="AK29" s="81" t="s">
        <v>840</v>
      </c>
      <c r="AL29" s="81" t="s">
        <v>840</v>
      </c>
      <c r="AM29" s="81" t="s">
        <v>840</v>
      </c>
      <c r="AN29" s="81" t="s">
        <v>840</v>
      </c>
      <c r="AO29" s="81" t="s">
        <v>840</v>
      </c>
      <c r="AP29" s="81" t="s">
        <v>840</v>
      </c>
      <c r="AQ29" s="81" t="s">
        <v>840</v>
      </c>
      <c r="AR29" s="81" t="s">
        <v>840</v>
      </c>
      <c r="AS29" s="81" t="s">
        <v>840</v>
      </c>
      <c r="AT29" s="81" t="s">
        <v>840</v>
      </c>
      <c r="AU29" s="81" t="s">
        <v>840</v>
      </c>
      <c r="AV29" s="81" t="s">
        <v>840</v>
      </c>
      <c r="AW29" s="81" t="s">
        <v>840</v>
      </c>
      <c r="AX29" s="81" t="s">
        <v>840</v>
      </c>
      <c r="AY29" s="81" t="s">
        <v>840</v>
      </c>
      <c r="AZ29" s="81" t="s">
        <v>840</v>
      </c>
      <c r="BA29" s="81" t="s">
        <v>840</v>
      </c>
      <c r="BB29" s="81" t="s">
        <v>840</v>
      </c>
      <c r="BC29" s="81" t="s">
        <v>840</v>
      </c>
      <c r="BD29" s="81" t="s">
        <v>840</v>
      </c>
      <c r="BE29" s="81" t="s">
        <v>840</v>
      </c>
      <c r="BF29" s="81" t="s">
        <v>840</v>
      </c>
      <c r="BG29" s="81" t="s">
        <v>840</v>
      </c>
      <c r="BH29" s="81" t="s">
        <v>840</v>
      </c>
      <c r="BI29" s="81" t="s">
        <v>840</v>
      </c>
      <c r="BJ29" s="81" t="s">
        <v>840</v>
      </c>
      <c r="BK29" s="81" t="s">
        <v>840</v>
      </c>
      <c r="BL29" s="81" t="s">
        <v>840</v>
      </c>
      <c r="BM29" s="81" t="s">
        <v>840</v>
      </c>
      <c r="BN29" s="81" t="s">
        <v>840</v>
      </c>
      <c r="BO29" s="81" t="s">
        <v>840</v>
      </c>
      <c r="BP29" s="81" t="s">
        <v>840</v>
      </c>
      <c r="BQ29" s="81" t="s">
        <v>840</v>
      </c>
      <c r="BR29" s="81" t="s">
        <v>840</v>
      </c>
      <c r="BS29" s="81" t="s">
        <v>840</v>
      </c>
      <c r="BT29" s="81" t="s">
        <v>840</v>
      </c>
      <c r="BU29" s="81" t="s">
        <v>840</v>
      </c>
      <c r="BV29" s="81" t="s">
        <v>840</v>
      </c>
      <c r="BW29" s="81" t="s">
        <v>840</v>
      </c>
      <c r="BX29" s="81" t="s">
        <v>840</v>
      </c>
      <c r="BY29" s="81" t="s">
        <v>840</v>
      </c>
      <c r="BZ29" s="81" t="s">
        <v>840</v>
      </c>
      <c r="CA29" s="104" t="s">
        <v>840</v>
      </c>
    </row>
    <row r="30" spans="1:79" ht="73.5" outlineLevel="1">
      <c r="A30" s="79" t="s">
        <v>492</v>
      </c>
      <c r="B30" s="80" t="s">
        <v>855</v>
      </c>
      <c r="C30" s="79" t="s">
        <v>837</v>
      </c>
      <c r="D30" s="81" t="s">
        <v>840</v>
      </c>
      <c r="E30" s="81" t="s">
        <v>840</v>
      </c>
      <c r="F30" s="81" t="s">
        <v>840</v>
      </c>
      <c r="G30" s="81" t="s">
        <v>840</v>
      </c>
      <c r="H30" s="81" t="s">
        <v>840</v>
      </c>
      <c r="I30" s="81" t="s">
        <v>840</v>
      </c>
      <c r="J30" s="81" t="s">
        <v>840</v>
      </c>
      <c r="K30" s="81" t="s">
        <v>840</v>
      </c>
      <c r="L30" s="81" t="s">
        <v>840</v>
      </c>
      <c r="M30" s="81" t="s">
        <v>840</v>
      </c>
      <c r="N30" s="81" t="s">
        <v>840</v>
      </c>
      <c r="O30" s="81" t="s">
        <v>840</v>
      </c>
      <c r="P30" s="81" t="s">
        <v>840</v>
      </c>
      <c r="Q30" s="81" t="s">
        <v>840</v>
      </c>
      <c r="R30" s="81" t="s">
        <v>840</v>
      </c>
      <c r="S30" s="81" t="s">
        <v>840</v>
      </c>
      <c r="T30" s="81" t="s">
        <v>840</v>
      </c>
      <c r="U30" s="81" t="s">
        <v>840</v>
      </c>
      <c r="V30" s="81" t="s">
        <v>840</v>
      </c>
      <c r="W30" s="81" t="s">
        <v>840</v>
      </c>
      <c r="X30" s="81" t="s">
        <v>840</v>
      </c>
      <c r="Y30" s="81" t="s">
        <v>840</v>
      </c>
      <c r="Z30" s="81" t="s">
        <v>840</v>
      </c>
      <c r="AA30" s="81" t="s">
        <v>840</v>
      </c>
      <c r="AB30" s="81" t="s">
        <v>840</v>
      </c>
      <c r="AC30" s="81" t="s">
        <v>840</v>
      </c>
      <c r="AD30" s="81" t="s">
        <v>840</v>
      </c>
      <c r="AE30" s="81" t="s">
        <v>840</v>
      </c>
      <c r="AF30" s="81" t="s">
        <v>840</v>
      </c>
      <c r="AG30" s="81" t="s">
        <v>840</v>
      </c>
      <c r="AH30" s="81" t="s">
        <v>840</v>
      </c>
      <c r="AI30" s="81" t="s">
        <v>840</v>
      </c>
      <c r="AJ30" s="81" t="s">
        <v>840</v>
      </c>
      <c r="AK30" s="81" t="s">
        <v>840</v>
      </c>
      <c r="AL30" s="81" t="s">
        <v>840</v>
      </c>
      <c r="AM30" s="81" t="s">
        <v>840</v>
      </c>
      <c r="AN30" s="81" t="s">
        <v>840</v>
      </c>
      <c r="AO30" s="81" t="s">
        <v>840</v>
      </c>
      <c r="AP30" s="81" t="s">
        <v>840</v>
      </c>
      <c r="AQ30" s="81" t="s">
        <v>840</v>
      </c>
      <c r="AR30" s="81" t="s">
        <v>840</v>
      </c>
      <c r="AS30" s="81" t="s">
        <v>840</v>
      </c>
      <c r="AT30" s="81" t="s">
        <v>840</v>
      </c>
      <c r="AU30" s="81" t="s">
        <v>840</v>
      </c>
      <c r="AV30" s="81" t="s">
        <v>840</v>
      </c>
      <c r="AW30" s="81" t="s">
        <v>840</v>
      </c>
      <c r="AX30" s="81" t="s">
        <v>840</v>
      </c>
      <c r="AY30" s="81" t="s">
        <v>840</v>
      </c>
      <c r="AZ30" s="81" t="s">
        <v>840</v>
      </c>
      <c r="BA30" s="81" t="s">
        <v>840</v>
      </c>
      <c r="BB30" s="81" t="s">
        <v>840</v>
      </c>
      <c r="BC30" s="81" t="s">
        <v>840</v>
      </c>
      <c r="BD30" s="81" t="s">
        <v>840</v>
      </c>
      <c r="BE30" s="81" t="s">
        <v>840</v>
      </c>
      <c r="BF30" s="81" t="s">
        <v>840</v>
      </c>
      <c r="BG30" s="81" t="s">
        <v>840</v>
      </c>
      <c r="BH30" s="81" t="s">
        <v>840</v>
      </c>
      <c r="BI30" s="81" t="s">
        <v>840</v>
      </c>
      <c r="BJ30" s="81" t="s">
        <v>840</v>
      </c>
      <c r="BK30" s="81" t="s">
        <v>840</v>
      </c>
      <c r="BL30" s="81" t="s">
        <v>840</v>
      </c>
      <c r="BM30" s="81" t="s">
        <v>840</v>
      </c>
      <c r="BN30" s="81" t="s">
        <v>840</v>
      </c>
      <c r="BO30" s="81" t="s">
        <v>840</v>
      </c>
      <c r="BP30" s="81" t="s">
        <v>840</v>
      </c>
      <c r="BQ30" s="81" t="s">
        <v>840</v>
      </c>
      <c r="BR30" s="81" t="s">
        <v>840</v>
      </c>
      <c r="BS30" s="81" t="s">
        <v>840</v>
      </c>
      <c r="BT30" s="81" t="s">
        <v>840</v>
      </c>
      <c r="BU30" s="81" t="s">
        <v>840</v>
      </c>
      <c r="BV30" s="81" t="s">
        <v>840</v>
      </c>
      <c r="BW30" s="81" t="s">
        <v>840</v>
      </c>
      <c r="BX30" s="81" t="s">
        <v>840</v>
      </c>
      <c r="BY30" s="81" t="s">
        <v>840</v>
      </c>
      <c r="BZ30" s="81" t="s">
        <v>840</v>
      </c>
      <c r="CA30" s="104" t="s">
        <v>840</v>
      </c>
    </row>
    <row r="31" spans="1:79" ht="73.5" outlineLevel="1">
      <c r="A31" s="79" t="s">
        <v>497</v>
      </c>
      <c r="B31" s="80" t="s">
        <v>856</v>
      </c>
      <c r="C31" s="79" t="s">
        <v>837</v>
      </c>
      <c r="D31" s="81" t="s">
        <v>840</v>
      </c>
      <c r="E31" s="81" t="s">
        <v>840</v>
      </c>
      <c r="F31" s="81" t="s">
        <v>840</v>
      </c>
      <c r="G31" s="81" t="s">
        <v>840</v>
      </c>
      <c r="H31" s="81" t="s">
        <v>840</v>
      </c>
      <c r="I31" s="81" t="s">
        <v>840</v>
      </c>
      <c r="J31" s="81" t="s">
        <v>840</v>
      </c>
      <c r="K31" s="81" t="s">
        <v>840</v>
      </c>
      <c r="L31" s="81" t="s">
        <v>840</v>
      </c>
      <c r="M31" s="81" t="s">
        <v>840</v>
      </c>
      <c r="N31" s="81" t="s">
        <v>840</v>
      </c>
      <c r="O31" s="81" t="s">
        <v>840</v>
      </c>
      <c r="P31" s="81" t="s">
        <v>840</v>
      </c>
      <c r="Q31" s="81" t="s">
        <v>840</v>
      </c>
      <c r="R31" s="81" t="s">
        <v>840</v>
      </c>
      <c r="S31" s="81" t="s">
        <v>840</v>
      </c>
      <c r="T31" s="81" t="s">
        <v>840</v>
      </c>
      <c r="U31" s="81" t="s">
        <v>840</v>
      </c>
      <c r="V31" s="81" t="s">
        <v>840</v>
      </c>
      <c r="W31" s="81" t="s">
        <v>840</v>
      </c>
      <c r="X31" s="81" t="s">
        <v>840</v>
      </c>
      <c r="Y31" s="81" t="s">
        <v>840</v>
      </c>
      <c r="Z31" s="81" t="s">
        <v>840</v>
      </c>
      <c r="AA31" s="81" t="s">
        <v>840</v>
      </c>
      <c r="AB31" s="81" t="s">
        <v>840</v>
      </c>
      <c r="AC31" s="81" t="s">
        <v>840</v>
      </c>
      <c r="AD31" s="81" t="s">
        <v>840</v>
      </c>
      <c r="AE31" s="81" t="s">
        <v>840</v>
      </c>
      <c r="AF31" s="81" t="s">
        <v>840</v>
      </c>
      <c r="AG31" s="81" t="s">
        <v>840</v>
      </c>
      <c r="AH31" s="81" t="s">
        <v>840</v>
      </c>
      <c r="AI31" s="81" t="s">
        <v>840</v>
      </c>
      <c r="AJ31" s="81" t="s">
        <v>840</v>
      </c>
      <c r="AK31" s="81" t="s">
        <v>840</v>
      </c>
      <c r="AL31" s="81" t="s">
        <v>840</v>
      </c>
      <c r="AM31" s="81" t="s">
        <v>840</v>
      </c>
      <c r="AN31" s="81" t="s">
        <v>840</v>
      </c>
      <c r="AO31" s="81" t="s">
        <v>840</v>
      </c>
      <c r="AP31" s="81" t="s">
        <v>840</v>
      </c>
      <c r="AQ31" s="81" t="s">
        <v>840</v>
      </c>
      <c r="AR31" s="81" t="s">
        <v>840</v>
      </c>
      <c r="AS31" s="81" t="s">
        <v>840</v>
      </c>
      <c r="AT31" s="81" t="s">
        <v>840</v>
      </c>
      <c r="AU31" s="81" t="s">
        <v>840</v>
      </c>
      <c r="AV31" s="81" t="s">
        <v>840</v>
      </c>
      <c r="AW31" s="81" t="s">
        <v>840</v>
      </c>
      <c r="AX31" s="81" t="s">
        <v>840</v>
      </c>
      <c r="AY31" s="81" t="s">
        <v>840</v>
      </c>
      <c r="AZ31" s="81" t="s">
        <v>840</v>
      </c>
      <c r="BA31" s="81" t="s">
        <v>840</v>
      </c>
      <c r="BB31" s="81" t="s">
        <v>840</v>
      </c>
      <c r="BC31" s="81" t="s">
        <v>840</v>
      </c>
      <c r="BD31" s="81" t="s">
        <v>840</v>
      </c>
      <c r="BE31" s="81" t="s">
        <v>840</v>
      </c>
      <c r="BF31" s="81" t="s">
        <v>840</v>
      </c>
      <c r="BG31" s="81" t="s">
        <v>840</v>
      </c>
      <c r="BH31" s="81" t="s">
        <v>840</v>
      </c>
      <c r="BI31" s="81" t="s">
        <v>840</v>
      </c>
      <c r="BJ31" s="81" t="s">
        <v>840</v>
      </c>
      <c r="BK31" s="81" t="s">
        <v>840</v>
      </c>
      <c r="BL31" s="81" t="s">
        <v>840</v>
      </c>
      <c r="BM31" s="81" t="s">
        <v>840</v>
      </c>
      <c r="BN31" s="81" t="s">
        <v>840</v>
      </c>
      <c r="BO31" s="81" t="s">
        <v>840</v>
      </c>
      <c r="BP31" s="81" t="s">
        <v>840</v>
      </c>
      <c r="BQ31" s="81" t="s">
        <v>840</v>
      </c>
      <c r="BR31" s="81" t="s">
        <v>840</v>
      </c>
      <c r="BS31" s="81" t="s">
        <v>840</v>
      </c>
      <c r="BT31" s="81" t="s">
        <v>840</v>
      </c>
      <c r="BU31" s="81" t="s">
        <v>840</v>
      </c>
      <c r="BV31" s="81" t="s">
        <v>840</v>
      </c>
      <c r="BW31" s="81" t="s">
        <v>840</v>
      </c>
      <c r="BX31" s="81" t="s">
        <v>840</v>
      </c>
      <c r="BY31" s="81" t="s">
        <v>840</v>
      </c>
      <c r="BZ31" s="81" t="s">
        <v>840</v>
      </c>
      <c r="CA31" s="104" t="s">
        <v>840</v>
      </c>
    </row>
    <row r="32" spans="1:79" ht="63" outlineLevel="1">
      <c r="A32" s="79" t="s">
        <v>499</v>
      </c>
      <c r="B32" s="80" t="s">
        <v>857</v>
      </c>
      <c r="C32" s="79" t="s">
        <v>837</v>
      </c>
      <c r="D32" s="81" t="s">
        <v>840</v>
      </c>
      <c r="E32" s="81" t="s">
        <v>840</v>
      </c>
      <c r="F32" s="81" t="s">
        <v>840</v>
      </c>
      <c r="G32" s="81" t="s">
        <v>840</v>
      </c>
      <c r="H32" s="81" t="s">
        <v>840</v>
      </c>
      <c r="I32" s="81" t="s">
        <v>840</v>
      </c>
      <c r="J32" s="81" t="s">
        <v>840</v>
      </c>
      <c r="K32" s="81" t="s">
        <v>840</v>
      </c>
      <c r="L32" s="81" t="s">
        <v>840</v>
      </c>
      <c r="M32" s="81" t="s">
        <v>840</v>
      </c>
      <c r="N32" s="81" t="s">
        <v>840</v>
      </c>
      <c r="O32" s="81" t="s">
        <v>840</v>
      </c>
      <c r="P32" s="81" t="s">
        <v>840</v>
      </c>
      <c r="Q32" s="81" t="s">
        <v>840</v>
      </c>
      <c r="R32" s="81" t="s">
        <v>840</v>
      </c>
      <c r="S32" s="81" t="s">
        <v>840</v>
      </c>
      <c r="T32" s="81" t="s">
        <v>840</v>
      </c>
      <c r="U32" s="81" t="s">
        <v>840</v>
      </c>
      <c r="V32" s="81" t="s">
        <v>840</v>
      </c>
      <c r="W32" s="81" t="s">
        <v>840</v>
      </c>
      <c r="X32" s="81" t="s">
        <v>840</v>
      </c>
      <c r="Y32" s="81" t="s">
        <v>840</v>
      </c>
      <c r="Z32" s="81" t="s">
        <v>840</v>
      </c>
      <c r="AA32" s="81" t="s">
        <v>840</v>
      </c>
      <c r="AB32" s="81" t="s">
        <v>840</v>
      </c>
      <c r="AC32" s="81" t="s">
        <v>840</v>
      </c>
      <c r="AD32" s="81" t="s">
        <v>840</v>
      </c>
      <c r="AE32" s="81" t="s">
        <v>840</v>
      </c>
      <c r="AF32" s="81" t="s">
        <v>840</v>
      </c>
      <c r="AG32" s="81" t="s">
        <v>840</v>
      </c>
      <c r="AH32" s="81" t="s">
        <v>840</v>
      </c>
      <c r="AI32" s="81" t="s">
        <v>840</v>
      </c>
      <c r="AJ32" s="81" t="s">
        <v>840</v>
      </c>
      <c r="AK32" s="81" t="s">
        <v>840</v>
      </c>
      <c r="AL32" s="81" t="s">
        <v>840</v>
      </c>
      <c r="AM32" s="81" t="s">
        <v>840</v>
      </c>
      <c r="AN32" s="81" t="s">
        <v>840</v>
      </c>
      <c r="AO32" s="81" t="s">
        <v>840</v>
      </c>
      <c r="AP32" s="81" t="s">
        <v>840</v>
      </c>
      <c r="AQ32" s="81" t="s">
        <v>840</v>
      </c>
      <c r="AR32" s="81" t="s">
        <v>840</v>
      </c>
      <c r="AS32" s="81" t="s">
        <v>840</v>
      </c>
      <c r="AT32" s="81" t="s">
        <v>840</v>
      </c>
      <c r="AU32" s="81" t="s">
        <v>840</v>
      </c>
      <c r="AV32" s="81" t="s">
        <v>840</v>
      </c>
      <c r="AW32" s="81" t="s">
        <v>840</v>
      </c>
      <c r="AX32" s="81" t="s">
        <v>840</v>
      </c>
      <c r="AY32" s="81" t="s">
        <v>840</v>
      </c>
      <c r="AZ32" s="81" t="s">
        <v>840</v>
      </c>
      <c r="BA32" s="81" t="s">
        <v>840</v>
      </c>
      <c r="BB32" s="81" t="s">
        <v>840</v>
      </c>
      <c r="BC32" s="81" t="s">
        <v>840</v>
      </c>
      <c r="BD32" s="81" t="s">
        <v>840</v>
      </c>
      <c r="BE32" s="81" t="s">
        <v>840</v>
      </c>
      <c r="BF32" s="81" t="s">
        <v>840</v>
      </c>
      <c r="BG32" s="81" t="s">
        <v>840</v>
      </c>
      <c r="BH32" s="81" t="s">
        <v>840</v>
      </c>
      <c r="BI32" s="81" t="s">
        <v>840</v>
      </c>
      <c r="BJ32" s="81" t="s">
        <v>840</v>
      </c>
      <c r="BK32" s="81" t="s">
        <v>840</v>
      </c>
      <c r="BL32" s="81" t="s">
        <v>840</v>
      </c>
      <c r="BM32" s="81" t="s">
        <v>840</v>
      </c>
      <c r="BN32" s="81" t="s">
        <v>840</v>
      </c>
      <c r="BO32" s="81" t="s">
        <v>840</v>
      </c>
      <c r="BP32" s="81" t="s">
        <v>840</v>
      </c>
      <c r="BQ32" s="81" t="s">
        <v>840</v>
      </c>
      <c r="BR32" s="81" t="s">
        <v>840</v>
      </c>
      <c r="BS32" s="81" t="s">
        <v>840</v>
      </c>
      <c r="BT32" s="81" t="s">
        <v>840</v>
      </c>
      <c r="BU32" s="81" t="s">
        <v>840</v>
      </c>
      <c r="BV32" s="81" t="s">
        <v>840</v>
      </c>
      <c r="BW32" s="81" t="s">
        <v>840</v>
      </c>
      <c r="BX32" s="81" t="s">
        <v>840</v>
      </c>
      <c r="BY32" s="81" t="s">
        <v>840</v>
      </c>
      <c r="BZ32" s="81" t="s">
        <v>840</v>
      </c>
      <c r="CA32" s="104" t="s">
        <v>840</v>
      </c>
    </row>
    <row r="33" spans="1:79" ht="52.5" outlineLevel="1">
      <c r="A33" s="79" t="s">
        <v>89</v>
      </c>
      <c r="B33" s="80" t="s">
        <v>858</v>
      </c>
      <c r="C33" s="79" t="s">
        <v>837</v>
      </c>
      <c r="D33" s="81" t="s">
        <v>840</v>
      </c>
      <c r="E33" s="81" t="s">
        <v>840</v>
      </c>
      <c r="F33" s="81" t="s">
        <v>840</v>
      </c>
      <c r="G33" s="81" t="s">
        <v>840</v>
      </c>
      <c r="H33" s="81" t="s">
        <v>840</v>
      </c>
      <c r="I33" s="81" t="s">
        <v>840</v>
      </c>
      <c r="J33" s="81" t="s">
        <v>840</v>
      </c>
      <c r="K33" s="81" t="s">
        <v>840</v>
      </c>
      <c r="L33" s="81" t="s">
        <v>840</v>
      </c>
      <c r="M33" s="81" t="s">
        <v>840</v>
      </c>
      <c r="N33" s="81" t="s">
        <v>840</v>
      </c>
      <c r="O33" s="81" t="s">
        <v>840</v>
      </c>
      <c r="P33" s="81" t="s">
        <v>840</v>
      </c>
      <c r="Q33" s="81" t="s">
        <v>840</v>
      </c>
      <c r="R33" s="81" t="s">
        <v>840</v>
      </c>
      <c r="S33" s="81" t="s">
        <v>840</v>
      </c>
      <c r="T33" s="81" t="s">
        <v>840</v>
      </c>
      <c r="U33" s="81" t="s">
        <v>840</v>
      </c>
      <c r="V33" s="81" t="s">
        <v>840</v>
      </c>
      <c r="W33" s="81" t="s">
        <v>840</v>
      </c>
      <c r="X33" s="81" t="s">
        <v>840</v>
      </c>
      <c r="Y33" s="81" t="s">
        <v>840</v>
      </c>
      <c r="Z33" s="81" t="s">
        <v>840</v>
      </c>
      <c r="AA33" s="81" t="s">
        <v>840</v>
      </c>
      <c r="AB33" s="81" t="s">
        <v>840</v>
      </c>
      <c r="AC33" s="81" t="s">
        <v>840</v>
      </c>
      <c r="AD33" s="81" t="s">
        <v>840</v>
      </c>
      <c r="AE33" s="81" t="s">
        <v>840</v>
      </c>
      <c r="AF33" s="81" t="s">
        <v>840</v>
      </c>
      <c r="AG33" s="81" t="s">
        <v>840</v>
      </c>
      <c r="AH33" s="81" t="s">
        <v>840</v>
      </c>
      <c r="AI33" s="81" t="s">
        <v>840</v>
      </c>
      <c r="AJ33" s="81" t="s">
        <v>840</v>
      </c>
      <c r="AK33" s="81" t="s">
        <v>840</v>
      </c>
      <c r="AL33" s="81" t="s">
        <v>840</v>
      </c>
      <c r="AM33" s="81" t="s">
        <v>840</v>
      </c>
      <c r="AN33" s="81" t="s">
        <v>840</v>
      </c>
      <c r="AO33" s="81" t="s">
        <v>840</v>
      </c>
      <c r="AP33" s="81" t="s">
        <v>840</v>
      </c>
      <c r="AQ33" s="81" t="s">
        <v>840</v>
      </c>
      <c r="AR33" s="81" t="s">
        <v>840</v>
      </c>
      <c r="AS33" s="81" t="s">
        <v>840</v>
      </c>
      <c r="AT33" s="81" t="s">
        <v>840</v>
      </c>
      <c r="AU33" s="81" t="s">
        <v>840</v>
      </c>
      <c r="AV33" s="81" t="s">
        <v>840</v>
      </c>
      <c r="AW33" s="81" t="s">
        <v>840</v>
      </c>
      <c r="AX33" s="81" t="s">
        <v>840</v>
      </c>
      <c r="AY33" s="81" t="s">
        <v>840</v>
      </c>
      <c r="AZ33" s="81" t="s">
        <v>840</v>
      </c>
      <c r="BA33" s="81" t="s">
        <v>840</v>
      </c>
      <c r="BB33" s="81" t="s">
        <v>840</v>
      </c>
      <c r="BC33" s="81" t="s">
        <v>840</v>
      </c>
      <c r="BD33" s="81" t="s">
        <v>840</v>
      </c>
      <c r="BE33" s="81" t="s">
        <v>840</v>
      </c>
      <c r="BF33" s="81" t="s">
        <v>840</v>
      </c>
      <c r="BG33" s="81" t="s">
        <v>840</v>
      </c>
      <c r="BH33" s="81" t="s">
        <v>840</v>
      </c>
      <c r="BI33" s="81" t="s">
        <v>840</v>
      </c>
      <c r="BJ33" s="81" t="s">
        <v>840</v>
      </c>
      <c r="BK33" s="81" t="s">
        <v>840</v>
      </c>
      <c r="BL33" s="81" t="s">
        <v>840</v>
      </c>
      <c r="BM33" s="81" t="s">
        <v>840</v>
      </c>
      <c r="BN33" s="81" t="s">
        <v>840</v>
      </c>
      <c r="BO33" s="81" t="s">
        <v>840</v>
      </c>
      <c r="BP33" s="81" t="s">
        <v>840</v>
      </c>
      <c r="BQ33" s="81" t="s">
        <v>840</v>
      </c>
      <c r="BR33" s="81" t="s">
        <v>840</v>
      </c>
      <c r="BS33" s="81" t="s">
        <v>840</v>
      </c>
      <c r="BT33" s="81" t="s">
        <v>840</v>
      </c>
      <c r="BU33" s="81" t="s">
        <v>840</v>
      </c>
      <c r="BV33" s="81" t="s">
        <v>840</v>
      </c>
      <c r="BW33" s="81" t="s">
        <v>840</v>
      </c>
      <c r="BX33" s="81" t="s">
        <v>840</v>
      </c>
      <c r="BY33" s="81" t="s">
        <v>840</v>
      </c>
      <c r="BZ33" s="81" t="s">
        <v>840</v>
      </c>
      <c r="CA33" s="104" t="s">
        <v>840</v>
      </c>
    </row>
    <row r="34" spans="1:79" ht="84" outlineLevel="1">
      <c r="A34" s="79" t="s">
        <v>520</v>
      </c>
      <c r="B34" s="80" t="s">
        <v>859</v>
      </c>
      <c r="C34" s="79" t="s">
        <v>837</v>
      </c>
      <c r="D34" s="81" t="s">
        <v>840</v>
      </c>
      <c r="E34" s="81" t="s">
        <v>840</v>
      </c>
      <c r="F34" s="81" t="s">
        <v>840</v>
      </c>
      <c r="G34" s="81" t="s">
        <v>840</v>
      </c>
      <c r="H34" s="81" t="s">
        <v>840</v>
      </c>
      <c r="I34" s="81" t="s">
        <v>840</v>
      </c>
      <c r="J34" s="81" t="s">
        <v>840</v>
      </c>
      <c r="K34" s="81" t="s">
        <v>840</v>
      </c>
      <c r="L34" s="81" t="s">
        <v>840</v>
      </c>
      <c r="M34" s="81" t="s">
        <v>840</v>
      </c>
      <c r="N34" s="81" t="s">
        <v>840</v>
      </c>
      <c r="O34" s="81" t="s">
        <v>840</v>
      </c>
      <c r="P34" s="81" t="s">
        <v>840</v>
      </c>
      <c r="Q34" s="81" t="s">
        <v>840</v>
      </c>
      <c r="R34" s="81" t="s">
        <v>840</v>
      </c>
      <c r="S34" s="81" t="s">
        <v>840</v>
      </c>
      <c r="T34" s="81" t="s">
        <v>840</v>
      </c>
      <c r="U34" s="81" t="s">
        <v>840</v>
      </c>
      <c r="V34" s="81" t="s">
        <v>840</v>
      </c>
      <c r="W34" s="81" t="s">
        <v>840</v>
      </c>
      <c r="X34" s="81" t="s">
        <v>840</v>
      </c>
      <c r="Y34" s="81" t="s">
        <v>840</v>
      </c>
      <c r="Z34" s="81" t="s">
        <v>840</v>
      </c>
      <c r="AA34" s="81" t="s">
        <v>840</v>
      </c>
      <c r="AB34" s="81" t="s">
        <v>840</v>
      </c>
      <c r="AC34" s="81" t="s">
        <v>840</v>
      </c>
      <c r="AD34" s="81" t="s">
        <v>840</v>
      </c>
      <c r="AE34" s="81" t="s">
        <v>840</v>
      </c>
      <c r="AF34" s="81" t="s">
        <v>840</v>
      </c>
      <c r="AG34" s="81" t="s">
        <v>840</v>
      </c>
      <c r="AH34" s="81" t="s">
        <v>840</v>
      </c>
      <c r="AI34" s="81" t="s">
        <v>840</v>
      </c>
      <c r="AJ34" s="81" t="s">
        <v>840</v>
      </c>
      <c r="AK34" s="81" t="s">
        <v>840</v>
      </c>
      <c r="AL34" s="81" t="s">
        <v>840</v>
      </c>
      <c r="AM34" s="81" t="s">
        <v>840</v>
      </c>
      <c r="AN34" s="81" t="s">
        <v>840</v>
      </c>
      <c r="AO34" s="81" t="s">
        <v>840</v>
      </c>
      <c r="AP34" s="81" t="s">
        <v>840</v>
      </c>
      <c r="AQ34" s="81" t="s">
        <v>840</v>
      </c>
      <c r="AR34" s="81" t="s">
        <v>840</v>
      </c>
      <c r="AS34" s="81" t="s">
        <v>840</v>
      </c>
      <c r="AT34" s="81" t="s">
        <v>840</v>
      </c>
      <c r="AU34" s="81" t="s">
        <v>840</v>
      </c>
      <c r="AV34" s="81" t="s">
        <v>840</v>
      </c>
      <c r="AW34" s="81" t="s">
        <v>840</v>
      </c>
      <c r="AX34" s="81" t="s">
        <v>840</v>
      </c>
      <c r="AY34" s="81" t="s">
        <v>840</v>
      </c>
      <c r="AZ34" s="81" t="s">
        <v>840</v>
      </c>
      <c r="BA34" s="81" t="s">
        <v>840</v>
      </c>
      <c r="BB34" s="81" t="s">
        <v>840</v>
      </c>
      <c r="BC34" s="81" t="s">
        <v>840</v>
      </c>
      <c r="BD34" s="81" t="s">
        <v>840</v>
      </c>
      <c r="BE34" s="81" t="s">
        <v>840</v>
      </c>
      <c r="BF34" s="81" t="s">
        <v>840</v>
      </c>
      <c r="BG34" s="81" t="s">
        <v>840</v>
      </c>
      <c r="BH34" s="81" t="s">
        <v>840</v>
      </c>
      <c r="BI34" s="81" t="s">
        <v>840</v>
      </c>
      <c r="BJ34" s="81" t="s">
        <v>840</v>
      </c>
      <c r="BK34" s="81" t="s">
        <v>840</v>
      </c>
      <c r="BL34" s="81" t="s">
        <v>840</v>
      </c>
      <c r="BM34" s="81" t="s">
        <v>840</v>
      </c>
      <c r="BN34" s="81" t="s">
        <v>840</v>
      </c>
      <c r="BO34" s="81" t="s">
        <v>840</v>
      </c>
      <c r="BP34" s="81" t="s">
        <v>840</v>
      </c>
      <c r="BQ34" s="81" t="s">
        <v>840</v>
      </c>
      <c r="BR34" s="81" t="s">
        <v>840</v>
      </c>
      <c r="BS34" s="81" t="s">
        <v>840</v>
      </c>
      <c r="BT34" s="81" t="s">
        <v>840</v>
      </c>
      <c r="BU34" s="81" t="s">
        <v>840</v>
      </c>
      <c r="BV34" s="81" t="s">
        <v>840</v>
      </c>
      <c r="BW34" s="81" t="s">
        <v>840</v>
      </c>
      <c r="BX34" s="81" t="s">
        <v>840</v>
      </c>
      <c r="BY34" s="81" t="s">
        <v>840</v>
      </c>
      <c r="BZ34" s="81" t="s">
        <v>840</v>
      </c>
      <c r="CA34" s="104" t="s">
        <v>840</v>
      </c>
    </row>
    <row r="35" spans="1:79" ht="63" outlineLevel="1">
      <c r="A35" s="79" t="s">
        <v>521</v>
      </c>
      <c r="B35" s="80" t="s">
        <v>860</v>
      </c>
      <c r="C35" s="79" t="s">
        <v>837</v>
      </c>
      <c r="D35" s="81" t="s">
        <v>840</v>
      </c>
      <c r="E35" s="81" t="s">
        <v>840</v>
      </c>
      <c r="F35" s="81" t="s">
        <v>840</v>
      </c>
      <c r="G35" s="81" t="s">
        <v>840</v>
      </c>
      <c r="H35" s="81" t="s">
        <v>840</v>
      </c>
      <c r="I35" s="81" t="s">
        <v>840</v>
      </c>
      <c r="J35" s="81" t="s">
        <v>840</v>
      </c>
      <c r="K35" s="81" t="s">
        <v>840</v>
      </c>
      <c r="L35" s="81" t="s">
        <v>840</v>
      </c>
      <c r="M35" s="81" t="s">
        <v>840</v>
      </c>
      <c r="N35" s="81" t="s">
        <v>840</v>
      </c>
      <c r="O35" s="81" t="s">
        <v>840</v>
      </c>
      <c r="P35" s="81" t="s">
        <v>840</v>
      </c>
      <c r="Q35" s="81" t="s">
        <v>840</v>
      </c>
      <c r="R35" s="81" t="s">
        <v>840</v>
      </c>
      <c r="S35" s="81" t="s">
        <v>840</v>
      </c>
      <c r="T35" s="81" t="s">
        <v>840</v>
      </c>
      <c r="U35" s="81" t="s">
        <v>840</v>
      </c>
      <c r="V35" s="81" t="s">
        <v>840</v>
      </c>
      <c r="W35" s="81" t="s">
        <v>840</v>
      </c>
      <c r="X35" s="81" t="s">
        <v>840</v>
      </c>
      <c r="Y35" s="81" t="s">
        <v>840</v>
      </c>
      <c r="Z35" s="81" t="s">
        <v>840</v>
      </c>
      <c r="AA35" s="81" t="s">
        <v>840</v>
      </c>
      <c r="AB35" s="81" t="s">
        <v>840</v>
      </c>
      <c r="AC35" s="81" t="s">
        <v>840</v>
      </c>
      <c r="AD35" s="81" t="s">
        <v>840</v>
      </c>
      <c r="AE35" s="81" t="s">
        <v>840</v>
      </c>
      <c r="AF35" s="81" t="s">
        <v>840</v>
      </c>
      <c r="AG35" s="81" t="s">
        <v>840</v>
      </c>
      <c r="AH35" s="81" t="s">
        <v>840</v>
      </c>
      <c r="AI35" s="81" t="s">
        <v>840</v>
      </c>
      <c r="AJ35" s="81" t="s">
        <v>840</v>
      </c>
      <c r="AK35" s="81" t="s">
        <v>840</v>
      </c>
      <c r="AL35" s="81" t="s">
        <v>840</v>
      </c>
      <c r="AM35" s="81" t="s">
        <v>840</v>
      </c>
      <c r="AN35" s="81" t="s">
        <v>840</v>
      </c>
      <c r="AO35" s="81" t="s">
        <v>840</v>
      </c>
      <c r="AP35" s="81" t="s">
        <v>840</v>
      </c>
      <c r="AQ35" s="81" t="s">
        <v>840</v>
      </c>
      <c r="AR35" s="81" t="s">
        <v>840</v>
      </c>
      <c r="AS35" s="81" t="s">
        <v>840</v>
      </c>
      <c r="AT35" s="81" t="s">
        <v>840</v>
      </c>
      <c r="AU35" s="81" t="s">
        <v>840</v>
      </c>
      <c r="AV35" s="81" t="s">
        <v>840</v>
      </c>
      <c r="AW35" s="81" t="s">
        <v>840</v>
      </c>
      <c r="AX35" s="81" t="s">
        <v>840</v>
      </c>
      <c r="AY35" s="81" t="s">
        <v>840</v>
      </c>
      <c r="AZ35" s="81" t="s">
        <v>840</v>
      </c>
      <c r="BA35" s="81" t="s">
        <v>840</v>
      </c>
      <c r="BB35" s="81" t="s">
        <v>840</v>
      </c>
      <c r="BC35" s="81" t="s">
        <v>840</v>
      </c>
      <c r="BD35" s="81" t="s">
        <v>840</v>
      </c>
      <c r="BE35" s="81" t="s">
        <v>840</v>
      </c>
      <c r="BF35" s="81" t="s">
        <v>840</v>
      </c>
      <c r="BG35" s="81" t="s">
        <v>840</v>
      </c>
      <c r="BH35" s="81" t="s">
        <v>840</v>
      </c>
      <c r="BI35" s="81" t="s">
        <v>840</v>
      </c>
      <c r="BJ35" s="81" t="s">
        <v>840</v>
      </c>
      <c r="BK35" s="81" t="s">
        <v>840</v>
      </c>
      <c r="BL35" s="81" t="s">
        <v>840</v>
      </c>
      <c r="BM35" s="81" t="s">
        <v>840</v>
      </c>
      <c r="BN35" s="81" t="s">
        <v>840</v>
      </c>
      <c r="BO35" s="81" t="s">
        <v>840</v>
      </c>
      <c r="BP35" s="81" t="s">
        <v>840</v>
      </c>
      <c r="BQ35" s="81" t="s">
        <v>840</v>
      </c>
      <c r="BR35" s="81" t="s">
        <v>840</v>
      </c>
      <c r="BS35" s="81" t="s">
        <v>840</v>
      </c>
      <c r="BT35" s="81" t="s">
        <v>840</v>
      </c>
      <c r="BU35" s="81" t="s">
        <v>840</v>
      </c>
      <c r="BV35" s="81" t="s">
        <v>840</v>
      </c>
      <c r="BW35" s="81" t="s">
        <v>840</v>
      </c>
      <c r="BX35" s="81" t="s">
        <v>840</v>
      </c>
      <c r="BY35" s="81" t="s">
        <v>840</v>
      </c>
      <c r="BZ35" s="81" t="s">
        <v>840</v>
      </c>
      <c r="CA35" s="104" t="s">
        <v>840</v>
      </c>
    </row>
    <row r="36" spans="1:79" ht="52.5" outlineLevel="1">
      <c r="A36" s="79" t="s">
        <v>91</v>
      </c>
      <c r="B36" s="80" t="s">
        <v>861</v>
      </c>
      <c r="C36" s="79" t="s">
        <v>837</v>
      </c>
      <c r="D36" s="81" t="s">
        <v>840</v>
      </c>
      <c r="E36" s="81" t="s">
        <v>840</v>
      </c>
      <c r="F36" s="81" t="s">
        <v>840</v>
      </c>
      <c r="G36" s="81" t="s">
        <v>840</v>
      </c>
      <c r="H36" s="81" t="s">
        <v>840</v>
      </c>
      <c r="I36" s="81" t="s">
        <v>840</v>
      </c>
      <c r="J36" s="81" t="s">
        <v>840</v>
      </c>
      <c r="K36" s="81" t="s">
        <v>840</v>
      </c>
      <c r="L36" s="81" t="s">
        <v>840</v>
      </c>
      <c r="M36" s="81" t="s">
        <v>840</v>
      </c>
      <c r="N36" s="81" t="s">
        <v>840</v>
      </c>
      <c r="O36" s="81" t="s">
        <v>840</v>
      </c>
      <c r="P36" s="81" t="s">
        <v>840</v>
      </c>
      <c r="Q36" s="81" t="s">
        <v>840</v>
      </c>
      <c r="R36" s="81" t="s">
        <v>840</v>
      </c>
      <c r="S36" s="81" t="s">
        <v>840</v>
      </c>
      <c r="T36" s="81" t="s">
        <v>840</v>
      </c>
      <c r="U36" s="81" t="s">
        <v>840</v>
      </c>
      <c r="V36" s="81" t="s">
        <v>840</v>
      </c>
      <c r="W36" s="81" t="s">
        <v>840</v>
      </c>
      <c r="X36" s="81" t="s">
        <v>840</v>
      </c>
      <c r="Y36" s="81" t="s">
        <v>840</v>
      </c>
      <c r="Z36" s="81" t="s">
        <v>840</v>
      </c>
      <c r="AA36" s="81" t="s">
        <v>840</v>
      </c>
      <c r="AB36" s="81" t="s">
        <v>840</v>
      </c>
      <c r="AC36" s="81" t="s">
        <v>840</v>
      </c>
      <c r="AD36" s="81" t="s">
        <v>840</v>
      </c>
      <c r="AE36" s="81" t="s">
        <v>840</v>
      </c>
      <c r="AF36" s="81" t="s">
        <v>840</v>
      </c>
      <c r="AG36" s="81" t="s">
        <v>840</v>
      </c>
      <c r="AH36" s="81" t="s">
        <v>840</v>
      </c>
      <c r="AI36" s="81" t="s">
        <v>840</v>
      </c>
      <c r="AJ36" s="81" t="s">
        <v>840</v>
      </c>
      <c r="AK36" s="81" t="s">
        <v>840</v>
      </c>
      <c r="AL36" s="81" t="s">
        <v>840</v>
      </c>
      <c r="AM36" s="81" t="s">
        <v>840</v>
      </c>
      <c r="AN36" s="81" t="s">
        <v>840</v>
      </c>
      <c r="AO36" s="81" t="s">
        <v>840</v>
      </c>
      <c r="AP36" s="81" t="s">
        <v>840</v>
      </c>
      <c r="AQ36" s="81" t="s">
        <v>840</v>
      </c>
      <c r="AR36" s="81" t="s">
        <v>840</v>
      </c>
      <c r="AS36" s="81" t="s">
        <v>840</v>
      </c>
      <c r="AT36" s="81" t="s">
        <v>840</v>
      </c>
      <c r="AU36" s="81" t="s">
        <v>840</v>
      </c>
      <c r="AV36" s="81" t="s">
        <v>840</v>
      </c>
      <c r="AW36" s="81" t="s">
        <v>840</v>
      </c>
      <c r="AX36" s="81" t="s">
        <v>840</v>
      </c>
      <c r="AY36" s="81" t="s">
        <v>840</v>
      </c>
      <c r="AZ36" s="81" t="s">
        <v>840</v>
      </c>
      <c r="BA36" s="81" t="s">
        <v>840</v>
      </c>
      <c r="BB36" s="81" t="s">
        <v>840</v>
      </c>
      <c r="BC36" s="81" t="s">
        <v>840</v>
      </c>
      <c r="BD36" s="81" t="s">
        <v>840</v>
      </c>
      <c r="BE36" s="81" t="s">
        <v>840</v>
      </c>
      <c r="BF36" s="81" t="s">
        <v>840</v>
      </c>
      <c r="BG36" s="81" t="s">
        <v>840</v>
      </c>
      <c r="BH36" s="81" t="s">
        <v>840</v>
      </c>
      <c r="BI36" s="81" t="s">
        <v>840</v>
      </c>
      <c r="BJ36" s="81" t="s">
        <v>840</v>
      </c>
      <c r="BK36" s="81" t="s">
        <v>840</v>
      </c>
      <c r="BL36" s="81" t="s">
        <v>840</v>
      </c>
      <c r="BM36" s="81" t="s">
        <v>840</v>
      </c>
      <c r="BN36" s="81" t="s">
        <v>840</v>
      </c>
      <c r="BO36" s="81" t="s">
        <v>840</v>
      </c>
      <c r="BP36" s="81" t="s">
        <v>840</v>
      </c>
      <c r="BQ36" s="81" t="s">
        <v>840</v>
      </c>
      <c r="BR36" s="81" t="s">
        <v>840</v>
      </c>
      <c r="BS36" s="81" t="s">
        <v>840</v>
      </c>
      <c r="BT36" s="81" t="s">
        <v>840</v>
      </c>
      <c r="BU36" s="81" t="s">
        <v>840</v>
      </c>
      <c r="BV36" s="81" t="s">
        <v>840</v>
      </c>
      <c r="BW36" s="81" t="s">
        <v>840</v>
      </c>
      <c r="BX36" s="81" t="s">
        <v>840</v>
      </c>
      <c r="BY36" s="81" t="s">
        <v>840</v>
      </c>
      <c r="BZ36" s="81" t="s">
        <v>840</v>
      </c>
      <c r="CA36" s="104" t="s">
        <v>840</v>
      </c>
    </row>
    <row r="37" spans="1:79" ht="42" outlineLevel="1">
      <c r="A37" s="79" t="s">
        <v>862</v>
      </c>
      <c r="B37" s="80" t="s">
        <v>863</v>
      </c>
      <c r="C37" s="79" t="s">
        <v>837</v>
      </c>
      <c r="D37" s="81" t="s">
        <v>840</v>
      </c>
      <c r="E37" s="81" t="s">
        <v>840</v>
      </c>
      <c r="F37" s="81" t="s">
        <v>840</v>
      </c>
      <c r="G37" s="81" t="s">
        <v>840</v>
      </c>
      <c r="H37" s="81" t="s">
        <v>840</v>
      </c>
      <c r="I37" s="81" t="s">
        <v>840</v>
      </c>
      <c r="J37" s="81" t="s">
        <v>840</v>
      </c>
      <c r="K37" s="81" t="s">
        <v>840</v>
      </c>
      <c r="L37" s="81" t="s">
        <v>840</v>
      </c>
      <c r="M37" s="81" t="s">
        <v>840</v>
      </c>
      <c r="N37" s="81" t="s">
        <v>840</v>
      </c>
      <c r="O37" s="81" t="s">
        <v>840</v>
      </c>
      <c r="P37" s="81" t="s">
        <v>840</v>
      </c>
      <c r="Q37" s="81" t="s">
        <v>840</v>
      </c>
      <c r="R37" s="81" t="s">
        <v>840</v>
      </c>
      <c r="S37" s="81" t="s">
        <v>840</v>
      </c>
      <c r="T37" s="81" t="s">
        <v>840</v>
      </c>
      <c r="U37" s="81" t="s">
        <v>840</v>
      </c>
      <c r="V37" s="81" t="s">
        <v>840</v>
      </c>
      <c r="W37" s="81" t="s">
        <v>840</v>
      </c>
      <c r="X37" s="81" t="s">
        <v>840</v>
      </c>
      <c r="Y37" s="81" t="s">
        <v>840</v>
      </c>
      <c r="Z37" s="81" t="s">
        <v>840</v>
      </c>
      <c r="AA37" s="81" t="s">
        <v>840</v>
      </c>
      <c r="AB37" s="81" t="s">
        <v>840</v>
      </c>
      <c r="AC37" s="81" t="s">
        <v>840</v>
      </c>
      <c r="AD37" s="81" t="s">
        <v>840</v>
      </c>
      <c r="AE37" s="81" t="s">
        <v>840</v>
      </c>
      <c r="AF37" s="81" t="s">
        <v>840</v>
      </c>
      <c r="AG37" s="81" t="s">
        <v>840</v>
      </c>
      <c r="AH37" s="81" t="s">
        <v>840</v>
      </c>
      <c r="AI37" s="81" t="s">
        <v>840</v>
      </c>
      <c r="AJ37" s="81" t="s">
        <v>840</v>
      </c>
      <c r="AK37" s="81" t="s">
        <v>840</v>
      </c>
      <c r="AL37" s="81" t="s">
        <v>840</v>
      </c>
      <c r="AM37" s="81" t="s">
        <v>840</v>
      </c>
      <c r="AN37" s="81" t="s">
        <v>840</v>
      </c>
      <c r="AO37" s="81" t="s">
        <v>840</v>
      </c>
      <c r="AP37" s="81" t="s">
        <v>840</v>
      </c>
      <c r="AQ37" s="81" t="s">
        <v>840</v>
      </c>
      <c r="AR37" s="81" t="s">
        <v>840</v>
      </c>
      <c r="AS37" s="81" t="s">
        <v>840</v>
      </c>
      <c r="AT37" s="81" t="s">
        <v>840</v>
      </c>
      <c r="AU37" s="81" t="s">
        <v>840</v>
      </c>
      <c r="AV37" s="81" t="s">
        <v>840</v>
      </c>
      <c r="AW37" s="81" t="s">
        <v>840</v>
      </c>
      <c r="AX37" s="81" t="s">
        <v>840</v>
      </c>
      <c r="AY37" s="81" t="s">
        <v>840</v>
      </c>
      <c r="AZ37" s="81" t="s">
        <v>840</v>
      </c>
      <c r="BA37" s="81" t="s">
        <v>840</v>
      </c>
      <c r="BB37" s="81" t="s">
        <v>840</v>
      </c>
      <c r="BC37" s="81" t="s">
        <v>840</v>
      </c>
      <c r="BD37" s="81" t="s">
        <v>840</v>
      </c>
      <c r="BE37" s="81" t="s">
        <v>840</v>
      </c>
      <c r="BF37" s="81" t="s">
        <v>840</v>
      </c>
      <c r="BG37" s="81" t="s">
        <v>840</v>
      </c>
      <c r="BH37" s="81" t="s">
        <v>840</v>
      </c>
      <c r="BI37" s="81" t="s">
        <v>840</v>
      </c>
      <c r="BJ37" s="81" t="s">
        <v>840</v>
      </c>
      <c r="BK37" s="81" t="s">
        <v>840</v>
      </c>
      <c r="BL37" s="81" t="s">
        <v>840</v>
      </c>
      <c r="BM37" s="81" t="s">
        <v>840</v>
      </c>
      <c r="BN37" s="81" t="s">
        <v>840</v>
      </c>
      <c r="BO37" s="81" t="s">
        <v>840</v>
      </c>
      <c r="BP37" s="81" t="s">
        <v>840</v>
      </c>
      <c r="BQ37" s="81" t="s">
        <v>840</v>
      </c>
      <c r="BR37" s="81" t="s">
        <v>840</v>
      </c>
      <c r="BS37" s="81" t="s">
        <v>840</v>
      </c>
      <c r="BT37" s="81" t="s">
        <v>840</v>
      </c>
      <c r="BU37" s="81" t="s">
        <v>840</v>
      </c>
      <c r="BV37" s="81" t="s">
        <v>840</v>
      </c>
      <c r="BW37" s="81" t="s">
        <v>840</v>
      </c>
      <c r="BX37" s="81" t="s">
        <v>840</v>
      </c>
      <c r="BY37" s="81" t="s">
        <v>840</v>
      </c>
      <c r="BZ37" s="81" t="s">
        <v>840</v>
      </c>
      <c r="CA37" s="104" t="s">
        <v>840</v>
      </c>
    </row>
    <row r="38" spans="1:79" ht="136.5" outlineLevel="1">
      <c r="A38" s="79" t="s">
        <v>862</v>
      </c>
      <c r="B38" s="80" t="s">
        <v>864</v>
      </c>
      <c r="C38" s="79" t="s">
        <v>837</v>
      </c>
      <c r="D38" s="81" t="s">
        <v>840</v>
      </c>
      <c r="E38" s="81" t="s">
        <v>840</v>
      </c>
      <c r="F38" s="81" t="s">
        <v>840</v>
      </c>
      <c r="G38" s="81" t="s">
        <v>840</v>
      </c>
      <c r="H38" s="81" t="s">
        <v>840</v>
      </c>
      <c r="I38" s="81" t="s">
        <v>840</v>
      </c>
      <c r="J38" s="81" t="s">
        <v>840</v>
      </c>
      <c r="K38" s="81" t="s">
        <v>840</v>
      </c>
      <c r="L38" s="81" t="s">
        <v>840</v>
      </c>
      <c r="M38" s="81" t="s">
        <v>840</v>
      </c>
      <c r="N38" s="81" t="s">
        <v>840</v>
      </c>
      <c r="O38" s="81" t="s">
        <v>840</v>
      </c>
      <c r="P38" s="81" t="s">
        <v>840</v>
      </c>
      <c r="Q38" s="81" t="s">
        <v>840</v>
      </c>
      <c r="R38" s="81" t="s">
        <v>840</v>
      </c>
      <c r="S38" s="81" t="s">
        <v>840</v>
      </c>
      <c r="T38" s="81" t="s">
        <v>840</v>
      </c>
      <c r="U38" s="81" t="s">
        <v>840</v>
      </c>
      <c r="V38" s="81" t="s">
        <v>840</v>
      </c>
      <c r="W38" s="81" t="s">
        <v>840</v>
      </c>
      <c r="X38" s="81" t="s">
        <v>840</v>
      </c>
      <c r="Y38" s="81" t="s">
        <v>840</v>
      </c>
      <c r="Z38" s="81" t="s">
        <v>840</v>
      </c>
      <c r="AA38" s="81" t="s">
        <v>840</v>
      </c>
      <c r="AB38" s="81" t="s">
        <v>840</v>
      </c>
      <c r="AC38" s="81" t="s">
        <v>840</v>
      </c>
      <c r="AD38" s="81" t="s">
        <v>840</v>
      </c>
      <c r="AE38" s="81" t="s">
        <v>840</v>
      </c>
      <c r="AF38" s="81" t="s">
        <v>840</v>
      </c>
      <c r="AG38" s="81" t="s">
        <v>840</v>
      </c>
      <c r="AH38" s="81" t="s">
        <v>840</v>
      </c>
      <c r="AI38" s="81" t="s">
        <v>840</v>
      </c>
      <c r="AJ38" s="81" t="s">
        <v>840</v>
      </c>
      <c r="AK38" s="81" t="s">
        <v>840</v>
      </c>
      <c r="AL38" s="81" t="s">
        <v>840</v>
      </c>
      <c r="AM38" s="81" t="s">
        <v>840</v>
      </c>
      <c r="AN38" s="81" t="s">
        <v>840</v>
      </c>
      <c r="AO38" s="81" t="s">
        <v>840</v>
      </c>
      <c r="AP38" s="81" t="s">
        <v>840</v>
      </c>
      <c r="AQ38" s="81" t="s">
        <v>840</v>
      </c>
      <c r="AR38" s="81" t="s">
        <v>840</v>
      </c>
      <c r="AS38" s="81" t="s">
        <v>840</v>
      </c>
      <c r="AT38" s="81" t="s">
        <v>840</v>
      </c>
      <c r="AU38" s="81" t="s">
        <v>840</v>
      </c>
      <c r="AV38" s="81" t="s">
        <v>840</v>
      </c>
      <c r="AW38" s="81" t="s">
        <v>840</v>
      </c>
      <c r="AX38" s="81" t="s">
        <v>840</v>
      </c>
      <c r="AY38" s="81" t="s">
        <v>840</v>
      </c>
      <c r="AZ38" s="81" t="s">
        <v>840</v>
      </c>
      <c r="BA38" s="81" t="s">
        <v>840</v>
      </c>
      <c r="BB38" s="81" t="s">
        <v>840</v>
      </c>
      <c r="BC38" s="81" t="s">
        <v>840</v>
      </c>
      <c r="BD38" s="81" t="s">
        <v>840</v>
      </c>
      <c r="BE38" s="81" t="s">
        <v>840</v>
      </c>
      <c r="BF38" s="81" t="s">
        <v>840</v>
      </c>
      <c r="BG38" s="81" t="s">
        <v>840</v>
      </c>
      <c r="BH38" s="81" t="s">
        <v>840</v>
      </c>
      <c r="BI38" s="81" t="s">
        <v>840</v>
      </c>
      <c r="BJ38" s="81" t="s">
        <v>840</v>
      </c>
      <c r="BK38" s="81" t="s">
        <v>840</v>
      </c>
      <c r="BL38" s="81" t="s">
        <v>840</v>
      </c>
      <c r="BM38" s="81" t="s">
        <v>840</v>
      </c>
      <c r="BN38" s="81" t="s">
        <v>840</v>
      </c>
      <c r="BO38" s="81" t="s">
        <v>840</v>
      </c>
      <c r="BP38" s="81" t="s">
        <v>840</v>
      </c>
      <c r="BQ38" s="81" t="s">
        <v>840</v>
      </c>
      <c r="BR38" s="81" t="s">
        <v>840</v>
      </c>
      <c r="BS38" s="81" t="s">
        <v>840</v>
      </c>
      <c r="BT38" s="81" t="s">
        <v>840</v>
      </c>
      <c r="BU38" s="81" t="s">
        <v>840</v>
      </c>
      <c r="BV38" s="81" t="s">
        <v>840</v>
      </c>
      <c r="BW38" s="81" t="s">
        <v>840</v>
      </c>
      <c r="BX38" s="81" t="s">
        <v>840</v>
      </c>
      <c r="BY38" s="81" t="s">
        <v>840</v>
      </c>
      <c r="BZ38" s="81" t="s">
        <v>840</v>
      </c>
      <c r="CA38" s="104" t="s">
        <v>840</v>
      </c>
    </row>
    <row r="39" spans="1:79" ht="115.5" outlineLevel="1">
      <c r="A39" s="79" t="s">
        <v>862</v>
      </c>
      <c r="B39" s="80" t="s">
        <v>865</v>
      </c>
      <c r="C39" s="79" t="s">
        <v>837</v>
      </c>
      <c r="D39" s="81" t="s">
        <v>840</v>
      </c>
      <c r="E39" s="81" t="s">
        <v>840</v>
      </c>
      <c r="F39" s="81" t="s">
        <v>840</v>
      </c>
      <c r="G39" s="81" t="s">
        <v>840</v>
      </c>
      <c r="H39" s="81" t="s">
        <v>840</v>
      </c>
      <c r="I39" s="81" t="s">
        <v>840</v>
      </c>
      <c r="J39" s="81" t="s">
        <v>840</v>
      </c>
      <c r="K39" s="81" t="s">
        <v>840</v>
      </c>
      <c r="L39" s="81" t="s">
        <v>840</v>
      </c>
      <c r="M39" s="81" t="s">
        <v>840</v>
      </c>
      <c r="N39" s="81" t="s">
        <v>840</v>
      </c>
      <c r="O39" s="81" t="s">
        <v>840</v>
      </c>
      <c r="P39" s="81" t="s">
        <v>840</v>
      </c>
      <c r="Q39" s="81" t="s">
        <v>840</v>
      </c>
      <c r="R39" s="81" t="s">
        <v>840</v>
      </c>
      <c r="S39" s="81" t="s">
        <v>840</v>
      </c>
      <c r="T39" s="81" t="s">
        <v>840</v>
      </c>
      <c r="U39" s="81" t="s">
        <v>840</v>
      </c>
      <c r="V39" s="81" t="s">
        <v>840</v>
      </c>
      <c r="W39" s="81" t="s">
        <v>840</v>
      </c>
      <c r="X39" s="81" t="s">
        <v>840</v>
      </c>
      <c r="Y39" s="81" t="s">
        <v>840</v>
      </c>
      <c r="Z39" s="81" t="s">
        <v>840</v>
      </c>
      <c r="AA39" s="81" t="s">
        <v>840</v>
      </c>
      <c r="AB39" s="81" t="s">
        <v>840</v>
      </c>
      <c r="AC39" s="81" t="s">
        <v>840</v>
      </c>
      <c r="AD39" s="81" t="s">
        <v>840</v>
      </c>
      <c r="AE39" s="81" t="s">
        <v>840</v>
      </c>
      <c r="AF39" s="81" t="s">
        <v>840</v>
      </c>
      <c r="AG39" s="81" t="s">
        <v>840</v>
      </c>
      <c r="AH39" s="81" t="s">
        <v>840</v>
      </c>
      <c r="AI39" s="81" t="s">
        <v>840</v>
      </c>
      <c r="AJ39" s="81" t="s">
        <v>840</v>
      </c>
      <c r="AK39" s="81" t="s">
        <v>840</v>
      </c>
      <c r="AL39" s="81" t="s">
        <v>840</v>
      </c>
      <c r="AM39" s="81" t="s">
        <v>840</v>
      </c>
      <c r="AN39" s="81" t="s">
        <v>840</v>
      </c>
      <c r="AO39" s="81" t="s">
        <v>840</v>
      </c>
      <c r="AP39" s="81" t="s">
        <v>840</v>
      </c>
      <c r="AQ39" s="81" t="s">
        <v>840</v>
      </c>
      <c r="AR39" s="81" t="s">
        <v>840</v>
      </c>
      <c r="AS39" s="81" t="s">
        <v>840</v>
      </c>
      <c r="AT39" s="81" t="s">
        <v>840</v>
      </c>
      <c r="AU39" s="81" t="s">
        <v>840</v>
      </c>
      <c r="AV39" s="81" t="s">
        <v>840</v>
      </c>
      <c r="AW39" s="81" t="s">
        <v>840</v>
      </c>
      <c r="AX39" s="81" t="s">
        <v>840</v>
      </c>
      <c r="AY39" s="81" t="s">
        <v>840</v>
      </c>
      <c r="AZ39" s="81" t="s">
        <v>840</v>
      </c>
      <c r="BA39" s="81" t="s">
        <v>840</v>
      </c>
      <c r="BB39" s="81" t="s">
        <v>840</v>
      </c>
      <c r="BC39" s="81" t="s">
        <v>840</v>
      </c>
      <c r="BD39" s="81" t="s">
        <v>840</v>
      </c>
      <c r="BE39" s="81" t="s">
        <v>840</v>
      </c>
      <c r="BF39" s="81" t="s">
        <v>840</v>
      </c>
      <c r="BG39" s="81" t="s">
        <v>840</v>
      </c>
      <c r="BH39" s="81" t="s">
        <v>840</v>
      </c>
      <c r="BI39" s="81" t="s">
        <v>840</v>
      </c>
      <c r="BJ39" s="81" t="s">
        <v>840</v>
      </c>
      <c r="BK39" s="81" t="s">
        <v>840</v>
      </c>
      <c r="BL39" s="81" t="s">
        <v>840</v>
      </c>
      <c r="BM39" s="81" t="s">
        <v>840</v>
      </c>
      <c r="BN39" s="81" t="s">
        <v>840</v>
      </c>
      <c r="BO39" s="81" t="s">
        <v>840</v>
      </c>
      <c r="BP39" s="81" t="s">
        <v>840</v>
      </c>
      <c r="BQ39" s="81" t="s">
        <v>840</v>
      </c>
      <c r="BR39" s="81" t="s">
        <v>840</v>
      </c>
      <c r="BS39" s="81" t="s">
        <v>840</v>
      </c>
      <c r="BT39" s="81" t="s">
        <v>840</v>
      </c>
      <c r="BU39" s="81" t="s">
        <v>840</v>
      </c>
      <c r="BV39" s="81" t="s">
        <v>840</v>
      </c>
      <c r="BW39" s="81" t="s">
        <v>840</v>
      </c>
      <c r="BX39" s="81" t="s">
        <v>840</v>
      </c>
      <c r="BY39" s="81" t="s">
        <v>840</v>
      </c>
      <c r="BZ39" s="81" t="s">
        <v>840</v>
      </c>
      <c r="CA39" s="104" t="s">
        <v>840</v>
      </c>
    </row>
    <row r="40" spans="1:79" ht="115.5" outlineLevel="1">
      <c r="A40" s="79" t="s">
        <v>862</v>
      </c>
      <c r="B40" s="80" t="s">
        <v>866</v>
      </c>
      <c r="C40" s="79" t="s">
        <v>837</v>
      </c>
      <c r="D40" s="81" t="s">
        <v>840</v>
      </c>
      <c r="E40" s="81" t="s">
        <v>840</v>
      </c>
      <c r="F40" s="81" t="s">
        <v>840</v>
      </c>
      <c r="G40" s="81" t="s">
        <v>840</v>
      </c>
      <c r="H40" s="81" t="s">
        <v>840</v>
      </c>
      <c r="I40" s="81" t="s">
        <v>840</v>
      </c>
      <c r="J40" s="81" t="s">
        <v>840</v>
      </c>
      <c r="K40" s="81" t="s">
        <v>840</v>
      </c>
      <c r="L40" s="81" t="s">
        <v>840</v>
      </c>
      <c r="M40" s="81" t="s">
        <v>840</v>
      </c>
      <c r="N40" s="81" t="s">
        <v>840</v>
      </c>
      <c r="O40" s="81" t="s">
        <v>840</v>
      </c>
      <c r="P40" s="81" t="s">
        <v>840</v>
      </c>
      <c r="Q40" s="81" t="s">
        <v>840</v>
      </c>
      <c r="R40" s="81" t="s">
        <v>840</v>
      </c>
      <c r="S40" s="81" t="s">
        <v>840</v>
      </c>
      <c r="T40" s="81" t="s">
        <v>840</v>
      </c>
      <c r="U40" s="81" t="s">
        <v>840</v>
      </c>
      <c r="V40" s="81" t="s">
        <v>840</v>
      </c>
      <c r="W40" s="81" t="s">
        <v>840</v>
      </c>
      <c r="X40" s="81" t="s">
        <v>840</v>
      </c>
      <c r="Y40" s="81" t="s">
        <v>840</v>
      </c>
      <c r="Z40" s="81" t="s">
        <v>840</v>
      </c>
      <c r="AA40" s="81" t="s">
        <v>840</v>
      </c>
      <c r="AB40" s="81" t="s">
        <v>840</v>
      </c>
      <c r="AC40" s="81" t="s">
        <v>840</v>
      </c>
      <c r="AD40" s="81" t="s">
        <v>840</v>
      </c>
      <c r="AE40" s="81" t="s">
        <v>840</v>
      </c>
      <c r="AF40" s="81" t="s">
        <v>840</v>
      </c>
      <c r="AG40" s="81" t="s">
        <v>840</v>
      </c>
      <c r="AH40" s="81" t="s">
        <v>840</v>
      </c>
      <c r="AI40" s="81" t="s">
        <v>840</v>
      </c>
      <c r="AJ40" s="81" t="s">
        <v>840</v>
      </c>
      <c r="AK40" s="81" t="s">
        <v>840</v>
      </c>
      <c r="AL40" s="81" t="s">
        <v>840</v>
      </c>
      <c r="AM40" s="81" t="s">
        <v>840</v>
      </c>
      <c r="AN40" s="81" t="s">
        <v>840</v>
      </c>
      <c r="AO40" s="81" t="s">
        <v>840</v>
      </c>
      <c r="AP40" s="81" t="s">
        <v>840</v>
      </c>
      <c r="AQ40" s="81" t="s">
        <v>840</v>
      </c>
      <c r="AR40" s="81" t="s">
        <v>840</v>
      </c>
      <c r="AS40" s="81" t="s">
        <v>840</v>
      </c>
      <c r="AT40" s="81" t="s">
        <v>840</v>
      </c>
      <c r="AU40" s="81" t="s">
        <v>840</v>
      </c>
      <c r="AV40" s="81" t="s">
        <v>840</v>
      </c>
      <c r="AW40" s="81" t="s">
        <v>840</v>
      </c>
      <c r="AX40" s="81" t="s">
        <v>840</v>
      </c>
      <c r="AY40" s="81" t="s">
        <v>840</v>
      </c>
      <c r="AZ40" s="81" t="s">
        <v>840</v>
      </c>
      <c r="BA40" s="81" t="s">
        <v>840</v>
      </c>
      <c r="BB40" s="81" t="s">
        <v>840</v>
      </c>
      <c r="BC40" s="81" t="s">
        <v>840</v>
      </c>
      <c r="BD40" s="81" t="s">
        <v>840</v>
      </c>
      <c r="BE40" s="81" t="s">
        <v>840</v>
      </c>
      <c r="BF40" s="81" t="s">
        <v>840</v>
      </c>
      <c r="BG40" s="81" t="s">
        <v>840</v>
      </c>
      <c r="BH40" s="81" t="s">
        <v>840</v>
      </c>
      <c r="BI40" s="81" t="s">
        <v>840</v>
      </c>
      <c r="BJ40" s="81" t="s">
        <v>840</v>
      </c>
      <c r="BK40" s="81" t="s">
        <v>840</v>
      </c>
      <c r="BL40" s="81" t="s">
        <v>840</v>
      </c>
      <c r="BM40" s="81" t="s">
        <v>840</v>
      </c>
      <c r="BN40" s="81" t="s">
        <v>840</v>
      </c>
      <c r="BO40" s="81" t="s">
        <v>840</v>
      </c>
      <c r="BP40" s="81" t="s">
        <v>840</v>
      </c>
      <c r="BQ40" s="81" t="s">
        <v>840</v>
      </c>
      <c r="BR40" s="81" t="s">
        <v>840</v>
      </c>
      <c r="BS40" s="81" t="s">
        <v>840</v>
      </c>
      <c r="BT40" s="81" t="s">
        <v>840</v>
      </c>
      <c r="BU40" s="81" t="s">
        <v>840</v>
      </c>
      <c r="BV40" s="81" t="s">
        <v>840</v>
      </c>
      <c r="BW40" s="81" t="s">
        <v>840</v>
      </c>
      <c r="BX40" s="81" t="s">
        <v>840</v>
      </c>
      <c r="BY40" s="81" t="s">
        <v>840</v>
      </c>
      <c r="BZ40" s="81" t="s">
        <v>840</v>
      </c>
      <c r="CA40" s="104" t="s">
        <v>840</v>
      </c>
    </row>
    <row r="41" spans="1:79" ht="42" outlineLevel="1">
      <c r="A41" s="79" t="s">
        <v>867</v>
      </c>
      <c r="B41" s="80" t="s">
        <v>863</v>
      </c>
      <c r="C41" s="79" t="s">
        <v>837</v>
      </c>
      <c r="D41" s="81" t="s">
        <v>840</v>
      </c>
      <c r="E41" s="81" t="s">
        <v>840</v>
      </c>
      <c r="F41" s="81" t="s">
        <v>840</v>
      </c>
      <c r="G41" s="81" t="s">
        <v>840</v>
      </c>
      <c r="H41" s="81" t="s">
        <v>840</v>
      </c>
      <c r="I41" s="81" t="s">
        <v>840</v>
      </c>
      <c r="J41" s="81" t="s">
        <v>840</v>
      </c>
      <c r="K41" s="81" t="s">
        <v>840</v>
      </c>
      <c r="L41" s="81" t="s">
        <v>840</v>
      </c>
      <c r="M41" s="81" t="s">
        <v>840</v>
      </c>
      <c r="N41" s="81" t="s">
        <v>840</v>
      </c>
      <c r="O41" s="81" t="s">
        <v>840</v>
      </c>
      <c r="P41" s="81" t="s">
        <v>840</v>
      </c>
      <c r="Q41" s="81" t="s">
        <v>840</v>
      </c>
      <c r="R41" s="81" t="s">
        <v>840</v>
      </c>
      <c r="S41" s="81" t="s">
        <v>840</v>
      </c>
      <c r="T41" s="81" t="s">
        <v>840</v>
      </c>
      <c r="U41" s="81" t="s">
        <v>840</v>
      </c>
      <c r="V41" s="81" t="s">
        <v>840</v>
      </c>
      <c r="W41" s="81" t="s">
        <v>840</v>
      </c>
      <c r="X41" s="81" t="s">
        <v>840</v>
      </c>
      <c r="Y41" s="81" t="s">
        <v>840</v>
      </c>
      <c r="Z41" s="81" t="s">
        <v>840</v>
      </c>
      <c r="AA41" s="81" t="s">
        <v>840</v>
      </c>
      <c r="AB41" s="81" t="s">
        <v>840</v>
      </c>
      <c r="AC41" s="81" t="s">
        <v>840</v>
      </c>
      <c r="AD41" s="81" t="s">
        <v>840</v>
      </c>
      <c r="AE41" s="81" t="s">
        <v>840</v>
      </c>
      <c r="AF41" s="81" t="s">
        <v>840</v>
      </c>
      <c r="AG41" s="81" t="s">
        <v>840</v>
      </c>
      <c r="AH41" s="81" t="s">
        <v>840</v>
      </c>
      <c r="AI41" s="81" t="s">
        <v>840</v>
      </c>
      <c r="AJ41" s="81" t="s">
        <v>840</v>
      </c>
      <c r="AK41" s="81" t="s">
        <v>840</v>
      </c>
      <c r="AL41" s="81" t="s">
        <v>840</v>
      </c>
      <c r="AM41" s="81" t="s">
        <v>840</v>
      </c>
      <c r="AN41" s="81" t="s">
        <v>840</v>
      </c>
      <c r="AO41" s="81" t="s">
        <v>840</v>
      </c>
      <c r="AP41" s="81" t="s">
        <v>840</v>
      </c>
      <c r="AQ41" s="81" t="s">
        <v>840</v>
      </c>
      <c r="AR41" s="81" t="s">
        <v>840</v>
      </c>
      <c r="AS41" s="81" t="s">
        <v>840</v>
      </c>
      <c r="AT41" s="81" t="s">
        <v>840</v>
      </c>
      <c r="AU41" s="81" t="s">
        <v>840</v>
      </c>
      <c r="AV41" s="81" t="s">
        <v>840</v>
      </c>
      <c r="AW41" s="81" t="s">
        <v>840</v>
      </c>
      <c r="AX41" s="81" t="s">
        <v>840</v>
      </c>
      <c r="AY41" s="81" t="s">
        <v>840</v>
      </c>
      <c r="AZ41" s="81" t="s">
        <v>840</v>
      </c>
      <c r="BA41" s="81" t="s">
        <v>840</v>
      </c>
      <c r="BB41" s="81" t="s">
        <v>840</v>
      </c>
      <c r="BC41" s="81" t="s">
        <v>840</v>
      </c>
      <c r="BD41" s="81" t="s">
        <v>840</v>
      </c>
      <c r="BE41" s="81" t="s">
        <v>840</v>
      </c>
      <c r="BF41" s="81" t="s">
        <v>840</v>
      </c>
      <c r="BG41" s="81" t="s">
        <v>840</v>
      </c>
      <c r="BH41" s="81" t="s">
        <v>840</v>
      </c>
      <c r="BI41" s="81" t="s">
        <v>840</v>
      </c>
      <c r="BJ41" s="81" t="s">
        <v>840</v>
      </c>
      <c r="BK41" s="81" t="s">
        <v>840</v>
      </c>
      <c r="BL41" s="81" t="s">
        <v>840</v>
      </c>
      <c r="BM41" s="81" t="s">
        <v>840</v>
      </c>
      <c r="BN41" s="81" t="s">
        <v>840</v>
      </c>
      <c r="BO41" s="81" t="s">
        <v>840</v>
      </c>
      <c r="BP41" s="81" t="s">
        <v>840</v>
      </c>
      <c r="BQ41" s="81" t="s">
        <v>840</v>
      </c>
      <c r="BR41" s="81" t="s">
        <v>840</v>
      </c>
      <c r="BS41" s="81" t="s">
        <v>840</v>
      </c>
      <c r="BT41" s="81" t="s">
        <v>840</v>
      </c>
      <c r="BU41" s="81" t="s">
        <v>840</v>
      </c>
      <c r="BV41" s="81" t="s">
        <v>840</v>
      </c>
      <c r="BW41" s="81" t="s">
        <v>840</v>
      </c>
      <c r="BX41" s="81" t="s">
        <v>840</v>
      </c>
      <c r="BY41" s="81" t="s">
        <v>840</v>
      </c>
      <c r="BZ41" s="81" t="s">
        <v>840</v>
      </c>
      <c r="CA41" s="104" t="s">
        <v>840</v>
      </c>
    </row>
    <row r="42" spans="1:79" ht="136.5" outlineLevel="1">
      <c r="A42" s="79" t="s">
        <v>867</v>
      </c>
      <c r="B42" s="80" t="s">
        <v>864</v>
      </c>
      <c r="C42" s="79" t="s">
        <v>837</v>
      </c>
      <c r="D42" s="81" t="s">
        <v>840</v>
      </c>
      <c r="E42" s="81" t="s">
        <v>840</v>
      </c>
      <c r="F42" s="81" t="s">
        <v>840</v>
      </c>
      <c r="G42" s="81" t="s">
        <v>840</v>
      </c>
      <c r="H42" s="81" t="s">
        <v>840</v>
      </c>
      <c r="I42" s="81" t="s">
        <v>840</v>
      </c>
      <c r="J42" s="81" t="s">
        <v>840</v>
      </c>
      <c r="K42" s="81" t="s">
        <v>840</v>
      </c>
      <c r="L42" s="81" t="s">
        <v>840</v>
      </c>
      <c r="M42" s="81" t="s">
        <v>840</v>
      </c>
      <c r="N42" s="81" t="s">
        <v>840</v>
      </c>
      <c r="O42" s="81" t="s">
        <v>840</v>
      </c>
      <c r="P42" s="81" t="s">
        <v>840</v>
      </c>
      <c r="Q42" s="81" t="s">
        <v>840</v>
      </c>
      <c r="R42" s="81" t="s">
        <v>840</v>
      </c>
      <c r="S42" s="81" t="s">
        <v>840</v>
      </c>
      <c r="T42" s="81" t="s">
        <v>840</v>
      </c>
      <c r="U42" s="81" t="s">
        <v>840</v>
      </c>
      <c r="V42" s="81" t="s">
        <v>840</v>
      </c>
      <c r="W42" s="81" t="s">
        <v>840</v>
      </c>
      <c r="X42" s="81" t="s">
        <v>840</v>
      </c>
      <c r="Y42" s="81" t="s">
        <v>840</v>
      </c>
      <c r="Z42" s="81" t="s">
        <v>840</v>
      </c>
      <c r="AA42" s="81" t="s">
        <v>840</v>
      </c>
      <c r="AB42" s="81" t="s">
        <v>840</v>
      </c>
      <c r="AC42" s="81" t="s">
        <v>840</v>
      </c>
      <c r="AD42" s="81" t="s">
        <v>840</v>
      </c>
      <c r="AE42" s="81" t="s">
        <v>840</v>
      </c>
      <c r="AF42" s="81" t="s">
        <v>840</v>
      </c>
      <c r="AG42" s="81" t="s">
        <v>840</v>
      </c>
      <c r="AH42" s="81" t="s">
        <v>840</v>
      </c>
      <c r="AI42" s="81" t="s">
        <v>840</v>
      </c>
      <c r="AJ42" s="81" t="s">
        <v>840</v>
      </c>
      <c r="AK42" s="81" t="s">
        <v>840</v>
      </c>
      <c r="AL42" s="81" t="s">
        <v>840</v>
      </c>
      <c r="AM42" s="81" t="s">
        <v>840</v>
      </c>
      <c r="AN42" s="81" t="s">
        <v>840</v>
      </c>
      <c r="AO42" s="81" t="s">
        <v>840</v>
      </c>
      <c r="AP42" s="81" t="s">
        <v>840</v>
      </c>
      <c r="AQ42" s="81" t="s">
        <v>840</v>
      </c>
      <c r="AR42" s="81" t="s">
        <v>840</v>
      </c>
      <c r="AS42" s="81" t="s">
        <v>840</v>
      </c>
      <c r="AT42" s="81" t="s">
        <v>840</v>
      </c>
      <c r="AU42" s="81" t="s">
        <v>840</v>
      </c>
      <c r="AV42" s="81" t="s">
        <v>840</v>
      </c>
      <c r="AW42" s="81" t="s">
        <v>840</v>
      </c>
      <c r="AX42" s="81" t="s">
        <v>840</v>
      </c>
      <c r="AY42" s="81" t="s">
        <v>840</v>
      </c>
      <c r="AZ42" s="81" t="s">
        <v>840</v>
      </c>
      <c r="BA42" s="81" t="s">
        <v>840</v>
      </c>
      <c r="BB42" s="81" t="s">
        <v>840</v>
      </c>
      <c r="BC42" s="81" t="s">
        <v>840</v>
      </c>
      <c r="BD42" s="81" t="s">
        <v>840</v>
      </c>
      <c r="BE42" s="81" t="s">
        <v>840</v>
      </c>
      <c r="BF42" s="81" t="s">
        <v>840</v>
      </c>
      <c r="BG42" s="81" t="s">
        <v>840</v>
      </c>
      <c r="BH42" s="81" t="s">
        <v>840</v>
      </c>
      <c r="BI42" s="81" t="s">
        <v>840</v>
      </c>
      <c r="BJ42" s="81" t="s">
        <v>840</v>
      </c>
      <c r="BK42" s="81" t="s">
        <v>840</v>
      </c>
      <c r="BL42" s="81" t="s">
        <v>840</v>
      </c>
      <c r="BM42" s="81" t="s">
        <v>840</v>
      </c>
      <c r="BN42" s="81" t="s">
        <v>840</v>
      </c>
      <c r="BO42" s="81" t="s">
        <v>840</v>
      </c>
      <c r="BP42" s="81" t="s">
        <v>840</v>
      </c>
      <c r="BQ42" s="81" t="s">
        <v>840</v>
      </c>
      <c r="BR42" s="81" t="s">
        <v>840</v>
      </c>
      <c r="BS42" s="81" t="s">
        <v>840</v>
      </c>
      <c r="BT42" s="81" t="s">
        <v>840</v>
      </c>
      <c r="BU42" s="81" t="s">
        <v>840</v>
      </c>
      <c r="BV42" s="81" t="s">
        <v>840</v>
      </c>
      <c r="BW42" s="81" t="s">
        <v>840</v>
      </c>
      <c r="BX42" s="81" t="s">
        <v>840</v>
      </c>
      <c r="BY42" s="81" t="s">
        <v>840</v>
      </c>
      <c r="BZ42" s="81" t="s">
        <v>840</v>
      </c>
      <c r="CA42" s="104" t="s">
        <v>840</v>
      </c>
    </row>
    <row r="43" spans="1:79" ht="115.5" outlineLevel="1">
      <c r="A43" s="79" t="s">
        <v>867</v>
      </c>
      <c r="B43" s="80" t="s">
        <v>865</v>
      </c>
      <c r="C43" s="79" t="s">
        <v>837</v>
      </c>
      <c r="D43" s="81" t="s">
        <v>840</v>
      </c>
      <c r="E43" s="81" t="s">
        <v>840</v>
      </c>
      <c r="F43" s="81" t="s">
        <v>840</v>
      </c>
      <c r="G43" s="81" t="s">
        <v>840</v>
      </c>
      <c r="H43" s="81" t="s">
        <v>840</v>
      </c>
      <c r="I43" s="81" t="s">
        <v>840</v>
      </c>
      <c r="J43" s="81" t="s">
        <v>840</v>
      </c>
      <c r="K43" s="81" t="s">
        <v>840</v>
      </c>
      <c r="L43" s="81" t="s">
        <v>840</v>
      </c>
      <c r="M43" s="81" t="s">
        <v>840</v>
      </c>
      <c r="N43" s="81" t="s">
        <v>840</v>
      </c>
      <c r="O43" s="81" t="s">
        <v>840</v>
      </c>
      <c r="P43" s="81" t="s">
        <v>840</v>
      </c>
      <c r="Q43" s="81" t="s">
        <v>840</v>
      </c>
      <c r="R43" s="81" t="s">
        <v>840</v>
      </c>
      <c r="S43" s="81" t="s">
        <v>840</v>
      </c>
      <c r="T43" s="81" t="s">
        <v>840</v>
      </c>
      <c r="U43" s="81" t="s">
        <v>840</v>
      </c>
      <c r="V43" s="81" t="s">
        <v>840</v>
      </c>
      <c r="W43" s="81" t="s">
        <v>840</v>
      </c>
      <c r="X43" s="81" t="s">
        <v>840</v>
      </c>
      <c r="Y43" s="81" t="s">
        <v>840</v>
      </c>
      <c r="Z43" s="81" t="s">
        <v>840</v>
      </c>
      <c r="AA43" s="81" t="s">
        <v>840</v>
      </c>
      <c r="AB43" s="81" t="s">
        <v>840</v>
      </c>
      <c r="AC43" s="81" t="s">
        <v>840</v>
      </c>
      <c r="AD43" s="81" t="s">
        <v>840</v>
      </c>
      <c r="AE43" s="81" t="s">
        <v>840</v>
      </c>
      <c r="AF43" s="81" t="s">
        <v>840</v>
      </c>
      <c r="AG43" s="81" t="s">
        <v>840</v>
      </c>
      <c r="AH43" s="81" t="s">
        <v>840</v>
      </c>
      <c r="AI43" s="81" t="s">
        <v>840</v>
      </c>
      <c r="AJ43" s="81" t="s">
        <v>840</v>
      </c>
      <c r="AK43" s="81" t="s">
        <v>840</v>
      </c>
      <c r="AL43" s="81" t="s">
        <v>840</v>
      </c>
      <c r="AM43" s="81" t="s">
        <v>840</v>
      </c>
      <c r="AN43" s="81" t="s">
        <v>840</v>
      </c>
      <c r="AO43" s="81" t="s">
        <v>840</v>
      </c>
      <c r="AP43" s="81" t="s">
        <v>840</v>
      </c>
      <c r="AQ43" s="81" t="s">
        <v>840</v>
      </c>
      <c r="AR43" s="81" t="s">
        <v>840</v>
      </c>
      <c r="AS43" s="81" t="s">
        <v>840</v>
      </c>
      <c r="AT43" s="81" t="s">
        <v>840</v>
      </c>
      <c r="AU43" s="81" t="s">
        <v>840</v>
      </c>
      <c r="AV43" s="81" t="s">
        <v>840</v>
      </c>
      <c r="AW43" s="81" t="s">
        <v>840</v>
      </c>
      <c r="AX43" s="81" t="s">
        <v>840</v>
      </c>
      <c r="AY43" s="81" t="s">
        <v>840</v>
      </c>
      <c r="AZ43" s="81" t="s">
        <v>840</v>
      </c>
      <c r="BA43" s="81" t="s">
        <v>840</v>
      </c>
      <c r="BB43" s="81" t="s">
        <v>840</v>
      </c>
      <c r="BC43" s="81" t="s">
        <v>840</v>
      </c>
      <c r="BD43" s="81" t="s">
        <v>840</v>
      </c>
      <c r="BE43" s="81" t="s">
        <v>840</v>
      </c>
      <c r="BF43" s="81" t="s">
        <v>840</v>
      </c>
      <c r="BG43" s="81" t="s">
        <v>840</v>
      </c>
      <c r="BH43" s="81" t="s">
        <v>840</v>
      </c>
      <c r="BI43" s="81" t="s">
        <v>840</v>
      </c>
      <c r="BJ43" s="81" t="s">
        <v>840</v>
      </c>
      <c r="BK43" s="81" t="s">
        <v>840</v>
      </c>
      <c r="BL43" s="81" t="s">
        <v>840</v>
      </c>
      <c r="BM43" s="81" t="s">
        <v>840</v>
      </c>
      <c r="BN43" s="81" t="s">
        <v>840</v>
      </c>
      <c r="BO43" s="81" t="s">
        <v>840</v>
      </c>
      <c r="BP43" s="81" t="s">
        <v>840</v>
      </c>
      <c r="BQ43" s="81" t="s">
        <v>840</v>
      </c>
      <c r="BR43" s="81" t="s">
        <v>840</v>
      </c>
      <c r="BS43" s="81" t="s">
        <v>840</v>
      </c>
      <c r="BT43" s="81" t="s">
        <v>840</v>
      </c>
      <c r="BU43" s="81" t="s">
        <v>840</v>
      </c>
      <c r="BV43" s="81" t="s">
        <v>840</v>
      </c>
      <c r="BW43" s="81" t="s">
        <v>840</v>
      </c>
      <c r="BX43" s="81" t="s">
        <v>840</v>
      </c>
      <c r="BY43" s="81" t="s">
        <v>840</v>
      </c>
      <c r="BZ43" s="81" t="s">
        <v>840</v>
      </c>
      <c r="CA43" s="104" t="s">
        <v>840</v>
      </c>
    </row>
    <row r="44" spans="1:79" ht="115.5" outlineLevel="1">
      <c r="A44" s="79" t="s">
        <v>867</v>
      </c>
      <c r="B44" s="80" t="s">
        <v>868</v>
      </c>
      <c r="C44" s="79" t="s">
        <v>837</v>
      </c>
      <c r="D44" s="81" t="s">
        <v>840</v>
      </c>
      <c r="E44" s="81" t="s">
        <v>840</v>
      </c>
      <c r="F44" s="81" t="s">
        <v>840</v>
      </c>
      <c r="G44" s="81" t="s">
        <v>840</v>
      </c>
      <c r="H44" s="81" t="s">
        <v>840</v>
      </c>
      <c r="I44" s="81" t="s">
        <v>840</v>
      </c>
      <c r="J44" s="81" t="s">
        <v>840</v>
      </c>
      <c r="K44" s="81" t="s">
        <v>840</v>
      </c>
      <c r="L44" s="81" t="s">
        <v>840</v>
      </c>
      <c r="M44" s="81" t="s">
        <v>840</v>
      </c>
      <c r="N44" s="81" t="s">
        <v>840</v>
      </c>
      <c r="O44" s="81" t="s">
        <v>840</v>
      </c>
      <c r="P44" s="81" t="s">
        <v>840</v>
      </c>
      <c r="Q44" s="81" t="s">
        <v>840</v>
      </c>
      <c r="R44" s="81" t="s">
        <v>840</v>
      </c>
      <c r="S44" s="81" t="s">
        <v>840</v>
      </c>
      <c r="T44" s="81" t="s">
        <v>840</v>
      </c>
      <c r="U44" s="81" t="s">
        <v>840</v>
      </c>
      <c r="V44" s="81" t="s">
        <v>840</v>
      </c>
      <c r="W44" s="81" t="s">
        <v>840</v>
      </c>
      <c r="X44" s="81" t="s">
        <v>840</v>
      </c>
      <c r="Y44" s="81" t="s">
        <v>840</v>
      </c>
      <c r="Z44" s="81" t="s">
        <v>840</v>
      </c>
      <c r="AA44" s="81" t="s">
        <v>840</v>
      </c>
      <c r="AB44" s="81" t="s">
        <v>840</v>
      </c>
      <c r="AC44" s="81" t="s">
        <v>840</v>
      </c>
      <c r="AD44" s="81" t="s">
        <v>840</v>
      </c>
      <c r="AE44" s="81" t="s">
        <v>840</v>
      </c>
      <c r="AF44" s="81" t="s">
        <v>840</v>
      </c>
      <c r="AG44" s="81" t="s">
        <v>840</v>
      </c>
      <c r="AH44" s="81" t="s">
        <v>840</v>
      </c>
      <c r="AI44" s="81" t="s">
        <v>840</v>
      </c>
      <c r="AJ44" s="81" t="s">
        <v>840</v>
      </c>
      <c r="AK44" s="81" t="s">
        <v>840</v>
      </c>
      <c r="AL44" s="81" t="s">
        <v>840</v>
      </c>
      <c r="AM44" s="81" t="s">
        <v>840</v>
      </c>
      <c r="AN44" s="81" t="s">
        <v>840</v>
      </c>
      <c r="AO44" s="81" t="s">
        <v>840</v>
      </c>
      <c r="AP44" s="81" t="s">
        <v>840</v>
      </c>
      <c r="AQ44" s="81" t="s">
        <v>840</v>
      </c>
      <c r="AR44" s="81" t="s">
        <v>840</v>
      </c>
      <c r="AS44" s="81" t="s">
        <v>840</v>
      </c>
      <c r="AT44" s="81" t="s">
        <v>840</v>
      </c>
      <c r="AU44" s="81" t="s">
        <v>840</v>
      </c>
      <c r="AV44" s="81" t="s">
        <v>840</v>
      </c>
      <c r="AW44" s="81" t="s">
        <v>840</v>
      </c>
      <c r="AX44" s="81" t="s">
        <v>840</v>
      </c>
      <c r="AY44" s="81" t="s">
        <v>840</v>
      </c>
      <c r="AZ44" s="81" t="s">
        <v>840</v>
      </c>
      <c r="BA44" s="81" t="s">
        <v>840</v>
      </c>
      <c r="BB44" s="81" t="s">
        <v>840</v>
      </c>
      <c r="BC44" s="81" t="s">
        <v>840</v>
      </c>
      <c r="BD44" s="81" t="s">
        <v>840</v>
      </c>
      <c r="BE44" s="81" t="s">
        <v>840</v>
      </c>
      <c r="BF44" s="81" t="s">
        <v>840</v>
      </c>
      <c r="BG44" s="81" t="s">
        <v>840</v>
      </c>
      <c r="BH44" s="81" t="s">
        <v>840</v>
      </c>
      <c r="BI44" s="81" t="s">
        <v>840</v>
      </c>
      <c r="BJ44" s="81" t="s">
        <v>840</v>
      </c>
      <c r="BK44" s="81" t="s">
        <v>840</v>
      </c>
      <c r="BL44" s="81" t="s">
        <v>840</v>
      </c>
      <c r="BM44" s="81" t="s">
        <v>840</v>
      </c>
      <c r="BN44" s="81" t="s">
        <v>840</v>
      </c>
      <c r="BO44" s="81" t="s">
        <v>840</v>
      </c>
      <c r="BP44" s="81" t="s">
        <v>840</v>
      </c>
      <c r="BQ44" s="81" t="s">
        <v>840</v>
      </c>
      <c r="BR44" s="81" t="s">
        <v>840</v>
      </c>
      <c r="BS44" s="81" t="s">
        <v>840</v>
      </c>
      <c r="BT44" s="81" t="s">
        <v>840</v>
      </c>
      <c r="BU44" s="81" t="s">
        <v>840</v>
      </c>
      <c r="BV44" s="81" t="s">
        <v>840</v>
      </c>
      <c r="BW44" s="81" t="s">
        <v>840</v>
      </c>
      <c r="BX44" s="81" t="s">
        <v>840</v>
      </c>
      <c r="BY44" s="81" t="s">
        <v>840</v>
      </c>
      <c r="BZ44" s="81" t="s">
        <v>840</v>
      </c>
      <c r="CA44" s="104" t="s">
        <v>840</v>
      </c>
    </row>
    <row r="45" spans="1:79" ht="115.5" outlineLevel="1">
      <c r="A45" s="79" t="s">
        <v>869</v>
      </c>
      <c r="B45" s="80" t="s">
        <v>870</v>
      </c>
      <c r="C45" s="79" t="s">
        <v>837</v>
      </c>
      <c r="D45" s="81" t="s">
        <v>840</v>
      </c>
      <c r="E45" s="81" t="s">
        <v>840</v>
      </c>
      <c r="F45" s="81" t="s">
        <v>840</v>
      </c>
      <c r="G45" s="81" t="s">
        <v>840</v>
      </c>
      <c r="H45" s="81" t="s">
        <v>840</v>
      </c>
      <c r="I45" s="81" t="s">
        <v>840</v>
      </c>
      <c r="J45" s="81" t="s">
        <v>840</v>
      </c>
      <c r="K45" s="81" t="s">
        <v>840</v>
      </c>
      <c r="L45" s="81" t="s">
        <v>840</v>
      </c>
      <c r="M45" s="81" t="s">
        <v>840</v>
      </c>
      <c r="N45" s="81" t="s">
        <v>840</v>
      </c>
      <c r="O45" s="81" t="s">
        <v>840</v>
      </c>
      <c r="P45" s="81" t="s">
        <v>840</v>
      </c>
      <c r="Q45" s="81" t="s">
        <v>840</v>
      </c>
      <c r="R45" s="81" t="s">
        <v>840</v>
      </c>
      <c r="S45" s="81" t="s">
        <v>840</v>
      </c>
      <c r="T45" s="81" t="s">
        <v>840</v>
      </c>
      <c r="U45" s="81" t="s">
        <v>840</v>
      </c>
      <c r="V45" s="81" t="s">
        <v>840</v>
      </c>
      <c r="W45" s="81" t="s">
        <v>840</v>
      </c>
      <c r="X45" s="81" t="s">
        <v>840</v>
      </c>
      <c r="Y45" s="81" t="s">
        <v>840</v>
      </c>
      <c r="Z45" s="81" t="s">
        <v>840</v>
      </c>
      <c r="AA45" s="81" t="s">
        <v>840</v>
      </c>
      <c r="AB45" s="81" t="s">
        <v>840</v>
      </c>
      <c r="AC45" s="81" t="s">
        <v>840</v>
      </c>
      <c r="AD45" s="81" t="s">
        <v>840</v>
      </c>
      <c r="AE45" s="81" t="s">
        <v>840</v>
      </c>
      <c r="AF45" s="81" t="s">
        <v>840</v>
      </c>
      <c r="AG45" s="81" t="s">
        <v>840</v>
      </c>
      <c r="AH45" s="81" t="s">
        <v>840</v>
      </c>
      <c r="AI45" s="81" t="s">
        <v>840</v>
      </c>
      <c r="AJ45" s="81" t="s">
        <v>840</v>
      </c>
      <c r="AK45" s="81" t="s">
        <v>840</v>
      </c>
      <c r="AL45" s="81" t="s">
        <v>840</v>
      </c>
      <c r="AM45" s="81" t="s">
        <v>840</v>
      </c>
      <c r="AN45" s="81" t="s">
        <v>840</v>
      </c>
      <c r="AO45" s="81" t="s">
        <v>840</v>
      </c>
      <c r="AP45" s="81" t="s">
        <v>840</v>
      </c>
      <c r="AQ45" s="81" t="s">
        <v>840</v>
      </c>
      <c r="AR45" s="81" t="s">
        <v>840</v>
      </c>
      <c r="AS45" s="81" t="s">
        <v>840</v>
      </c>
      <c r="AT45" s="81" t="s">
        <v>840</v>
      </c>
      <c r="AU45" s="81" t="s">
        <v>840</v>
      </c>
      <c r="AV45" s="81" t="s">
        <v>840</v>
      </c>
      <c r="AW45" s="81" t="s">
        <v>840</v>
      </c>
      <c r="AX45" s="81" t="s">
        <v>840</v>
      </c>
      <c r="AY45" s="81" t="s">
        <v>840</v>
      </c>
      <c r="AZ45" s="81" t="s">
        <v>840</v>
      </c>
      <c r="BA45" s="81" t="s">
        <v>840</v>
      </c>
      <c r="BB45" s="81" t="s">
        <v>840</v>
      </c>
      <c r="BC45" s="81" t="s">
        <v>840</v>
      </c>
      <c r="BD45" s="81" t="s">
        <v>840</v>
      </c>
      <c r="BE45" s="81" t="s">
        <v>840</v>
      </c>
      <c r="BF45" s="81" t="s">
        <v>840</v>
      </c>
      <c r="BG45" s="81" t="s">
        <v>840</v>
      </c>
      <c r="BH45" s="81" t="s">
        <v>840</v>
      </c>
      <c r="BI45" s="81" t="s">
        <v>840</v>
      </c>
      <c r="BJ45" s="81" t="s">
        <v>840</v>
      </c>
      <c r="BK45" s="81" t="s">
        <v>840</v>
      </c>
      <c r="BL45" s="81" t="s">
        <v>840</v>
      </c>
      <c r="BM45" s="81" t="s">
        <v>840</v>
      </c>
      <c r="BN45" s="81" t="s">
        <v>840</v>
      </c>
      <c r="BO45" s="81" t="s">
        <v>840</v>
      </c>
      <c r="BP45" s="81" t="s">
        <v>840</v>
      </c>
      <c r="BQ45" s="81" t="s">
        <v>840</v>
      </c>
      <c r="BR45" s="81" t="s">
        <v>840</v>
      </c>
      <c r="BS45" s="81" t="s">
        <v>840</v>
      </c>
      <c r="BT45" s="81" t="s">
        <v>840</v>
      </c>
      <c r="BU45" s="81" t="s">
        <v>840</v>
      </c>
      <c r="BV45" s="81" t="s">
        <v>840</v>
      </c>
      <c r="BW45" s="81" t="s">
        <v>840</v>
      </c>
      <c r="BX45" s="81" t="s">
        <v>840</v>
      </c>
      <c r="BY45" s="81" t="s">
        <v>840</v>
      </c>
      <c r="BZ45" s="81" t="s">
        <v>840</v>
      </c>
      <c r="CA45" s="104" t="s">
        <v>840</v>
      </c>
    </row>
    <row r="46" spans="1:79" ht="94.5" outlineLevel="1">
      <c r="A46" s="79" t="s">
        <v>871</v>
      </c>
      <c r="B46" s="80" t="s">
        <v>872</v>
      </c>
      <c r="C46" s="79" t="s">
        <v>837</v>
      </c>
      <c r="D46" s="81" t="s">
        <v>840</v>
      </c>
      <c r="E46" s="81" t="s">
        <v>840</v>
      </c>
      <c r="F46" s="81" t="s">
        <v>840</v>
      </c>
      <c r="G46" s="81" t="s">
        <v>840</v>
      </c>
      <c r="H46" s="81" t="s">
        <v>840</v>
      </c>
      <c r="I46" s="81" t="s">
        <v>840</v>
      </c>
      <c r="J46" s="81" t="s">
        <v>840</v>
      </c>
      <c r="K46" s="81" t="s">
        <v>840</v>
      </c>
      <c r="L46" s="81" t="s">
        <v>840</v>
      </c>
      <c r="M46" s="81" t="s">
        <v>840</v>
      </c>
      <c r="N46" s="81" t="s">
        <v>840</v>
      </c>
      <c r="O46" s="81" t="s">
        <v>840</v>
      </c>
      <c r="P46" s="81" t="s">
        <v>840</v>
      </c>
      <c r="Q46" s="81" t="s">
        <v>840</v>
      </c>
      <c r="R46" s="81" t="s">
        <v>840</v>
      </c>
      <c r="S46" s="81" t="s">
        <v>840</v>
      </c>
      <c r="T46" s="81" t="s">
        <v>840</v>
      </c>
      <c r="U46" s="81" t="s">
        <v>840</v>
      </c>
      <c r="V46" s="81" t="s">
        <v>840</v>
      </c>
      <c r="W46" s="81" t="s">
        <v>840</v>
      </c>
      <c r="X46" s="81" t="s">
        <v>840</v>
      </c>
      <c r="Y46" s="81" t="s">
        <v>840</v>
      </c>
      <c r="Z46" s="81" t="s">
        <v>840</v>
      </c>
      <c r="AA46" s="81" t="s">
        <v>840</v>
      </c>
      <c r="AB46" s="81" t="s">
        <v>840</v>
      </c>
      <c r="AC46" s="81" t="s">
        <v>840</v>
      </c>
      <c r="AD46" s="81" t="s">
        <v>840</v>
      </c>
      <c r="AE46" s="81" t="s">
        <v>840</v>
      </c>
      <c r="AF46" s="81" t="s">
        <v>840</v>
      </c>
      <c r="AG46" s="81" t="s">
        <v>840</v>
      </c>
      <c r="AH46" s="81" t="s">
        <v>840</v>
      </c>
      <c r="AI46" s="81" t="s">
        <v>840</v>
      </c>
      <c r="AJ46" s="81" t="s">
        <v>840</v>
      </c>
      <c r="AK46" s="81" t="s">
        <v>840</v>
      </c>
      <c r="AL46" s="81" t="s">
        <v>840</v>
      </c>
      <c r="AM46" s="81" t="s">
        <v>840</v>
      </c>
      <c r="AN46" s="81" t="s">
        <v>840</v>
      </c>
      <c r="AO46" s="81" t="s">
        <v>840</v>
      </c>
      <c r="AP46" s="81" t="s">
        <v>840</v>
      </c>
      <c r="AQ46" s="81" t="s">
        <v>840</v>
      </c>
      <c r="AR46" s="81" t="s">
        <v>840</v>
      </c>
      <c r="AS46" s="81" t="s">
        <v>840</v>
      </c>
      <c r="AT46" s="81" t="s">
        <v>840</v>
      </c>
      <c r="AU46" s="81" t="s">
        <v>840</v>
      </c>
      <c r="AV46" s="81" t="s">
        <v>840</v>
      </c>
      <c r="AW46" s="81" t="s">
        <v>840</v>
      </c>
      <c r="AX46" s="81" t="s">
        <v>840</v>
      </c>
      <c r="AY46" s="81" t="s">
        <v>840</v>
      </c>
      <c r="AZ46" s="81" t="s">
        <v>840</v>
      </c>
      <c r="BA46" s="81" t="s">
        <v>840</v>
      </c>
      <c r="BB46" s="81" t="s">
        <v>840</v>
      </c>
      <c r="BC46" s="81" t="s">
        <v>840</v>
      </c>
      <c r="BD46" s="81" t="s">
        <v>840</v>
      </c>
      <c r="BE46" s="81" t="s">
        <v>840</v>
      </c>
      <c r="BF46" s="81" t="s">
        <v>840</v>
      </c>
      <c r="BG46" s="81" t="s">
        <v>840</v>
      </c>
      <c r="BH46" s="81" t="s">
        <v>840</v>
      </c>
      <c r="BI46" s="81" t="s">
        <v>840</v>
      </c>
      <c r="BJ46" s="81" t="s">
        <v>840</v>
      </c>
      <c r="BK46" s="81" t="s">
        <v>840</v>
      </c>
      <c r="BL46" s="81" t="s">
        <v>840</v>
      </c>
      <c r="BM46" s="81" t="s">
        <v>840</v>
      </c>
      <c r="BN46" s="81" t="s">
        <v>840</v>
      </c>
      <c r="BO46" s="81" t="s">
        <v>840</v>
      </c>
      <c r="BP46" s="81" t="s">
        <v>840</v>
      </c>
      <c r="BQ46" s="81" t="s">
        <v>840</v>
      </c>
      <c r="BR46" s="81" t="s">
        <v>840</v>
      </c>
      <c r="BS46" s="81" t="s">
        <v>840</v>
      </c>
      <c r="BT46" s="81" t="s">
        <v>840</v>
      </c>
      <c r="BU46" s="81" t="s">
        <v>840</v>
      </c>
      <c r="BV46" s="81" t="s">
        <v>840</v>
      </c>
      <c r="BW46" s="81" t="s">
        <v>840</v>
      </c>
      <c r="BX46" s="81" t="s">
        <v>840</v>
      </c>
      <c r="BY46" s="81" t="s">
        <v>840</v>
      </c>
      <c r="BZ46" s="81" t="s">
        <v>840</v>
      </c>
      <c r="CA46" s="104" t="s">
        <v>840</v>
      </c>
    </row>
    <row r="47" spans="1:79" ht="94.5" outlineLevel="1">
      <c r="A47" s="79" t="s">
        <v>873</v>
      </c>
      <c r="B47" s="80" t="s">
        <v>874</v>
      </c>
      <c r="C47" s="79" t="s">
        <v>837</v>
      </c>
      <c r="D47" s="81" t="s">
        <v>840</v>
      </c>
      <c r="E47" s="81" t="s">
        <v>840</v>
      </c>
      <c r="F47" s="81" t="s">
        <v>840</v>
      </c>
      <c r="G47" s="81" t="s">
        <v>840</v>
      </c>
      <c r="H47" s="81" t="s">
        <v>840</v>
      </c>
      <c r="I47" s="81" t="s">
        <v>840</v>
      </c>
      <c r="J47" s="81" t="s">
        <v>840</v>
      </c>
      <c r="K47" s="81" t="s">
        <v>840</v>
      </c>
      <c r="L47" s="81" t="s">
        <v>840</v>
      </c>
      <c r="M47" s="81" t="s">
        <v>840</v>
      </c>
      <c r="N47" s="81" t="s">
        <v>840</v>
      </c>
      <c r="O47" s="81" t="s">
        <v>840</v>
      </c>
      <c r="P47" s="81" t="s">
        <v>840</v>
      </c>
      <c r="Q47" s="81" t="s">
        <v>840</v>
      </c>
      <c r="R47" s="81" t="s">
        <v>840</v>
      </c>
      <c r="S47" s="81" t="s">
        <v>840</v>
      </c>
      <c r="T47" s="81" t="s">
        <v>840</v>
      </c>
      <c r="U47" s="81" t="s">
        <v>840</v>
      </c>
      <c r="V47" s="81" t="s">
        <v>840</v>
      </c>
      <c r="W47" s="81" t="s">
        <v>840</v>
      </c>
      <c r="X47" s="81" t="s">
        <v>840</v>
      </c>
      <c r="Y47" s="81" t="s">
        <v>840</v>
      </c>
      <c r="Z47" s="81" t="s">
        <v>840</v>
      </c>
      <c r="AA47" s="81" t="s">
        <v>840</v>
      </c>
      <c r="AB47" s="81" t="s">
        <v>840</v>
      </c>
      <c r="AC47" s="81" t="s">
        <v>840</v>
      </c>
      <c r="AD47" s="81" t="s">
        <v>840</v>
      </c>
      <c r="AE47" s="81" t="s">
        <v>840</v>
      </c>
      <c r="AF47" s="81" t="s">
        <v>840</v>
      </c>
      <c r="AG47" s="81" t="s">
        <v>840</v>
      </c>
      <c r="AH47" s="81" t="s">
        <v>840</v>
      </c>
      <c r="AI47" s="81" t="s">
        <v>840</v>
      </c>
      <c r="AJ47" s="81" t="s">
        <v>840</v>
      </c>
      <c r="AK47" s="81" t="s">
        <v>840</v>
      </c>
      <c r="AL47" s="81" t="s">
        <v>840</v>
      </c>
      <c r="AM47" s="81" t="s">
        <v>840</v>
      </c>
      <c r="AN47" s="81" t="s">
        <v>840</v>
      </c>
      <c r="AO47" s="81" t="s">
        <v>840</v>
      </c>
      <c r="AP47" s="81" t="s">
        <v>840</v>
      </c>
      <c r="AQ47" s="81" t="s">
        <v>840</v>
      </c>
      <c r="AR47" s="81" t="s">
        <v>840</v>
      </c>
      <c r="AS47" s="81" t="s">
        <v>840</v>
      </c>
      <c r="AT47" s="81" t="s">
        <v>840</v>
      </c>
      <c r="AU47" s="81" t="s">
        <v>840</v>
      </c>
      <c r="AV47" s="81" t="s">
        <v>840</v>
      </c>
      <c r="AW47" s="81" t="s">
        <v>840</v>
      </c>
      <c r="AX47" s="81" t="s">
        <v>840</v>
      </c>
      <c r="AY47" s="81" t="s">
        <v>840</v>
      </c>
      <c r="AZ47" s="81" t="s">
        <v>840</v>
      </c>
      <c r="BA47" s="81" t="s">
        <v>840</v>
      </c>
      <c r="BB47" s="81" t="s">
        <v>840</v>
      </c>
      <c r="BC47" s="81" t="s">
        <v>840</v>
      </c>
      <c r="BD47" s="81" t="s">
        <v>840</v>
      </c>
      <c r="BE47" s="81" t="s">
        <v>840</v>
      </c>
      <c r="BF47" s="81" t="s">
        <v>840</v>
      </c>
      <c r="BG47" s="81" t="s">
        <v>840</v>
      </c>
      <c r="BH47" s="81" t="s">
        <v>840</v>
      </c>
      <c r="BI47" s="81" t="s">
        <v>840</v>
      </c>
      <c r="BJ47" s="81" t="s">
        <v>840</v>
      </c>
      <c r="BK47" s="81" t="s">
        <v>840</v>
      </c>
      <c r="BL47" s="81" t="s">
        <v>840</v>
      </c>
      <c r="BM47" s="81" t="s">
        <v>840</v>
      </c>
      <c r="BN47" s="81" t="s">
        <v>840</v>
      </c>
      <c r="BO47" s="81" t="s">
        <v>840</v>
      </c>
      <c r="BP47" s="81" t="s">
        <v>840</v>
      </c>
      <c r="BQ47" s="81" t="s">
        <v>840</v>
      </c>
      <c r="BR47" s="81" t="s">
        <v>840</v>
      </c>
      <c r="BS47" s="81" t="s">
        <v>840</v>
      </c>
      <c r="BT47" s="81" t="s">
        <v>840</v>
      </c>
      <c r="BU47" s="81" t="s">
        <v>840</v>
      </c>
      <c r="BV47" s="81" t="s">
        <v>840</v>
      </c>
      <c r="BW47" s="81" t="s">
        <v>840</v>
      </c>
      <c r="BX47" s="81" t="s">
        <v>840</v>
      </c>
      <c r="BY47" s="81" t="s">
        <v>840</v>
      </c>
      <c r="BZ47" s="81" t="s">
        <v>840</v>
      </c>
      <c r="CA47" s="104" t="s">
        <v>840</v>
      </c>
    </row>
    <row r="48" spans="1:79" ht="52.5">
      <c r="A48" s="79" t="s">
        <v>93</v>
      </c>
      <c r="B48" s="80" t="s">
        <v>875</v>
      </c>
      <c r="C48" s="79" t="s">
        <v>837</v>
      </c>
      <c r="D48" s="81" t="s">
        <v>840</v>
      </c>
      <c r="E48" s="81" t="s">
        <v>840</v>
      </c>
      <c r="F48" s="81" t="s">
        <v>840</v>
      </c>
      <c r="G48" s="81" t="s">
        <v>840</v>
      </c>
      <c r="H48" s="81" t="s">
        <v>840</v>
      </c>
      <c r="I48" s="81" t="s">
        <v>840</v>
      </c>
      <c r="J48" s="81" t="s">
        <v>840</v>
      </c>
      <c r="K48" s="81" t="s">
        <v>840</v>
      </c>
      <c r="L48" s="81" t="s">
        <v>840</v>
      </c>
      <c r="M48" s="81" t="s">
        <v>840</v>
      </c>
      <c r="N48" s="81" t="s">
        <v>840</v>
      </c>
      <c r="O48" s="81" t="s">
        <v>840</v>
      </c>
      <c r="P48" s="81" t="s">
        <v>840</v>
      </c>
      <c r="Q48" s="81" t="s">
        <v>840</v>
      </c>
      <c r="R48" s="81" t="s">
        <v>840</v>
      </c>
      <c r="S48" s="81" t="s">
        <v>840</v>
      </c>
      <c r="T48" s="81" t="s">
        <v>840</v>
      </c>
      <c r="U48" s="81" t="s">
        <v>840</v>
      </c>
      <c r="V48" s="81" t="s">
        <v>840</v>
      </c>
      <c r="W48" s="81" t="s">
        <v>840</v>
      </c>
      <c r="X48" s="81" t="s">
        <v>840</v>
      </c>
      <c r="Y48" s="81" t="s">
        <v>840</v>
      </c>
      <c r="Z48" s="81" t="s">
        <v>840</v>
      </c>
      <c r="AA48" s="81" t="s">
        <v>840</v>
      </c>
      <c r="AB48" s="81" t="s">
        <v>840</v>
      </c>
      <c r="AC48" s="81" t="s">
        <v>840</v>
      </c>
      <c r="AD48" s="81" t="s">
        <v>840</v>
      </c>
      <c r="AE48" s="81" t="s">
        <v>840</v>
      </c>
      <c r="AF48" s="81" t="s">
        <v>840</v>
      </c>
      <c r="AG48" s="81" t="s">
        <v>840</v>
      </c>
      <c r="AH48" s="81" t="s">
        <v>840</v>
      </c>
      <c r="AI48" s="81" t="s">
        <v>840</v>
      </c>
      <c r="AJ48" s="81" t="s">
        <v>840</v>
      </c>
      <c r="AK48" s="81" t="s">
        <v>840</v>
      </c>
      <c r="AL48" s="81" t="s">
        <v>840</v>
      </c>
      <c r="AM48" s="81" t="s">
        <v>840</v>
      </c>
      <c r="AN48" s="81" t="s">
        <v>840</v>
      </c>
      <c r="AO48" s="81" t="s">
        <v>840</v>
      </c>
      <c r="AP48" s="81" t="s">
        <v>840</v>
      </c>
      <c r="AQ48" s="81" t="s">
        <v>840</v>
      </c>
      <c r="AR48" s="81" t="s">
        <v>840</v>
      </c>
      <c r="AS48" s="81" t="s">
        <v>840</v>
      </c>
      <c r="AT48" s="81" t="s">
        <v>840</v>
      </c>
      <c r="AU48" s="81" t="s">
        <v>840</v>
      </c>
      <c r="AV48" s="81" t="s">
        <v>840</v>
      </c>
      <c r="AW48" s="81" t="s">
        <v>840</v>
      </c>
      <c r="AX48" s="81" t="s">
        <v>840</v>
      </c>
      <c r="AY48" s="81" t="s">
        <v>840</v>
      </c>
      <c r="AZ48" s="81" t="s">
        <v>840</v>
      </c>
      <c r="BA48" s="81" t="s">
        <v>840</v>
      </c>
      <c r="BB48" s="81" t="s">
        <v>840</v>
      </c>
      <c r="BC48" s="81" t="s">
        <v>840</v>
      </c>
      <c r="BD48" s="81" t="s">
        <v>840</v>
      </c>
      <c r="BE48" s="81" t="s">
        <v>840</v>
      </c>
      <c r="BF48" s="81" t="s">
        <v>840</v>
      </c>
      <c r="BG48" s="81" t="s">
        <v>840</v>
      </c>
      <c r="BH48" s="81" t="s">
        <v>840</v>
      </c>
      <c r="BI48" s="81" t="s">
        <v>840</v>
      </c>
      <c r="BJ48" s="81" t="s">
        <v>840</v>
      </c>
      <c r="BK48" s="81" t="s">
        <v>840</v>
      </c>
      <c r="BL48" s="81" t="s">
        <v>840</v>
      </c>
      <c r="BM48" s="81" t="s">
        <v>840</v>
      </c>
      <c r="BN48" s="81" t="s">
        <v>840</v>
      </c>
      <c r="BO48" s="81" t="s">
        <v>840</v>
      </c>
      <c r="BP48" s="81" t="s">
        <v>840</v>
      </c>
      <c r="BQ48" s="81" t="s">
        <v>840</v>
      </c>
      <c r="BR48" s="81" t="s">
        <v>840</v>
      </c>
      <c r="BS48" s="81" t="s">
        <v>840</v>
      </c>
      <c r="BT48" s="81" t="s">
        <v>840</v>
      </c>
      <c r="BU48" s="81" t="s">
        <v>840</v>
      </c>
      <c r="BV48" s="81" t="s">
        <v>840</v>
      </c>
      <c r="BW48" s="81" t="s">
        <v>840</v>
      </c>
      <c r="BX48" s="81" t="s">
        <v>840</v>
      </c>
      <c r="BY48" s="81" t="s">
        <v>840</v>
      </c>
      <c r="BZ48" s="81" t="s">
        <v>840</v>
      </c>
      <c r="CA48" s="104" t="s">
        <v>840</v>
      </c>
    </row>
    <row r="49" spans="1:79" ht="94.5">
      <c r="A49" s="79" t="s">
        <v>525</v>
      </c>
      <c r="B49" s="80" t="s">
        <v>876</v>
      </c>
      <c r="C49" s="79" t="s">
        <v>837</v>
      </c>
      <c r="D49" s="81" t="s">
        <v>840</v>
      </c>
      <c r="E49" s="81" t="s">
        <v>840</v>
      </c>
      <c r="F49" s="81" t="s">
        <v>840</v>
      </c>
      <c r="G49" s="81" t="s">
        <v>840</v>
      </c>
      <c r="H49" s="81" t="s">
        <v>840</v>
      </c>
      <c r="I49" s="81" t="s">
        <v>840</v>
      </c>
      <c r="J49" s="81" t="s">
        <v>840</v>
      </c>
      <c r="K49" s="81" t="s">
        <v>840</v>
      </c>
      <c r="L49" s="81" t="s">
        <v>840</v>
      </c>
      <c r="M49" s="81" t="s">
        <v>840</v>
      </c>
      <c r="N49" s="81" t="s">
        <v>840</v>
      </c>
      <c r="O49" s="81" t="s">
        <v>840</v>
      </c>
      <c r="P49" s="81" t="s">
        <v>840</v>
      </c>
      <c r="Q49" s="81" t="s">
        <v>840</v>
      </c>
      <c r="R49" s="81" t="s">
        <v>840</v>
      </c>
      <c r="S49" s="81" t="s">
        <v>840</v>
      </c>
      <c r="T49" s="81" t="s">
        <v>840</v>
      </c>
      <c r="U49" s="81" t="s">
        <v>840</v>
      </c>
      <c r="V49" s="81" t="s">
        <v>840</v>
      </c>
      <c r="W49" s="81" t="s">
        <v>840</v>
      </c>
      <c r="X49" s="81" t="s">
        <v>840</v>
      </c>
      <c r="Y49" s="81" t="s">
        <v>840</v>
      </c>
      <c r="Z49" s="81" t="s">
        <v>840</v>
      </c>
      <c r="AA49" s="81" t="s">
        <v>840</v>
      </c>
      <c r="AB49" s="81" t="s">
        <v>840</v>
      </c>
      <c r="AC49" s="81" t="s">
        <v>840</v>
      </c>
      <c r="AD49" s="81" t="s">
        <v>840</v>
      </c>
      <c r="AE49" s="81" t="s">
        <v>840</v>
      </c>
      <c r="AF49" s="81" t="s">
        <v>840</v>
      </c>
      <c r="AG49" s="81" t="s">
        <v>840</v>
      </c>
      <c r="AH49" s="81" t="s">
        <v>840</v>
      </c>
      <c r="AI49" s="81" t="s">
        <v>840</v>
      </c>
      <c r="AJ49" s="81" t="s">
        <v>840</v>
      </c>
      <c r="AK49" s="81" t="s">
        <v>840</v>
      </c>
      <c r="AL49" s="81" t="s">
        <v>840</v>
      </c>
      <c r="AM49" s="81" t="s">
        <v>840</v>
      </c>
      <c r="AN49" s="81" t="s">
        <v>840</v>
      </c>
      <c r="AO49" s="81" t="s">
        <v>840</v>
      </c>
      <c r="AP49" s="81" t="s">
        <v>840</v>
      </c>
      <c r="AQ49" s="81" t="s">
        <v>840</v>
      </c>
      <c r="AR49" s="81" t="s">
        <v>840</v>
      </c>
      <c r="AS49" s="81" t="s">
        <v>840</v>
      </c>
      <c r="AT49" s="81" t="s">
        <v>840</v>
      </c>
      <c r="AU49" s="81" t="s">
        <v>840</v>
      </c>
      <c r="AV49" s="81" t="s">
        <v>840</v>
      </c>
      <c r="AW49" s="81" t="s">
        <v>840</v>
      </c>
      <c r="AX49" s="81" t="s">
        <v>840</v>
      </c>
      <c r="AY49" s="81" t="s">
        <v>840</v>
      </c>
      <c r="AZ49" s="81" t="s">
        <v>840</v>
      </c>
      <c r="BA49" s="81" t="s">
        <v>840</v>
      </c>
      <c r="BB49" s="81" t="s">
        <v>840</v>
      </c>
      <c r="BC49" s="81" t="s">
        <v>840</v>
      </c>
      <c r="BD49" s="81" t="s">
        <v>840</v>
      </c>
      <c r="BE49" s="81" t="s">
        <v>840</v>
      </c>
      <c r="BF49" s="81" t="s">
        <v>840</v>
      </c>
      <c r="BG49" s="81" t="s">
        <v>840</v>
      </c>
      <c r="BH49" s="81" t="s">
        <v>840</v>
      </c>
      <c r="BI49" s="81" t="s">
        <v>840</v>
      </c>
      <c r="BJ49" s="81" t="s">
        <v>840</v>
      </c>
      <c r="BK49" s="81" t="s">
        <v>840</v>
      </c>
      <c r="BL49" s="81" t="s">
        <v>840</v>
      </c>
      <c r="BM49" s="81" t="s">
        <v>840</v>
      </c>
      <c r="BN49" s="81" t="s">
        <v>840</v>
      </c>
      <c r="BO49" s="81" t="s">
        <v>840</v>
      </c>
      <c r="BP49" s="81" t="s">
        <v>840</v>
      </c>
      <c r="BQ49" s="81" t="s">
        <v>840</v>
      </c>
      <c r="BR49" s="81" t="s">
        <v>840</v>
      </c>
      <c r="BS49" s="81" t="s">
        <v>840</v>
      </c>
      <c r="BT49" s="81" t="s">
        <v>840</v>
      </c>
      <c r="BU49" s="81" t="s">
        <v>840</v>
      </c>
      <c r="BV49" s="81" t="s">
        <v>840</v>
      </c>
      <c r="BW49" s="81" t="s">
        <v>840</v>
      </c>
      <c r="BX49" s="81" t="s">
        <v>840</v>
      </c>
      <c r="BY49" s="81" t="s">
        <v>840</v>
      </c>
      <c r="BZ49" s="81" t="s">
        <v>840</v>
      </c>
      <c r="CA49" s="104" t="s">
        <v>840</v>
      </c>
    </row>
    <row r="50" spans="1:79" ht="42" outlineLevel="1">
      <c r="A50" s="79" t="s">
        <v>527</v>
      </c>
      <c r="B50" s="80" t="s">
        <v>877</v>
      </c>
      <c r="C50" s="79" t="s">
        <v>837</v>
      </c>
      <c r="D50" s="81" t="s">
        <v>840</v>
      </c>
      <c r="E50" s="81" t="s">
        <v>840</v>
      </c>
      <c r="F50" s="81" t="s">
        <v>840</v>
      </c>
      <c r="G50" s="81" t="s">
        <v>840</v>
      </c>
      <c r="H50" s="81" t="s">
        <v>840</v>
      </c>
      <c r="I50" s="81" t="s">
        <v>840</v>
      </c>
      <c r="J50" s="81" t="s">
        <v>840</v>
      </c>
      <c r="K50" s="81" t="s">
        <v>840</v>
      </c>
      <c r="L50" s="81" t="s">
        <v>840</v>
      </c>
      <c r="M50" s="81" t="s">
        <v>840</v>
      </c>
      <c r="N50" s="81" t="s">
        <v>840</v>
      </c>
      <c r="O50" s="81" t="s">
        <v>840</v>
      </c>
      <c r="P50" s="81" t="s">
        <v>840</v>
      </c>
      <c r="Q50" s="81" t="s">
        <v>840</v>
      </c>
      <c r="R50" s="81" t="s">
        <v>840</v>
      </c>
      <c r="S50" s="81" t="s">
        <v>840</v>
      </c>
      <c r="T50" s="81" t="s">
        <v>840</v>
      </c>
      <c r="U50" s="81" t="s">
        <v>840</v>
      </c>
      <c r="V50" s="81" t="s">
        <v>840</v>
      </c>
      <c r="W50" s="81" t="s">
        <v>840</v>
      </c>
      <c r="X50" s="81" t="s">
        <v>840</v>
      </c>
      <c r="Y50" s="81" t="s">
        <v>840</v>
      </c>
      <c r="Z50" s="81" t="s">
        <v>840</v>
      </c>
      <c r="AA50" s="81" t="s">
        <v>840</v>
      </c>
      <c r="AB50" s="81" t="s">
        <v>840</v>
      </c>
      <c r="AC50" s="81" t="s">
        <v>840</v>
      </c>
      <c r="AD50" s="81" t="s">
        <v>840</v>
      </c>
      <c r="AE50" s="81" t="s">
        <v>840</v>
      </c>
      <c r="AF50" s="81" t="s">
        <v>840</v>
      </c>
      <c r="AG50" s="81" t="s">
        <v>840</v>
      </c>
      <c r="AH50" s="81" t="s">
        <v>840</v>
      </c>
      <c r="AI50" s="81" t="s">
        <v>840</v>
      </c>
      <c r="AJ50" s="81" t="s">
        <v>840</v>
      </c>
      <c r="AK50" s="81" t="s">
        <v>840</v>
      </c>
      <c r="AL50" s="81" t="s">
        <v>840</v>
      </c>
      <c r="AM50" s="81" t="s">
        <v>840</v>
      </c>
      <c r="AN50" s="81" t="s">
        <v>840</v>
      </c>
      <c r="AO50" s="81" t="s">
        <v>840</v>
      </c>
      <c r="AP50" s="81" t="s">
        <v>840</v>
      </c>
      <c r="AQ50" s="81" t="s">
        <v>840</v>
      </c>
      <c r="AR50" s="81" t="s">
        <v>840</v>
      </c>
      <c r="AS50" s="81" t="s">
        <v>840</v>
      </c>
      <c r="AT50" s="81" t="s">
        <v>840</v>
      </c>
      <c r="AU50" s="81" t="s">
        <v>840</v>
      </c>
      <c r="AV50" s="81" t="s">
        <v>840</v>
      </c>
      <c r="AW50" s="81" t="s">
        <v>840</v>
      </c>
      <c r="AX50" s="81" t="s">
        <v>840</v>
      </c>
      <c r="AY50" s="81" t="s">
        <v>840</v>
      </c>
      <c r="AZ50" s="81" t="s">
        <v>840</v>
      </c>
      <c r="BA50" s="81" t="s">
        <v>840</v>
      </c>
      <c r="BB50" s="81" t="s">
        <v>840</v>
      </c>
      <c r="BC50" s="81" t="s">
        <v>840</v>
      </c>
      <c r="BD50" s="81" t="s">
        <v>840</v>
      </c>
      <c r="BE50" s="81" t="s">
        <v>840</v>
      </c>
      <c r="BF50" s="81" t="s">
        <v>840</v>
      </c>
      <c r="BG50" s="81" t="s">
        <v>840</v>
      </c>
      <c r="BH50" s="81" t="s">
        <v>840</v>
      </c>
      <c r="BI50" s="81" t="s">
        <v>840</v>
      </c>
      <c r="BJ50" s="81" t="s">
        <v>840</v>
      </c>
      <c r="BK50" s="81" t="s">
        <v>840</v>
      </c>
      <c r="BL50" s="81" t="s">
        <v>840</v>
      </c>
      <c r="BM50" s="81" t="s">
        <v>840</v>
      </c>
      <c r="BN50" s="81" t="s">
        <v>840</v>
      </c>
      <c r="BO50" s="81" t="s">
        <v>840</v>
      </c>
      <c r="BP50" s="81" t="s">
        <v>840</v>
      </c>
      <c r="BQ50" s="81" t="s">
        <v>840</v>
      </c>
      <c r="BR50" s="81" t="s">
        <v>840</v>
      </c>
      <c r="BS50" s="81" t="s">
        <v>840</v>
      </c>
      <c r="BT50" s="81" t="s">
        <v>840</v>
      </c>
      <c r="BU50" s="81" t="s">
        <v>840</v>
      </c>
      <c r="BV50" s="81" t="s">
        <v>840</v>
      </c>
      <c r="BW50" s="81" t="s">
        <v>840</v>
      </c>
      <c r="BX50" s="81" t="s">
        <v>840</v>
      </c>
      <c r="BY50" s="81" t="s">
        <v>840</v>
      </c>
      <c r="BZ50" s="81" t="s">
        <v>840</v>
      </c>
      <c r="CA50" s="104" t="s">
        <v>840</v>
      </c>
    </row>
    <row r="51" spans="1:79" ht="84" outlineLevel="1">
      <c r="A51" s="79" t="s">
        <v>532</v>
      </c>
      <c r="B51" s="80" t="s">
        <v>878</v>
      </c>
      <c r="C51" s="79" t="s">
        <v>837</v>
      </c>
      <c r="D51" s="81" t="s">
        <v>840</v>
      </c>
      <c r="E51" s="81" t="s">
        <v>840</v>
      </c>
      <c r="F51" s="81" t="s">
        <v>840</v>
      </c>
      <c r="G51" s="81" t="s">
        <v>840</v>
      </c>
      <c r="H51" s="81" t="s">
        <v>840</v>
      </c>
      <c r="I51" s="81" t="s">
        <v>840</v>
      </c>
      <c r="J51" s="81" t="s">
        <v>840</v>
      </c>
      <c r="K51" s="81" t="s">
        <v>840</v>
      </c>
      <c r="L51" s="81" t="s">
        <v>840</v>
      </c>
      <c r="M51" s="81" t="s">
        <v>840</v>
      </c>
      <c r="N51" s="81" t="s">
        <v>840</v>
      </c>
      <c r="O51" s="81" t="s">
        <v>840</v>
      </c>
      <c r="P51" s="81" t="s">
        <v>840</v>
      </c>
      <c r="Q51" s="81" t="s">
        <v>840</v>
      </c>
      <c r="R51" s="81" t="s">
        <v>840</v>
      </c>
      <c r="S51" s="81" t="s">
        <v>840</v>
      </c>
      <c r="T51" s="81" t="s">
        <v>840</v>
      </c>
      <c r="U51" s="81" t="s">
        <v>840</v>
      </c>
      <c r="V51" s="81" t="s">
        <v>840</v>
      </c>
      <c r="W51" s="81" t="s">
        <v>840</v>
      </c>
      <c r="X51" s="81" t="s">
        <v>840</v>
      </c>
      <c r="Y51" s="81" t="s">
        <v>840</v>
      </c>
      <c r="Z51" s="81" t="s">
        <v>840</v>
      </c>
      <c r="AA51" s="81" t="s">
        <v>840</v>
      </c>
      <c r="AB51" s="81" t="s">
        <v>840</v>
      </c>
      <c r="AC51" s="81" t="s">
        <v>840</v>
      </c>
      <c r="AD51" s="81" t="s">
        <v>840</v>
      </c>
      <c r="AE51" s="81" t="s">
        <v>840</v>
      </c>
      <c r="AF51" s="81" t="s">
        <v>840</v>
      </c>
      <c r="AG51" s="81" t="s">
        <v>840</v>
      </c>
      <c r="AH51" s="81" t="s">
        <v>840</v>
      </c>
      <c r="AI51" s="81" t="s">
        <v>840</v>
      </c>
      <c r="AJ51" s="81" t="s">
        <v>840</v>
      </c>
      <c r="AK51" s="81" t="s">
        <v>840</v>
      </c>
      <c r="AL51" s="81" t="s">
        <v>840</v>
      </c>
      <c r="AM51" s="81" t="s">
        <v>840</v>
      </c>
      <c r="AN51" s="81" t="s">
        <v>840</v>
      </c>
      <c r="AO51" s="81" t="s">
        <v>840</v>
      </c>
      <c r="AP51" s="81" t="s">
        <v>840</v>
      </c>
      <c r="AQ51" s="81" t="s">
        <v>840</v>
      </c>
      <c r="AR51" s="81" t="s">
        <v>840</v>
      </c>
      <c r="AS51" s="81" t="s">
        <v>840</v>
      </c>
      <c r="AT51" s="81" t="s">
        <v>840</v>
      </c>
      <c r="AU51" s="81" t="s">
        <v>840</v>
      </c>
      <c r="AV51" s="81" t="s">
        <v>840</v>
      </c>
      <c r="AW51" s="81" t="s">
        <v>840</v>
      </c>
      <c r="AX51" s="81" t="s">
        <v>840</v>
      </c>
      <c r="AY51" s="81" t="s">
        <v>840</v>
      </c>
      <c r="AZ51" s="81" t="s">
        <v>840</v>
      </c>
      <c r="BA51" s="81" t="s">
        <v>840</v>
      </c>
      <c r="BB51" s="81" t="s">
        <v>840</v>
      </c>
      <c r="BC51" s="81" t="s">
        <v>840</v>
      </c>
      <c r="BD51" s="81" t="s">
        <v>840</v>
      </c>
      <c r="BE51" s="81" t="s">
        <v>840</v>
      </c>
      <c r="BF51" s="81" t="s">
        <v>840</v>
      </c>
      <c r="BG51" s="81" t="s">
        <v>840</v>
      </c>
      <c r="BH51" s="81" t="s">
        <v>840</v>
      </c>
      <c r="BI51" s="81" t="s">
        <v>840</v>
      </c>
      <c r="BJ51" s="81" t="s">
        <v>840</v>
      </c>
      <c r="BK51" s="81" t="s">
        <v>840</v>
      </c>
      <c r="BL51" s="81" t="s">
        <v>840</v>
      </c>
      <c r="BM51" s="81" t="s">
        <v>840</v>
      </c>
      <c r="BN51" s="81" t="s">
        <v>840</v>
      </c>
      <c r="BO51" s="81" t="s">
        <v>840</v>
      </c>
      <c r="BP51" s="81" t="s">
        <v>840</v>
      </c>
      <c r="BQ51" s="81" t="s">
        <v>840</v>
      </c>
      <c r="BR51" s="81" t="s">
        <v>840</v>
      </c>
      <c r="BS51" s="81" t="s">
        <v>840</v>
      </c>
      <c r="BT51" s="81" t="s">
        <v>840</v>
      </c>
      <c r="BU51" s="81" t="s">
        <v>840</v>
      </c>
      <c r="BV51" s="81" t="s">
        <v>840</v>
      </c>
      <c r="BW51" s="81" t="s">
        <v>840</v>
      </c>
      <c r="BX51" s="81" t="s">
        <v>840</v>
      </c>
      <c r="BY51" s="81" t="s">
        <v>840</v>
      </c>
      <c r="BZ51" s="81" t="s">
        <v>840</v>
      </c>
      <c r="CA51" s="104" t="s">
        <v>840</v>
      </c>
    </row>
    <row r="52" spans="1:79" ht="63" outlineLevel="1">
      <c r="A52" s="79" t="s">
        <v>540</v>
      </c>
      <c r="B52" s="80" t="s">
        <v>879</v>
      </c>
      <c r="C52" s="79" t="s">
        <v>837</v>
      </c>
      <c r="D52" s="81" t="s">
        <v>840</v>
      </c>
      <c r="E52" s="81" t="s">
        <v>840</v>
      </c>
      <c r="F52" s="81" t="s">
        <v>840</v>
      </c>
      <c r="G52" s="81" t="s">
        <v>840</v>
      </c>
      <c r="H52" s="81" t="s">
        <v>840</v>
      </c>
      <c r="I52" s="81" t="s">
        <v>840</v>
      </c>
      <c r="J52" s="81" t="s">
        <v>840</v>
      </c>
      <c r="K52" s="81" t="s">
        <v>840</v>
      </c>
      <c r="L52" s="81" t="s">
        <v>840</v>
      </c>
      <c r="M52" s="81" t="s">
        <v>840</v>
      </c>
      <c r="N52" s="81" t="s">
        <v>840</v>
      </c>
      <c r="O52" s="81" t="s">
        <v>840</v>
      </c>
      <c r="P52" s="81" t="s">
        <v>840</v>
      </c>
      <c r="Q52" s="81" t="s">
        <v>840</v>
      </c>
      <c r="R52" s="81" t="s">
        <v>840</v>
      </c>
      <c r="S52" s="81" t="s">
        <v>840</v>
      </c>
      <c r="T52" s="81" t="s">
        <v>840</v>
      </c>
      <c r="U52" s="81" t="s">
        <v>840</v>
      </c>
      <c r="V52" s="81" t="s">
        <v>840</v>
      </c>
      <c r="W52" s="81" t="s">
        <v>840</v>
      </c>
      <c r="X52" s="81" t="s">
        <v>840</v>
      </c>
      <c r="Y52" s="81" t="s">
        <v>840</v>
      </c>
      <c r="Z52" s="81" t="s">
        <v>840</v>
      </c>
      <c r="AA52" s="81" t="s">
        <v>840</v>
      </c>
      <c r="AB52" s="81" t="s">
        <v>840</v>
      </c>
      <c r="AC52" s="81" t="s">
        <v>840</v>
      </c>
      <c r="AD52" s="81" t="s">
        <v>840</v>
      </c>
      <c r="AE52" s="81" t="s">
        <v>840</v>
      </c>
      <c r="AF52" s="81" t="s">
        <v>840</v>
      </c>
      <c r="AG52" s="81" t="s">
        <v>840</v>
      </c>
      <c r="AH52" s="81" t="s">
        <v>840</v>
      </c>
      <c r="AI52" s="81" t="s">
        <v>840</v>
      </c>
      <c r="AJ52" s="81" t="s">
        <v>840</v>
      </c>
      <c r="AK52" s="81" t="s">
        <v>840</v>
      </c>
      <c r="AL52" s="81" t="s">
        <v>840</v>
      </c>
      <c r="AM52" s="81" t="s">
        <v>840</v>
      </c>
      <c r="AN52" s="81" t="s">
        <v>840</v>
      </c>
      <c r="AO52" s="81" t="s">
        <v>840</v>
      </c>
      <c r="AP52" s="81" t="s">
        <v>840</v>
      </c>
      <c r="AQ52" s="81" t="s">
        <v>840</v>
      </c>
      <c r="AR52" s="81" t="s">
        <v>840</v>
      </c>
      <c r="AS52" s="81" t="s">
        <v>840</v>
      </c>
      <c r="AT52" s="81" t="s">
        <v>840</v>
      </c>
      <c r="AU52" s="81" t="s">
        <v>840</v>
      </c>
      <c r="AV52" s="81" t="s">
        <v>840</v>
      </c>
      <c r="AW52" s="81" t="s">
        <v>840</v>
      </c>
      <c r="AX52" s="81" t="s">
        <v>840</v>
      </c>
      <c r="AY52" s="81" t="s">
        <v>840</v>
      </c>
      <c r="AZ52" s="81" t="s">
        <v>840</v>
      </c>
      <c r="BA52" s="81" t="s">
        <v>840</v>
      </c>
      <c r="BB52" s="81" t="s">
        <v>840</v>
      </c>
      <c r="BC52" s="81" t="s">
        <v>840</v>
      </c>
      <c r="BD52" s="81" t="s">
        <v>840</v>
      </c>
      <c r="BE52" s="81" t="s">
        <v>840</v>
      </c>
      <c r="BF52" s="81" t="s">
        <v>840</v>
      </c>
      <c r="BG52" s="81" t="s">
        <v>840</v>
      </c>
      <c r="BH52" s="81" t="s">
        <v>840</v>
      </c>
      <c r="BI52" s="81" t="s">
        <v>840</v>
      </c>
      <c r="BJ52" s="81" t="s">
        <v>840</v>
      </c>
      <c r="BK52" s="81" t="s">
        <v>840</v>
      </c>
      <c r="BL52" s="81" t="s">
        <v>840</v>
      </c>
      <c r="BM52" s="81" t="s">
        <v>840</v>
      </c>
      <c r="BN52" s="81" t="s">
        <v>840</v>
      </c>
      <c r="BO52" s="81" t="s">
        <v>840</v>
      </c>
      <c r="BP52" s="81" t="s">
        <v>840</v>
      </c>
      <c r="BQ52" s="81" t="s">
        <v>840</v>
      </c>
      <c r="BR52" s="81" t="s">
        <v>840</v>
      </c>
      <c r="BS52" s="81" t="s">
        <v>840</v>
      </c>
      <c r="BT52" s="81" t="s">
        <v>840</v>
      </c>
      <c r="BU52" s="81" t="s">
        <v>840</v>
      </c>
      <c r="BV52" s="81" t="s">
        <v>840</v>
      </c>
      <c r="BW52" s="81" t="s">
        <v>840</v>
      </c>
      <c r="BX52" s="81" t="s">
        <v>840</v>
      </c>
      <c r="BY52" s="81" t="s">
        <v>840</v>
      </c>
      <c r="BZ52" s="81" t="s">
        <v>840</v>
      </c>
      <c r="CA52" s="104" t="s">
        <v>840</v>
      </c>
    </row>
    <row r="53" spans="1:79" ht="31.5">
      <c r="A53" s="79" t="s">
        <v>880</v>
      </c>
      <c r="B53" s="80" t="s">
        <v>881</v>
      </c>
      <c r="C53" s="79" t="s">
        <v>837</v>
      </c>
      <c r="D53" s="81" t="s">
        <v>840</v>
      </c>
      <c r="E53" s="81" t="s">
        <v>840</v>
      </c>
      <c r="F53" s="81" t="s">
        <v>840</v>
      </c>
      <c r="G53" s="81" t="s">
        <v>840</v>
      </c>
      <c r="H53" s="81" t="s">
        <v>840</v>
      </c>
      <c r="I53" s="81" t="s">
        <v>840</v>
      </c>
      <c r="J53" s="81" t="s">
        <v>840</v>
      </c>
      <c r="K53" s="81" t="s">
        <v>840</v>
      </c>
      <c r="L53" s="81" t="s">
        <v>840</v>
      </c>
      <c r="M53" s="81" t="s">
        <v>840</v>
      </c>
      <c r="N53" s="81" t="s">
        <v>840</v>
      </c>
      <c r="O53" s="81" t="s">
        <v>840</v>
      </c>
      <c r="P53" s="81" t="s">
        <v>840</v>
      </c>
      <c r="Q53" s="81" t="s">
        <v>840</v>
      </c>
      <c r="R53" s="81" t="s">
        <v>840</v>
      </c>
      <c r="S53" s="81" t="s">
        <v>840</v>
      </c>
      <c r="T53" s="81" t="s">
        <v>840</v>
      </c>
      <c r="U53" s="81" t="s">
        <v>840</v>
      </c>
      <c r="V53" s="81" t="s">
        <v>840</v>
      </c>
      <c r="W53" s="81" t="s">
        <v>840</v>
      </c>
      <c r="X53" s="81" t="s">
        <v>840</v>
      </c>
      <c r="Y53" s="81" t="s">
        <v>840</v>
      </c>
      <c r="Z53" s="81" t="s">
        <v>840</v>
      </c>
      <c r="AA53" s="81" t="s">
        <v>840</v>
      </c>
      <c r="AB53" s="81" t="s">
        <v>840</v>
      </c>
      <c r="AC53" s="81" t="s">
        <v>840</v>
      </c>
      <c r="AD53" s="81" t="s">
        <v>840</v>
      </c>
      <c r="AE53" s="81" t="s">
        <v>840</v>
      </c>
      <c r="AF53" s="81" t="s">
        <v>840</v>
      </c>
      <c r="AG53" s="81" t="s">
        <v>840</v>
      </c>
      <c r="AH53" s="81" t="s">
        <v>840</v>
      </c>
      <c r="AI53" s="81" t="s">
        <v>840</v>
      </c>
      <c r="AJ53" s="81" t="s">
        <v>840</v>
      </c>
      <c r="AK53" s="81" t="s">
        <v>840</v>
      </c>
      <c r="AL53" s="81" t="s">
        <v>840</v>
      </c>
      <c r="AM53" s="81" t="s">
        <v>840</v>
      </c>
      <c r="AN53" s="81" t="s">
        <v>840</v>
      </c>
      <c r="AO53" s="81" t="s">
        <v>840</v>
      </c>
      <c r="AP53" s="81" t="s">
        <v>840</v>
      </c>
      <c r="AQ53" s="81" t="s">
        <v>840</v>
      </c>
      <c r="AR53" s="81" t="s">
        <v>840</v>
      </c>
      <c r="AS53" s="81" t="s">
        <v>840</v>
      </c>
      <c r="AT53" s="81" t="s">
        <v>840</v>
      </c>
      <c r="AU53" s="81" t="s">
        <v>840</v>
      </c>
      <c r="AV53" s="81" t="s">
        <v>840</v>
      </c>
      <c r="AW53" s="81" t="s">
        <v>840</v>
      </c>
      <c r="AX53" s="81" t="s">
        <v>840</v>
      </c>
      <c r="AY53" s="81" t="s">
        <v>840</v>
      </c>
      <c r="AZ53" s="81" t="s">
        <v>840</v>
      </c>
      <c r="BA53" s="81" t="s">
        <v>840</v>
      </c>
      <c r="BB53" s="81" t="s">
        <v>840</v>
      </c>
      <c r="BC53" s="81" t="s">
        <v>840</v>
      </c>
      <c r="BD53" s="81" t="s">
        <v>840</v>
      </c>
      <c r="BE53" s="81" t="s">
        <v>840</v>
      </c>
      <c r="BF53" s="81" t="s">
        <v>840</v>
      </c>
      <c r="BG53" s="81" t="s">
        <v>840</v>
      </c>
      <c r="BH53" s="81" t="s">
        <v>840</v>
      </c>
      <c r="BI53" s="81" t="s">
        <v>840</v>
      </c>
      <c r="BJ53" s="81" t="s">
        <v>840</v>
      </c>
      <c r="BK53" s="81" t="s">
        <v>840</v>
      </c>
      <c r="BL53" s="81" t="s">
        <v>840</v>
      </c>
      <c r="BM53" s="81" t="s">
        <v>840</v>
      </c>
      <c r="BN53" s="81" t="s">
        <v>840</v>
      </c>
      <c r="BO53" s="81" t="s">
        <v>840</v>
      </c>
      <c r="BP53" s="81" t="s">
        <v>840</v>
      </c>
      <c r="BQ53" s="81" t="s">
        <v>840</v>
      </c>
      <c r="BR53" s="81" t="s">
        <v>840</v>
      </c>
      <c r="BS53" s="81" t="s">
        <v>840</v>
      </c>
      <c r="BT53" s="81" t="s">
        <v>840</v>
      </c>
      <c r="BU53" s="81" t="s">
        <v>840</v>
      </c>
      <c r="BV53" s="81" t="s">
        <v>840</v>
      </c>
      <c r="BW53" s="81" t="s">
        <v>840</v>
      </c>
      <c r="BX53" s="81" t="s">
        <v>840</v>
      </c>
      <c r="BY53" s="81" t="s">
        <v>840</v>
      </c>
      <c r="BZ53" s="81" t="s">
        <v>840</v>
      </c>
      <c r="CA53" s="104" t="s">
        <v>840</v>
      </c>
    </row>
    <row r="54" spans="1:79" ht="52.5" outlineLevel="1">
      <c r="A54" s="79" t="s">
        <v>882</v>
      </c>
      <c r="B54" s="80" t="s">
        <v>883</v>
      </c>
      <c r="C54" s="79" t="s">
        <v>837</v>
      </c>
      <c r="D54" s="81" t="s">
        <v>840</v>
      </c>
      <c r="E54" s="81" t="s">
        <v>840</v>
      </c>
      <c r="F54" s="81" t="s">
        <v>840</v>
      </c>
      <c r="G54" s="81" t="s">
        <v>840</v>
      </c>
      <c r="H54" s="81" t="s">
        <v>840</v>
      </c>
      <c r="I54" s="81" t="s">
        <v>840</v>
      </c>
      <c r="J54" s="81" t="s">
        <v>840</v>
      </c>
      <c r="K54" s="81" t="s">
        <v>840</v>
      </c>
      <c r="L54" s="81" t="s">
        <v>840</v>
      </c>
      <c r="M54" s="81" t="s">
        <v>840</v>
      </c>
      <c r="N54" s="81" t="s">
        <v>840</v>
      </c>
      <c r="O54" s="81" t="s">
        <v>840</v>
      </c>
      <c r="P54" s="81" t="s">
        <v>840</v>
      </c>
      <c r="Q54" s="81" t="s">
        <v>840</v>
      </c>
      <c r="R54" s="81" t="s">
        <v>840</v>
      </c>
      <c r="S54" s="81" t="s">
        <v>840</v>
      </c>
      <c r="T54" s="81" t="s">
        <v>840</v>
      </c>
      <c r="U54" s="81" t="s">
        <v>840</v>
      </c>
      <c r="V54" s="81" t="s">
        <v>840</v>
      </c>
      <c r="W54" s="81" t="s">
        <v>840</v>
      </c>
      <c r="X54" s="81" t="s">
        <v>840</v>
      </c>
      <c r="Y54" s="81" t="s">
        <v>840</v>
      </c>
      <c r="Z54" s="81" t="s">
        <v>840</v>
      </c>
      <c r="AA54" s="81" t="s">
        <v>840</v>
      </c>
      <c r="AB54" s="81" t="s">
        <v>840</v>
      </c>
      <c r="AC54" s="81" t="s">
        <v>840</v>
      </c>
      <c r="AD54" s="81" t="s">
        <v>840</v>
      </c>
      <c r="AE54" s="81" t="s">
        <v>840</v>
      </c>
      <c r="AF54" s="81" t="s">
        <v>840</v>
      </c>
      <c r="AG54" s="81" t="s">
        <v>840</v>
      </c>
      <c r="AH54" s="81" t="s">
        <v>840</v>
      </c>
      <c r="AI54" s="81" t="s">
        <v>840</v>
      </c>
      <c r="AJ54" s="81" t="s">
        <v>840</v>
      </c>
      <c r="AK54" s="81" t="s">
        <v>840</v>
      </c>
      <c r="AL54" s="81" t="s">
        <v>840</v>
      </c>
      <c r="AM54" s="81" t="s">
        <v>840</v>
      </c>
      <c r="AN54" s="81" t="s">
        <v>840</v>
      </c>
      <c r="AO54" s="81" t="s">
        <v>840</v>
      </c>
      <c r="AP54" s="81" t="s">
        <v>840</v>
      </c>
      <c r="AQ54" s="81" t="s">
        <v>840</v>
      </c>
      <c r="AR54" s="81" t="s">
        <v>840</v>
      </c>
      <c r="AS54" s="81" t="s">
        <v>840</v>
      </c>
      <c r="AT54" s="81" t="s">
        <v>840</v>
      </c>
      <c r="AU54" s="81" t="s">
        <v>840</v>
      </c>
      <c r="AV54" s="81" t="s">
        <v>840</v>
      </c>
      <c r="AW54" s="81" t="s">
        <v>840</v>
      </c>
      <c r="AX54" s="81" t="s">
        <v>840</v>
      </c>
      <c r="AY54" s="81" t="s">
        <v>840</v>
      </c>
      <c r="AZ54" s="81" t="s">
        <v>840</v>
      </c>
      <c r="BA54" s="81" t="s">
        <v>840</v>
      </c>
      <c r="BB54" s="81" t="s">
        <v>840</v>
      </c>
      <c r="BC54" s="81" t="s">
        <v>840</v>
      </c>
      <c r="BD54" s="81" t="s">
        <v>840</v>
      </c>
      <c r="BE54" s="81" t="s">
        <v>840</v>
      </c>
      <c r="BF54" s="81" t="s">
        <v>840</v>
      </c>
      <c r="BG54" s="81" t="s">
        <v>840</v>
      </c>
      <c r="BH54" s="81" t="s">
        <v>840</v>
      </c>
      <c r="BI54" s="81" t="s">
        <v>840</v>
      </c>
      <c r="BJ54" s="81" t="s">
        <v>840</v>
      </c>
      <c r="BK54" s="81" t="s">
        <v>840</v>
      </c>
      <c r="BL54" s="81" t="s">
        <v>840</v>
      </c>
      <c r="BM54" s="81" t="s">
        <v>840</v>
      </c>
      <c r="BN54" s="81" t="s">
        <v>840</v>
      </c>
      <c r="BO54" s="81" t="s">
        <v>840</v>
      </c>
      <c r="BP54" s="81" t="s">
        <v>840</v>
      </c>
      <c r="BQ54" s="81" t="s">
        <v>840</v>
      </c>
      <c r="BR54" s="81" t="s">
        <v>840</v>
      </c>
      <c r="BS54" s="81" t="s">
        <v>840</v>
      </c>
      <c r="BT54" s="81" t="s">
        <v>840</v>
      </c>
      <c r="BU54" s="81" t="s">
        <v>840</v>
      </c>
      <c r="BV54" s="81" t="s">
        <v>840</v>
      </c>
      <c r="BW54" s="81" t="s">
        <v>840</v>
      </c>
      <c r="BX54" s="81" t="s">
        <v>840</v>
      </c>
      <c r="BY54" s="81" t="s">
        <v>840</v>
      </c>
      <c r="BZ54" s="81" t="s">
        <v>840</v>
      </c>
      <c r="CA54" s="105" t="s">
        <v>840</v>
      </c>
    </row>
    <row r="55" spans="1:79" ht="42">
      <c r="A55" s="79" t="s">
        <v>542</v>
      </c>
      <c r="B55" s="80" t="s">
        <v>884</v>
      </c>
      <c r="C55" s="79" t="s">
        <v>837</v>
      </c>
      <c r="D55" s="81" t="s">
        <v>840</v>
      </c>
      <c r="E55" s="81" t="s">
        <v>840</v>
      </c>
      <c r="F55" s="81" t="s">
        <v>840</v>
      </c>
      <c r="G55" s="81" t="s">
        <v>840</v>
      </c>
      <c r="H55" s="81" t="s">
        <v>840</v>
      </c>
      <c r="I55" s="81" t="s">
        <v>840</v>
      </c>
      <c r="J55" s="81" t="s">
        <v>840</v>
      </c>
      <c r="K55" s="81" t="s">
        <v>840</v>
      </c>
      <c r="L55" s="81" t="s">
        <v>840</v>
      </c>
      <c r="M55" s="81" t="s">
        <v>840</v>
      </c>
      <c r="N55" s="81" t="s">
        <v>840</v>
      </c>
      <c r="O55" s="81" t="s">
        <v>840</v>
      </c>
      <c r="P55" s="81" t="s">
        <v>840</v>
      </c>
      <c r="Q55" s="81" t="s">
        <v>840</v>
      </c>
      <c r="R55" s="81" t="s">
        <v>840</v>
      </c>
      <c r="S55" s="81" t="s">
        <v>840</v>
      </c>
      <c r="T55" s="81" t="s">
        <v>840</v>
      </c>
      <c r="U55" s="81" t="s">
        <v>840</v>
      </c>
      <c r="V55" s="81" t="s">
        <v>840</v>
      </c>
      <c r="W55" s="81" t="s">
        <v>840</v>
      </c>
      <c r="X55" s="81" t="s">
        <v>840</v>
      </c>
      <c r="Y55" s="81" t="s">
        <v>840</v>
      </c>
      <c r="Z55" s="81" t="s">
        <v>840</v>
      </c>
      <c r="AA55" s="81" t="s">
        <v>840</v>
      </c>
      <c r="AB55" s="81" t="s">
        <v>840</v>
      </c>
      <c r="AC55" s="81" t="s">
        <v>840</v>
      </c>
      <c r="AD55" s="81" t="s">
        <v>840</v>
      </c>
      <c r="AE55" s="81" t="s">
        <v>840</v>
      </c>
      <c r="AF55" s="81" t="s">
        <v>840</v>
      </c>
      <c r="AG55" s="81" t="s">
        <v>840</v>
      </c>
      <c r="AH55" s="81" t="s">
        <v>840</v>
      </c>
      <c r="AI55" s="81" t="s">
        <v>840</v>
      </c>
      <c r="AJ55" s="81" t="s">
        <v>840</v>
      </c>
      <c r="AK55" s="81" t="s">
        <v>840</v>
      </c>
      <c r="AL55" s="81" t="s">
        <v>840</v>
      </c>
      <c r="AM55" s="81" t="s">
        <v>840</v>
      </c>
      <c r="AN55" s="81" t="s">
        <v>840</v>
      </c>
      <c r="AO55" s="81" t="s">
        <v>840</v>
      </c>
      <c r="AP55" s="81" t="s">
        <v>840</v>
      </c>
      <c r="AQ55" s="81" t="s">
        <v>840</v>
      </c>
      <c r="AR55" s="81" t="s">
        <v>840</v>
      </c>
      <c r="AS55" s="81" t="s">
        <v>840</v>
      </c>
      <c r="AT55" s="81" t="s">
        <v>840</v>
      </c>
      <c r="AU55" s="81" t="s">
        <v>840</v>
      </c>
      <c r="AV55" s="81" t="s">
        <v>840</v>
      </c>
      <c r="AW55" s="81" t="s">
        <v>840</v>
      </c>
      <c r="AX55" s="81" t="s">
        <v>840</v>
      </c>
      <c r="AY55" s="81" t="s">
        <v>840</v>
      </c>
      <c r="AZ55" s="81" t="s">
        <v>840</v>
      </c>
      <c r="BA55" s="81" t="s">
        <v>840</v>
      </c>
      <c r="BB55" s="81" t="s">
        <v>840</v>
      </c>
      <c r="BC55" s="81" t="s">
        <v>840</v>
      </c>
      <c r="BD55" s="81" t="s">
        <v>840</v>
      </c>
      <c r="BE55" s="81" t="s">
        <v>840</v>
      </c>
      <c r="BF55" s="81" t="s">
        <v>840</v>
      </c>
      <c r="BG55" s="81" t="s">
        <v>840</v>
      </c>
      <c r="BH55" s="81" t="s">
        <v>840</v>
      </c>
      <c r="BI55" s="81" t="s">
        <v>840</v>
      </c>
      <c r="BJ55" s="81" t="s">
        <v>840</v>
      </c>
      <c r="BK55" s="81" t="s">
        <v>840</v>
      </c>
      <c r="BL55" s="81" t="s">
        <v>840</v>
      </c>
      <c r="BM55" s="81" t="s">
        <v>840</v>
      </c>
      <c r="BN55" s="81" t="s">
        <v>840</v>
      </c>
      <c r="BO55" s="81" t="s">
        <v>840</v>
      </c>
      <c r="BP55" s="81" t="s">
        <v>840</v>
      </c>
      <c r="BQ55" s="81" t="s">
        <v>840</v>
      </c>
      <c r="BR55" s="81" t="s">
        <v>840</v>
      </c>
      <c r="BS55" s="81" t="s">
        <v>840</v>
      </c>
      <c r="BT55" s="81" t="s">
        <v>840</v>
      </c>
      <c r="BU55" s="81" t="s">
        <v>840</v>
      </c>
      <c r="BV55" s="81" t="s">
        <v>840</v>
      </c>
      <c r="BW55" s="81" t="s">
        <v>840</v>
      </c>
      <c r="BX55" s="81" t="s">
        <v>840</v>
      </c>
      <c r="BY55" s="81" t="s">
        <v>840</v>
      </c>
      <c r="BZ55" s="81" t="s">
        <v>840</v>
      </c>
      <c r="CA55" s="104" t="s">
        <v>840</v>
      </c>
    </row>
    <row r="56" spans="1:79" ht="42" outlineLevel="1">
      <c r="A56" s="79" t="s">
        <v>544</v>
      </c>
      <c r="B56" s="80" t="s">
        <v>885</v>
      </c>
      <c r="C56" s="79" t="s">
        <v>837</v>
      </c>
      <c r="D56" s="81" t="s">
        <v>840</v>
      </c>
      <c r="E56" s="81" t="s">
        <v>840</v>
      </c>
      <c r="F56" s="81" t="s">
        <v>840</v>
      </c>
      <c r="G56" s="81" t="s">
        <v>840</v>
      </c>
      <c r="H56" s="81" t="s">
        <v>840</v>
      </c>
      <c r="I56" s="81" t="s">
        <v>840</v>
      </c>
      <c r="J56" s="81" t="s">
        <v>840</v>
      </c>
      <c r="K56" s="81" t="s">
        <v>840</v>
      </c>
      <c r="L56" s="81" t="s">
        <v>840</v>
      </c>
      <c r="M56" s="81" t="s">
        <v>840</v>
      </c>
      <c r="N56" s="81" t="s">
        <v>840</v>
      </c>
      <c r="O56" s="81" t="s">
        <v>840</v>
      </c>
      <c r="P56" s="81" t="s">
        <v>840</v>
      </c>
      <c r="Q56" s="81" t="s">
        <v>840</v>
      </c>
      <c r="R56" s="81" t="s">
        <v>840</v>
      </c>
      <c r="S56" s="81" t="s">
        <v>840</v>
      </c>
      <c r="T56" s="81" t="s">
        <v>840</v>
      </c>
      <c r="U56" s="81" t="s">
        <v>840</v>
      </c>
      <c r="V56" s="81" t="s">
        <v>840</v>
      </c>
      <c r="W56" s="81" t="s">
        <v>840</v>
      </c>
      <c r="X56" s="81" t="s">
        <v>840</v>
      </c>
      <c r="Y56" s="81" t="s">
        <v>840</v>
      </c>
      <c r="Z56" s="81" t="s">
        <v>840</v>
      </c>
      <c r="AA56" s="81" t="s">
        <v>840</v>
      </c>
      <c r="AB56" s="81" t="s">
        <v>840</v>
      </c>
      <c r="AC56" s="81" t="s">
        <v>840</v>
      </c>
      <c r="AD56" s="81" t="s">
        <v>840</v>
      </c>
      <c r="AE56" s="81" t="s">
        <v>840</v>
      </c>
      <c r="AF56" s="81" t="s">
        <v>840</v>
      </c>
      <c r="AG56" s="81" t="s">
        <v>840</v>
      </c>
      <c r="AH56" s="81" t="s">
        <v>840</v>
      </c>
      <c r="AI56" s="81" t="s">
        <v>840</v>
      </c>
      <c r="AJ56" s="81" t="s">
        <v>840</v>
      </c>
      <c r="AK56" s="81" t="s">
        <v>840</v>
      </c>
      <c r="AL56" s="81" t="s">
        <v>840</v>
      </c>
      <c r="AM56" s="81" t="s">
        <v>840</v>
      </c>
      <c r="AN56" s="81" t="s">
        <v>840</v>
      </c>
      <c r="AO56" s="81" t="s">
        <v>840</v>
      </c>
      <c r="AP56" s="81" t="s">
        <v>840</v>
      </c>
      <c r="AQ56" s="81" t="s">
        <v>840</v>
      </c>
      <c r="AR56" s="81" t="s">
        <v>840</v>
      </c>
      <c r="AS56" s="81" t="s">
        <v>840</v>
      </c>
      <c r="AT56" s="81" t="s">
        <v>840</v>
      </c>
      <c r="AU56" s="81" t="s">
        <v>840</v>
      </c>
      <c r="AV56" s="81" t="s">
        <v>840</v>
      </c>
      <c r="AW56" s="81" t="s">
        <v>840</v>
      </c>
      <c r="AX56" s="81" t="s">
        <v>840</v>
      </c>
      <c r="AY56" s="81" t="s">
        <v>840</v>
      </c>
      <c r="AZ56" s="81" t="s">
        <v>840</v>
      </c>
      <c r="BA56" s="81" t="s">
        <v>840</v>
      </c>
      <c r="BB56" s="81" t="s">
        <v>840</v>
      </c>
      <c r="BC56" s="81" t="s">
        <v>840</v>
      </c>
      <c r="BD56" s="81" t="s">
        <v>840</v>
      </c>
      <c r="BE56" s="81" t="s">
        <v>840</v>
      </c>
      <c r="BF56" s="81" t="s">
        <v>840</v>
      </c>
      <c r="BG56" s="81" t="s">
        <v>840</v>
      </c>
      <c r="BH56" s="81" t="s">
        <v>840</v>
      </c>
      <c r="BI56" s="81" t="s">
        <v>840</v>
      </c>
      <c r="BJ56" s="81" t="s">
        <v>840</v>
      </c>
      <c r="BK56" s="81" t="s">
        <v>840</v>
      </c>
      <c r="BL56" s="81" t="s">
        <v>840</v>
      </c>
      <c r="BM56" s="81" t="s">
        <v>840</v>
      </c>
      <c r="BN56" s="81" t="s">
        <v>840</v>
      </c>
      <c r="BO56" s="81" t="s">
        <v>840</v>
      </c>
      <c r="BP56" s="81" t="s">
        <v>840</v>
      </c>
      <c r="BQ56" s="81" t="s">
        <v>840</v>
      </c>
      <c r="BR56" s="81" t="s">
        <v>840</v>
      </c>
      <c r="BS56" s="81" t="s">
        <v>840</v>
      </c>
      <c r="BT56" s="81" t="s">
        <v>840</v>
      </c>
      <c r="BU56" s="81" t="s">
        <v>840</v>
      </c>
      <c r="BV56" s="81" t="s">
        <v>840</v>
      </c>
      <c r="BW56" s="81" t="s">
        <v>840</v>
      </c>
      <c r="BX56" s="81" t="s">
        <v>840</v>
      </c>
      <c r="BY56" s="81" t="s">
        <v>840</v>
      </c>
      <c r="BZ56" s="81" t="s">
        <v>840</v>
      </c>
      <c r="CA56" s="105" t="s">
        <v>840</v>
      </c>
    </row>
    <row r="57" spans="1:79" ht="42" outlineLevel="1">
      <c r="A57" s="79" t="s">
        <v>547</v>
      </c>
      <c r="B57" s="80" t="s">
        <v>886</v>
      </c>
      <c r="C57" s="79" t="s">
        <v>837</v>
      </c>
      <c r="D57" s="81" t="s">
        <v>840</v>
      </c>
      <c r="E57" s="81" t="s">
        <v>840</v>
      </c>
      <c r="F57" s="81" t="s">
        <v>840</v>
      </c>
      <c r="G57" s="81" t="s">
        <v>840</v>
      </c>
      <c r="H57" s="81" t="s">
        <v>840</v>
      </c>
      <c r="I57" s="81" t="s">
        <v>840</v>
      </c>
      <c r="J57" s="81" t="s">
        <v>840</v>
      </c>
      <c r="K57" s="81" t="s">
        <v>840</v>
      </c>
      <c r="L57" s="81" t="s">
        <v>840</v>
      </c>
      <c r="M57" s="81" t="s">
        <v>840</v>
      </c>
      <c r="N57" s="81" t="s">
        <v>840</v>
      </c>
      <c r="O57" s="81" t="s">
        <v>840</v>
      </c>
      <c r="P57" s="81" t="s">
        <v>840</v>
      </c>
      <c r="Q57" s="81" t="s">
        <v>840</v>
      </c>
      <c r="R57" s="81" t="s">
        <v>840</v>
      </c>
      <c r="S57" s="81" t="s">
        <v>840</v>
      </c>
      <c r="T57" s="81" t="s">
        <v>840</v>
      </c>
      <c r="U57" s="81" t="s">
        <v>840</v>
      </c>
      <c r="V57" s="81" t="s">
        <v>840</v>
      </c>
      <c r="W57" s="81" t="s">
        <v>840</v>
      </c>
      <c r="X57" s="81" t="s">
        <v>840</v>
      </c>
      <c r="Y57" s="81" t="s">
        <v>840</v>
      </c>
      <c r="Z57" s="81" t="s">
        <v>840</v>
      </c>
      <c r="AA57" s="81" t="s">
        <v>840</v>
      </c>
      <c r="AB57" s="81" t="s">
        <v>840</v>
      </c>
      <c r="AC57" s="81" t="s">
        <v>840</v>
      </c>
      <c r="AD57" s="81" t="s">
        <v>840</v>
      </c>
      <c r="AE57" s="81" t="s">
        <v>840</v>
      </c>
      <c r="AF57" s="81" t="s">
        <v>840</v>
      </c>
      <c r="AG57" s="81" t="s">
        <v>840</v>
      </c>
      <c r="AH57" s="81" t="s">
        <v>840</v>
      </c>
      <c r="AI57" s="81" t="s">
        <v>840</v>
      </c>
      <c r="AJ57" s="81" t="s">
        <v>840</v>
      </c>
      <c r="AK57" s="81" t="s">
        <v>840</v>
      </c>
      <c r="AL57" s="81" t="s">
        <v>840</v>
      </c>
      <c r="AM57" s="81" t="s">
        <v>840</v>
      </c>
      <c r="AN57" s="81" t="s">
        <v>840</v>
      </c>
      <c r="AO57" s="81" t="s">
        <v>840</v>
      </c>
      <c r="AP57" s="81" t="s">
        <v>840</v>
      </c>
      <c r="AQ57" s="81" t="s">
        <v>840</v>
      </c>
      <c r="AR57" s="81" t="s">
        <v>840</v>
      </c>
      <c r="AS57" s="81" t="s">
        <v>840</v>
      </c>
      <c r="AT57" s="81" t="s">
        <v>840</v>
      </c>
      <c r="AU57" s="81" t="s">
        <v>840</v>
      </c>
      <c r="AV57" s="81" t="s">
        <v>840</v>
      </c>
      <c r="AW57" s="81" t="s">
        <v>840</v>
      </c>
      <c r="AX57" s="81" t="s">
        <v>840</v>
      </c>
      <c r="AY57" s="81" t="s">
        <v>840</v>
      </c>
      <c r="AZ57" s="81" t="s">
        <v>840</v>
      </c>
      <c r="BA57" s="81" t="s">
        <v>840</v>
      </c>
      <c r="BB57" s="81" t="s">
        <v>840</v>
      </c>
      <c r="BC57" s="81" t="s">
        <v>840</v>
      </c>
      <c r="BD57" s="81" t="s">
        <v>840</v>
      </c>
      <c r="BE57" s="81" t="s">
        <v>840</v>
      </c>
      <c r="BF57" s="81" t="s">
        <v>840</v>
      </c>
      <c r="BG57" s="81" t="s">
        <v>840</v>
      </c>
      <c r="BH57" s="81" t="s">
        <v>840</v>
      </c>
      <c r="BI57" s="81" t="s">
        <v>840</v>
      </c>
      <c r="BJ57" s="81" t="s">
        <v>840</v>
      </c>
      <c r="BK57" s="81" t="s">
        <v>840</v>
      </c>
      <c r="BL57" s="81" t="s">
        <v>840</v>
      </c>
      <c r="BM57" s="81" t="s">
        <v>840</v>
      </c>
      <c r="BN57" s="81" t="s">
        <v>840</v>
      </c>
      <c r="BO57" s="81" t="s">
        <v>840</v>
      </c>
      <c r="BP57" s="81" t="s">
        <v>840</v>
      </c>
      <c r="BQ57" s="81" t="s">
        <v>840</v>
      </c>
      <c r="BR57" s="81" t="s">
        <v>840</v>
      </c>
      <c r="BS57" s="81" t="s">
        <v>840</v>
      </c>
      <c r="BT57" s="81" t="s">
        <v>840</v>
      </c>
      <c r="BU57" s="81" t="s">
        <v>840</v>
      </c>
      <c r="BV57" s="81" t="s">
        <v>840</v>
      </c>
      <c r="BW57" s="81" t="s">
        <v>840</v>
      </c>
      <c r="BX57" s="81" t="s">
        <v>840</v>
      </c>
      <c r="BY57" s="81" t="s">
        <v>840</v>
      </c>
      <c r="BZ57" s="81" t="s">
        <v>840</v>
      </c>
      <c r="CA57" s="105" t="s">
        <v>840</v>
      </c>
    </row>
    <row r="58" spans="1:79" ht="42" outlineLevel="1">
      <c r="A58" s="79" t="s">
        <v>548</v>
      </c>
      <c r="B58" s="80" t="s">
        <v>887</v>
      </c>
      <c r="C58" s="79" t="s">
        <v>837</v>
      </c>
      <c r="D58" s="81" t="s">
        <v>840</v>
      </c>
      <c r="E58" s="81" t="s">
        <v>840</v>
      </c>
      <c r="F58" s="81" t="s">
        <v>840</v>
      </c>
      <c r="G58" s="81" t="s">
        <v>840</v>
      </c>
      <c r="H58" s="81" t="s">
        <v>840</v>
      </c>
      <c r="I58" s="81" t="s">
        <v>840</v>
      </c>
      <c r="J58" s="81" t="s">
        <v>840</v>
      </c>
      <c r="K58" s="81" t="s">
        <v>840</v>
      </c>
      <c r="L58" s="81" t="s">
        <v>840</v>
      </c>
      <c r="M58" s="81" t="s">
        <v>840</v>
      </c>
      <c r="N58" s="81" t="s">
        <v>840</v>
      </c>
      <c r="O58" s="81" t="s">
        <v>840</v>
      </c>
      <c r="P58" s="81" t="s">
        <v>840</v>
      </c>
      <c r="Q58" s="81" t="s">
        <v>840</v>
      </c>
      <c r="R58" s="81" t="s">
        <v>840</v>
      </c>
      <c r="S58" s="81" t="s">
        <v>840</v>
      </c>
      <c r="T58" s="81" t="s">
        <v>840</v>
      </c>
      <c r="U58" s="81" t="s">
        <v>840</v>
      </c>
      <c r="V58" s="81" t="s">
        <v>840</v>
      </c>
      <c r="W58" s="81" t="s">
        <v>840</v>
      </c>
      <c r="X58" s="81" t="s">
        <v>840</v>
      </c>
      <c r="Y58" s="81" t="s">
        <v>840</v>
      </c>
      <c r="Z58" s="81" t="s">
        <v>840</v>
      </c>
      <c r="AA58" s="81" t="s">
        <v>840</v>
      </c>
      <c r="AB58" s="81" t="s">
        <v>840</v>
      </c>
      <c r="AC58" s="81" t="s">
        <v>840</v>
      </c>
      <c r="AD58" s="81" t="s">
        <v>840</v>
      </c>
      <c r="AE58" s="81" t="s">
        <v>840</v>
      </c>
      <c r="AF58" s="81" t="s">
        <v>840</v>
      </c>
      <c r="AG58" s="81" t="s">
        <v>840</v>
      </c>
      <c r="AH58" s="81" t="s">
        <v>840</v>
      </c>
      <c r="AI58" s="81" t="s">
        <v>840</v>
      </c>
      <c r="AJ58" s="81" t="s">
        <v>840</v>
      </c>
      <c r="AK58" s="81" t="s">
        <v>840</v>
      </c>
      <c r="AL58" s="81" t="s">
        <v>840</v>
      </c>
      <c r="AM58" s="81" t="s">
        <v>840</v>
      </c>
      <c r="AN58" s="81" t="s">
        <v>840</v>
      </c>
      <c r="AO58" s="81" t="s">
        <v>840</v>
      </c>
      <c r="AP58" s="81" t="s">
        <v>840</v>
      </c>
      <c r="AQ58" s="81" t="s">
        <v>840</v>
      </c>
      <c r="AR58" s="81" t="s">
        <v>840</v>
      </c>
      <c r="AS58" s="81" t="s">
        <v>840</v>
      </c>
      <c r="AT58" s="81" t="s">
        <v>840</v>
      </c>
      <c r="AU58" s="81" t="s">
        <v>840</v>
      </c>
      <c r="AV58" s="81" t="s">
        <v>840</v>
      </c>
      <c r="AW58" s="81" t="s">
        <v>840</v>
      </c>
      <c r="AX58" s="81" t="s">
        <v>840</v>
      </c>
      <c r="AY58" s="81" t="s">
        <v>840</v>
      </c>
      <c r="AZ58" s="81" t="s">
        <v>840</v>
      </c>
      <c r="BA58" s="81" t="s">
        <v>840</v>
      </c>
      <c r="BB58" s="81" t="s">
        <v>840</v>
      </c>
      <c r="BC58" s="81" t="s">
        <v>840</v>
      </c>
      <c r="BD58" s="81" t="s">
        <v>840</v>
      </c>
      <c r="BE58" s="81" t="s">
        <v>840</v>
      </c>
      <c r="BF58" s="81" t="s">
        <v>840</v>
      </c>
      <c r="BG58" s="81" t="s">
        <v>840</v>
      </c>
      <c r="BH58" s="81" t="s">
        <v>840</v>
      </c>
      <c r="BI58" s="81" t="s">
        <v>840</v>
      </c>
      <c r="BJ58" s="81" t="s">
        <v>840</v>
      </c>
      <c r="BK58" s="81" t="s">
        <v>840</v>
      </c>
      <c r="BL58" s="81" t="s">
        <v>840</v>
      </c>
      <c r="BM58" s="81" t="s">
        <v>840</v>
      </c>
      <c r="BN58" s="81" t="s">
        <v>840</v>
      </c>
      <c r="BO58" s="81" t="s">
        <v>840</v>
      </c>
      <c r="BP58" s="81" t="s">
        <v>840</v>
      </c>
      <c r="BQ58" s="81" t="s">
        <v>840</v>
      </c>
      <c r="BR58" s="81" t="s">
        <v>840</v>
      </c>
      <c r="BS58" s="81" t="s">
        <v>840</v>
      </c>
      <c r="BT58" s="81" t="s">
        <v>840</v>
      </c>
      <c r="BU58" s="81" t="s">
        <v>840</v>
      </c>
      <c r="BV58" s="81" t="s">
        <v>840</v>
      </c>
      <c r="BW58" s="81" t="s">
        <v>840</v>
      </c>
      <c r="BX58" s="81" t="s">
        <v>840</v>
      </c>
      <c r="BY58" s="81" t="s">
        <v>840</v>
      </c>
      <c r="BZ58" s="81" t="s">
        <v>840</v>
      </c>
      <c r="CA58" s="105" t="s">
        <v>840</v>
      </c>
    </row>
    <row r="59" spans="1:79" ht="42" outlineLevel="1">
      <c r="A59" s="79" t="s">
        <v>549</v>
      </c>
      <c r="B59" s="80" t="s">
        <v>888</v>
      </c>
      <c r="C59" s="79" t="s">
        <v>837</v>
      </c>
      <c r="D59" s="81" t="s">
        <v>840</v>
      </c>
      <c r="E59" s="81" t="s">
        <v>840</v>
      </c>
      <c r="F59" s="81" t="s">
        <v>840</v>
      </c>
      <c r="G59" s="81" t="s">
        <v>840</v>
      </c>
      <c r="H59" s="81" t="s">
        <v>840</v>
      </c>
      <c r="I59" s="81" t="s">
        <v>840</v>
      </c>
      <c r="J59" s="81" t="s">
        <v>840</v>
      </c>
      <c r="K59" s="81" t="s">
        <v>840</v>
      </c>
      <c r="L59" s="81" t="s">
        <v>840</v>
      </c>
      <c r="M59" s="81" t="s">
        <v>840</v>
      </c>
      <c r="N59" s="81" t="s">
        <v>840</v>
      </c>
      <c r="O59" s="81" t="s">
        <v>840</v>
      </c>
      <c r="P59" s="81" t="s">
        <v>840</v>
      </c>
      <c r="Q59" s="81" t="s">
        <v>840</v>
      </c>
      <c r="R59" s="81" t="s">
        <v>840</v>
      </c>
      <c r="S59" s="81" t="s">
        <v>840</v>
      </c>
      <c r="T59" s="81" t="s">
        <v>840</v>
      </c>
      <c r="U59" s="81" t="s">
        <v>840</v>
      </c>
      <c r="V59" s="81" t="s">
        <v>840</v>
      </c>
      <c r="W59" s="81" t="s">
        <v>840</v>
      </c>
      <c r="X59" s="81" t="s">
        <v>840</v>
      </c>
      <c r="Y59" s="81" t="s">
        <v>840</v>
      </c>
      <c r="Z59" s="81" t="s">
        <v>840</v>
      </c>
      <c r="AA59" s="81" t="s">
        <v>840</v>
      </c>
      <c r="AB59" s="81" t="s">
        <v>840</v>
      </c>
      <c r="AC59" s="81" t="s">
        <v>840</v>
      </c>
      <c r="AD59" s="81" t="s">
        <v>840</v>
      </c>
      <c r="AE59" s="81" t="s">
        <v>840</v>
      </c>
      <c r="AF59" s="81" t="s">
        <v>840</v>
      </c>
      <c r="AG59" s="81" t="s">
        <v>840</v>
      </c>
      <c r="AH59" s="81" t="s">
        <v>840</v>
      </c>
      <c r="AI59" s="81" t="s">
        <v>840</v>
      </c>
      <c r="AJ59" s="81" t="s">
        <v>840</v>
      </c>
      <c r="AK59" s="81" t="s">
        <v>840</v>
      </c>
      <c r="AL59" s="81" t="s">
        <v>840</v>
      </c>
      <c r="AM59" s="81" t="s">
        <v>840</v>
      </c>
      <c r="AN59" s="81" t="s">
        <v>840</v>
      </c>
      <c r="AO59" s="81" t="s">
        <v>840</v>
      </c>
      <c r="AP59" s="81" t="s">
        <v>840</v>
      </c>
      <c r="AQ59" s="81" t="s">
        <v>840</v>
      </c>
      <c r="AR59" s="81" t="s">
        <v>840</v>
      </c>
      <c r="AS59" s="81" t="s">
        <v>840</v>
      </c>
      <c r="AT59" s="81" t="s">
        <v>840</v>
      </c>
      <c r="AU59" s="81" t="s">
        <v>840</v>
      </c>
      <c r="AV59" s="81" t="s">
        <v>840</v>
      </c>
      <c r="AW59" s="81" t="s">
        <v>840</v>
      </c>
      <c r="AX59" s="81" t="s">
        <v>840</v>
      </c>
      <c r="AY59" s="81" t="s">
        <v>840</v>
      </c>
      <c r="AZ59" s="81" t="s">
        <v>840</v>
      </c>
      <c r="BA59" s="81" t="s">
        <v>840</v>
      </c>
      <c r="BB59" s="81" t="s">
        <v>840</v>
      </c>
      <c r="BC59" s="81" t="s">
        <v>840</v>
      </c>
      <c r="BD59" s="81" t="s">
        <v>840</v>
      </c>
      <c r="BE59" s="81" t="s">
        <v>840</v>
      </c>
      <c r="BF59" s="81" t="s">
        <v>840</v>
      </c>
      <c r="BG59" s="81" t="s">
        <v>840</v>
      </c>
      <c r="BH59" s="81" t="s">
        <v>840</v>
      </c>
      <c r="BI59" s="81" t="s">
        <v>840</v>
      </c>
      <c r="BJ59" s="81" t="s">
        <v>840</v>
      </c>
      <c r="BK59" s="81" t="s">
        <v>840</v>
      </c>
      <c r="BL59" s="81" t="s">
        <v>840</v>
      </c>
      <c r="BM59" s="81" t="s">
        <v>840</v>
      </c>
      <c r="BN59" s="81" t="s">
        <v>840</v>
      </c>
      <c r="BO59" s="81" t="s">
        <v>840</v>
      </c>
      <c r="BP59" s="81" t="s">
        <v>840</v>
      </c>
      <c r="BQ59" s="81" t="s">
        <v>840</v>
      </c>
      <c r="BR59" s="81" t="s">
        <v>840</v>
      </c>
      <c r="BS59" s="81" t="s">
        <v>840</v>
      </c>
      <c r="BT59" s="81" t="s">
        <v>840</v>
      </c>
      <c r="BU59" s="81" t="s">
        <v>840</v>
      </c>
      <c r="BV59" s="81" t="s">
        <v>840</v>
      </c>
      <c r="BW59" s="81" t="s">
        <v>840</v>
      </c>
      <c r="BX59" s="81" t="s">
        <v>840</v>
      </c>
      <c r="BY59" s="81" t="s">
        <v>840</v>
      </c>
      <c r="BZ59" s="81" t="s">
        <v>840</v>
      </c>
      <c r="CA59" s="105" t="s">
        <v>840</v>
      </c>
    </row>
    <row r="60" spans="1:80" ht="52.5" outlineLevel="1">
      <c r="A60" s="79" t="s">
        <v>550</v>
      </c>
      <c r="B60" s="80" t="s">
        <v>889</v>
      </c>
      <c r="C60" s="79" t="s">
        <v>837</v>
      </c>
      <c r="D60" s="81" t="s">
        <v>840</v>
      </c>
      <c r="E60" s="81" t="s">
        <v>840</v>
      </c>
      <c r="F60" s="81" t="s">
        <v>840</v>
      </c>
      <c r="G60" s="81" t="s">
        <v>840</v>
      </c>
      <c r="H60" s="81" t="s">
        <v>840</v>
      </c>
      <c r="I60" s="81" t="s">
        <v>840</v>
      </c>
      <c r="J60" s="81" t="s">
        <v>840</v>
      </c>
      <c r="K60" s="81" t="s">
        <v>840</v>
      </c>
      <c r="L60" s="81" t="s">
        <v>840</v>
      </c>
      <c r="M60" s="81" t="s">
        <v>840</v>
      </c>
      <c r="N60" s="81" t="s">
        <v>840</v>
      </c>
      <c r="O60" s="81" t="s">
        <v>840</v>
      </c>
      <c r="P60" s="81" t="s">
        <v>840</v>
      </c>
      <c r="Q60" s="81" t="s">
        <v>840</v>
      </c>
      <c r="R60" s="81" t="s">
        <v>840</v>
      </c>
      <c r="S60" s="81" t="s">
        <v>840</v>
      </c>
      <c r="T60" s="81" t="s">
        <v>840</v>
      </c>
      <c r="U60" s="81" t="s">
        <v>840</v>
      </c>
      <c r="V60" s="81" t="s">
        <v>840</v>
      </c>
      <c r="W60" s="81" t="s">
        <v>840</v>
      </c>
      <c r="X60" s="81" t="s">
        <v>840</v>
      </c>
      <c r="Y60" s="81" t="s">
        <v>840</v>
      </c>
      <c r="Z60" s="81" t="s">
        <v>840</v>
      </c>
      <c r="AA60" s="81" t="s">
        <v>840</v>
      </c>
      <c r="AB60" s="81" t="s">
        <v>840</v>
      </c>
      <c r="AC60" s="81" t="s">
        <v>840</v>
      </c>
      <c r="AD60" s="81" t="s">
        <v>840</v>
      </c>
      <c r="AE60" s="81" t="s">
        <v>840</v>
      </c>
      <c r="AF60" s="81" t="s">
        <v>840</v>
      </c>
      <c r="AG60" s="81" t="s">
        <v>840</v>
      </c>
      <c r="AH60" s="81" t="s">
        <v>840</v>
      </c>
      <c r="AI60" s="81" t="s">
        <v>840</v>
      </c>
      <c r="AJ60" s="81" t="s">
        <v>840</v>
      </c>
      <c r="AK60" s="81" t="s">
        <v>840</v>
      </c>
      <c r="AL60" s="81" t="s">
        <v>840</v>
      </c>
      <c r="AM60" s="81" t="s">
        <v>840</v>
      </c>
      <c r="AN60" s="81" t="s">
        <v>840</v>
      </c>
      <c r="AO60" s="81" t="s">
        <v>840</v>
      </c>
      <c r="AP60" s="81" t="s">
        <v>840</v>
      </c>
      <c r="AQ60" s="81" t="s">
        <v>840</v>
      </c>
      <c r="AR60" s="81" t="s">
        <v>840</v>
      </c>
      <c r="AS60" s="81" t="s">
        <v>840</v>
      </c>
      <c r="AT60" s="81" t="s">
        <v>840</v>
      </c>
      <c r="AU60" s="81" t="s">
        <v>840</v>
      </c>
      <c r="AV60" s="81" t="s">
        <v>840</v>
      </c>
      <c r="AW60" s="81" t="s">
        <v>840</v>
      </c>
      <c r="AX60" s="81" t="s">
        <v>840</v>
      </c>
      <c r="AY60" s="81" t="s">
        <v>840</v>
      </c>
      <c r="AZ60" s="81" t="s">
        <v>840</v>
      </c>
      <c r="BA60" s="81" t="s">
        <v>840</v>
      </c>
      <c r="BB60" s="81" t="s">
        <v>840</v>
      </c>
      <c r="BC60" s="81" t="s">
        <v>840</v>
      </c>
      <c r="BD60" s="81" t="s">
        <v>840</v>
      </c>
      <c r="BE60" s="81" t="s">
        <v>840</v>
      </c>
      <c r="BF60" s="81" t="s">
        <v>840</v>
      </c>
      <c r="BG60" s="81" t="s">
        <v>840</v>
      </c>
      <c r="BH60" s="81" t="s">
        <v>840</v>
      </c>
      <c r="BI60" s="81" t="s">
        <v>840</v>
      </c>
      <c r="BJ60" s="81" t="s">
        <v>840</v>
      </c>
      <c r="BK60" s="81" t="s">
        <v>840</v>
      </c>
      <c r="BL60" s="81" t="s">
        <v>840</v>
      </c>
      <c r="BM60" s="81" t="s">
        <v>840</v>
      </c>
      <c r="BN60" s="81" t="s">
        <v>840</v>
      </c>
      <c r="BO60" s="81" t="s">
        <v>840</v>
      </c>
      <c r="BP60" s="81" t="s">
        <v>840</v>
      </c>
      <c r="BQ60" s="81" t="s">
        <v>840</v>
      </c>
      <c r="BR60" s="81" t="s">
        <v>840</v>
      </c>
      <c r="BS60" s="81" t="s">
        <v>840</v>
      </c>
      <c r="BT60" s="81" t="s">
        <v>840</v>
      </c>
      <c r="BU60" s="81" t="s">
        <v>840</v>
      </c>
      <c r="BV60" s="81" t="s">
        <v>840</v>
      </c>
      <c r="BW60" s="81" t="s">
        <v>840</v>
      </c>
      <c r="BX60" s="81" t="s">
        <v>840</v>
      </c>
      <c r="BY60" s="81" t="s">
        <v>840</v>
      </c>
      <c r="BZ60" s="81" t="s">
        <v>840</v>
      </c>
      <c r="CA60" s="105" t="s">
        <v>840</v>
      </c>
      <c r="CB60" s="105"/>
    </row>
    <row r="61" spans="1:79" ht="52.5">
      <c r="A61" s="79" t="s">
        <v>551</v>
      </c>
      <c r="B61" s="80" t="s">
        <v>890</v>
      </c>
      <c r="C61" s="79" t="s">
        <v>837</v>
      </c>
      <c r="D61" s="81" t="s">
        <v>840</v>
      </c>
      <c r="E61" s="81" t="s">
        <v>840</v>
      </c>
      <c r="F61" s="81" t="s">
        <v>840</v>
      </c>
      <c r="G61" s="81" t="s">
        <v>840</v>
      </c>
      <c r="H61" s="81" t="s">
        <v>840</v>
      </c>
      <c r="I61" s="81" t="s">
        <v>840</v>
      </c>
      <c r="J61" s="81" t="s">
        <v>840</v>
      </c>
      <c r="K61" s="81" t="s">
        <v>840</v>
      </c>
      <c r="L61" s="81" t="s">
        <v>840</v>
      </c>
      <c r="M61" s="81" t="s">
        <v>840</v>
      </c>
      <c r="N61" s="81" t="s">
        <v>840</v>
      </c>
      <c r="O61" s="81" t="s">
        <v>840</v>
      </c>
      <c r="P61" s="81" t="s">
        <v>840</v>
      </c>
      <c r="Q61" s="81" t="s">
        <v>840</v>
      </c>
      <c r="R61" s="81" t="s">
        <v>840</v>
      </c>
      <c r="S61" s="81" t="s">
        <v>840</v>
      </c>
      <c r="T61" s="81" t="s">
        <v>840</v>
      </c>
      <c r="U61" s="81" t="s">
        <v>840</v>
      </c>
      <c r="V61" s="81" t="s">
        <v>840</v>
      </c>
      <c r="W61" s="81" t="s">
        <v>840</v>
      </c>
      <c r="X61" s="81" t="s">
        <v>840</v>
      </c>
      <c r="Y61" s="81" t="s">
        <v>840</v>
      </c>
      <c r="Z61" s="81" t="s">
        <v>840</v>
      </c>
      <c r="AA61" s="81" t="s">
        <v>840</v>
      </c>
      <c r="AB61" s="81" t="s">
        <v>840</v>
      </c>
      <c r="AC61" s="81" t="s">
        <v>840</v>
      </c>
      <c r="AD61" s="81" t="s">
        <v>840</v>
      </c>
      <c r="AE61" s="81" t="s">
        <v>840</v>
      </c>
      <c r="AF61" s="81" t="s">
        <v>840</v>
      </c>
      <c r="AG61" s="81" t="s">
        <v>840</v>
      </c>
      <c r="AH61" s="81" t="s">
        <v>840</v>
      </c>
      <c r="AI61" s="81" t="s">
        <v>840</v>
      </c>
      <c r="AJ61" s="81" t="s">
        <v>840</v>
      </c>
      <c r="AK61" s="81" t="s">
        <v>840</v>
      </c>
      <c r="AL61" s="81" t="s">
        <v>840</v>
      </c>
      <c r="AM61" s="81" t="s">
        <v>840</v>
      </c>
      <c r="AN61" s="81" t="s">
        <v>840</v>
      </c>
      <c r="AO61" s="81" t="s">
        <v>840</v>
      </c>
      <c r="AP61" s="81" t="s">
        <v>840</v>
      </c>
      <c r="AQ61" s="81" t="s">
        <v>840</v>
      </c>
      <c r="AR61" s="81" t="s">
        <v>840</v>
      </c>
      <c r="AS61" s="81" t="s">
        <v>840</v>
      </c>
      <c r="AT61" s="81" t="s">
        <v>840</v>
      </c>
      <c r="AU61" s="81" t="s">
        <v>840</v>
      </c>
      <c r="AV61" s="81" t="s">
        <v>840</v>
      </c>
      <c r="AW61" s="81" t="s">
        <v>840</v>
      </c>
      <c r="AX61" s="81" t="s">
        <v>840</v>
      </c>
      <c r="AY61" s="81" t="s">
        <v>840</v>
      </c>
      <c r="AZ61" s="81" t="s">
        <v>840</v>
      </c>
      <c r="BA61" s="81" t="s">
        <v>840</v>
      </c>
      <c r="BB61" s="81" t="s">
        <v>840</v>
      </c>
      <c r="BC61" s="81" t="s">
        <v>840</v>
      </c>
      <c r="BD61" s="81" t="s">
        <v>840</v>
      </c>
      <c r="BE61" s="81" t="s">
        <v>840</v>
      </c>
      <c r="BF61" s="81" t="s">
        <v>840</v>
      </c>
      <c r="BG61" s="81" t="s">
        <v>840</v>
      </c>
      <c r="BH61" s="81" t="s">
        <v>840</v>
      </c>
      <c r="BI61" s="81" t="s">
        <v>840</v>
      </c>
      <c r="BJ61" s="81" t="s">
        <v>840</v>
      </c>
      <c r="BK61" s="81" t="s">
        <v>840</v>
      </c>
      <c r="BL61" s="81" t="s">
        <v>840</v>
      </c>
      <c r="BM61" s="81" t="s">
        <v>840</v>
      </c>
      <c r="BN61" s="81" t="s">
        <v>840</v>
      </c>
      <c r="BO61" s="81" t="s">
        <v>840</v>
      </c>
      <c r="BP61" s="81" t="s">
        <v>840</v>
      </c>
      <c r="BQ61" s="81" t="s">
        <v>840</v>
      </c>
      <c r="BR61" s="81" t="s">
        <v>840</v>
      </c>
      <c r="BS61" s="81" t="s">
        <v>840</v>
      </c>
      <c r="BT61" s="81" t="s">
        <v>840</v>
      </c>
      <c r="BU61" s="81" t="s">
        <v>840</v>
      </c>
      <c r="BV61" s="81" t="s">
        <v>840</v>
      </c>
      <c r="BW61" s="81" t="s">
        <v>840</v>
      </c>
      <c r="BX61" s="81" t="s">
        <v>840</v>
      </c>
      <c r="BY61" s="81" t="s">
        <v>840</v>
      </c>
      <c r="BZ61" s="81" t="s">
        <v>840</v>
      </c>
      <c r="CA61" s="104" t="s">
        <v>840</v>
      </c>
    </row>
    <row r="62" spans="1:79" ht="52.5" outlineLevel="1">
      <c r="A62" s="79" t="s">
        <v>552</v>
      </c>
      <c r="B62" s="80" t="s">
        <v>891</v>
      </c>
      <c r="C62" s="79" t="s">
        <v>837</v>
      </c>
      <c r="D62" s="81" t="s">
        <v>840</v>
      </c>
      <c r="E62" s="81" t="s">
        <v>840</v>
      </c>
      <c r="F62" s="81" t="s">
        <v>840</v>
      </c>
      <c r="G62" s="81" t="s">
        <v>840</v>
      </c>
      <c r="H62" s="81" t="s">
        <v>840</v>
      </c>
      <c r="I62" s="81" t="s">
        <v>840</v>
      </c>
      <c r="J62" s="81" t="s">
        <v>840</v>
      </c>
      <c r="K62" s="81" t="s">
        <v>840</v>
      </c>
      <c r="L62" s="81" t="s">
        <v>840</v>
      </c>
      <c r="M62" s="81" t="s">
        <v>840</v>
      </c>
      <c r="N62" s="81" t="s">
        <v>840</v>
      </c>
      <c r="O62" s="81" t="s">
        <v>840</v>
      </c>
      <c r="P62" s="81" t="s">
        <v>840</v>
      </c>
      <c r="Q62" s="81" t="s">
        <v>840</v>
      </c>
      <c r="R62" s="81" t="s">
        <v>840</v>
      </c>
      <c r="S62" s="81" t="s">
        <v>840</v>
      </c>
      <c r="T62" s="81" t="s">
        <v>840</v>
      </c>
      <c r="U62" s="81" t="s">
        <v>840</v>
      </c>
      <c r="V62" s="81" t="s">
        <v>840</v>
      </c>
      <c r="W62" s="81" t="s">
        <v>840</v>
      </c>
      <c r="X62" s="81" t="s">
        <v>840</v>
      </c>
      <c r="Y62" s="81" t="s">
        <v>840</v>
      </c>
      <c r="Z62" s="81" t="s">
        <v>840</v>
      </c>
      <c r="AA62" s="81" t="s">
        <v>840</v>
      </c>
      <c r="AB62" s="81" t="s">
        <v>840</v>
      </c>
      <c r="AC62" s="81" t="s">
        <v>840</v>
      </c>
      <c r="AD62" s="81" t="s">
        <v>840</v>
      </c>
      <c r="AE62" s="81" t="s">
        <v>840</v>
      </c>
      <c r="AF62" s="81" t="s">
        <v>840</v>
      </c>
      <c r="AG62" s="81" t="s">
        <v>840</v>
      </c>
      <c r="AH62" s="81" t="s">
        <v>840</v>
      </c>
      <c r="AI62" s="81" t="s">
        <v>840</v>
      </c>
      <c r="AJ62" s="81" t="s">
        <v>840</v>
      </c>
      <c r="AK62" s="81" t="s">
        <v>840</v>
      </c>
      <c r="AL62" s="81" t="s">
        <v>840</v>
      </c>
      <c r="AM62" s="81" t="s">
        <v>840</v>
      </c>
      <c r="AN62" s="81" t="s">
        <v>840</v>
      </c>
      <c r="AO62" s="81" t="s">
        <v>840</v>
      </c>
      <c r="AP62" s="81" t="s">
        <v>840</v>
      </c>
      <c r="AQ62" s="81" t="s">
        <v>840</v>
      </c>
      <c r="AR62" s="81" t="s">
        <v>840</v>
      </c>
      <c r="AS62" s="81" t="s">
        <v>840</v>
      </c>
      <c r="AT62" s="81" t="s">
        <v>840</v>
      </c>
      <c r="AU62" s="81" t="s">
        <v>840</v>
      </c>
      <c r="AV62" s="81" t="s">
        <v>840</v>
      </c>
      <c r="AW62" s="81" t="s">
        <v>840</v>
      </c>
      <c r="AX62" s="81" t="s">
        <v>840</v>
      </c>
      <c r="AY62" s="81" t="s">
        <v>840</v>
      </c>
      <c r="AZ62" s="81" t="s">
        <v>840</v>
      </c>
      <c r="BA62" s="81" t="s">
        <v>840</v>
      </c>
      <c r="BB62" s="81" t="s">
        <v>840</v>
      </c>
      <c r="BC62" s="81" t="s">
        <v>840</v>
      </c>
      <c r="BD62" s="81" t="s">
        <v>840</v>
      </c>
      <c r="BE62" s="81" t="s">
        <v>840</v>
      </c>
      <c r="BF62" s="81" t="s">
        <v>840</v>
      </c>
      <c r="BG62" s="81" t="s">
        <v>840</v>
      </c>
      <c r="BH62" s="81" t="s">
        <v>840</v>
      </c>
      <c r="BI62" s="81" t="s">
        <v>840</v>
      </c>
      <c r="BJ62" s="81" t="s">
        <v>840</v>
      </c>
      <c r="BK62" s="81" t="s">
        <v>840</v>
      </c>
      <c r="BL62" s="81" t="s">
        <v>840</v>
      </c>
      <c r="BM62" s="81" t="s">
        <v>840</v>
      </c>
      <c r="BN62" s="81" t="s">
        <v>840</v>
      </c>
      <c r="BO62" s="81" t="s">
        <v>840</v>
      </c>
      <c r="BP62" s="81" t="s">
        <v>840</v>
      </c>
      <c r="BQ62" s="81" t="s">
        <v>840</v>
      </c>
      <c r="BR62" s="81" t="s">
        <v>840</v>
      </c>
      <c r="BS62" s="81" t="s">
        <v>840</v>
      </c>
      <c r="BT62" s="81" t="s">
        <v>840</v>
      </c>
      <c r="BU62" s="81" t="s">
        <v>840</v>
      </c>
      <c r="BV62" s="81" t="s">
        <v>840</v>
      </c>
      <c r="BW62" s="81" t="s">
        <v>840</v>
      </c>
      <c r="BX62" s="81" t="s">
        <v>840</v>
      </c>
      <c r="BY62" s="81" t="s">
        <v>840</v>
      </c>
      <c r="BZ62" s="81" t="s">
        <v>840</v>
      </c>
      <c r="CA62" s="105" t="s">
        <v>840</v>
      </c>
    </row>
    <row r="63" spans="1:79" ht="63" outlineLevel="1">
      <c r="A63" s="79" t="s">
        <v>892</v>
      </c>
      <c r="B63" s="80" t="s">
        <v>893</v>
      </c>
      <c r="C63" s="79" t="s">
        <v>837</v>
      </c>
      <c r="D63" s="81" t="s">
        <v>840</v>
      </c>
      <c r="E63" s="81" t="s">
        <v>840</v>
      </c>
      <c r="F63" s="81" t="s">
        <v>840</v>
      </c>
      <c r="G63" s="81" t="s">
        <v>840</v>
      </c>
      <c r="H63" s="81" t="s">
        <v>840</v>
      </c>
      <c r="I63" s="81" t="s">
        <v>840</v>
      </c>
      <c r="J63" s="81" t="s">
        <v>840</v>
      </c>
      <c r="K63" s="81" t="s">
        <v>840</v>
      </c>
      <c r="L63" s="81" t="s">
        <v>840</v>
      </c>
      <c r="M63" s="81" t="s">
        <v>840</v>
      </c>
      <c r="N63" s="81" t="s">
        <v>840</v>
      </c>
      <c r="O63" s="81" t="s">
        <v>840</v>
      </c>
      <c r="P63" s="81" t="s">
        <v>840</v>
      </c>
      <c r="Q63" s="81" t="s">
        <v>840</v>
      </c>
      <c r="R63" s="81" t="s">
        <v>840</v>
      </c>
      <c r="S63" s="81" t="s">
        <v>840</v>
      </c>
      <c r="T63" s="81" t="s">
        <v>840</v>
      </c>
      <c r="U63" s="81" t="s">
        <v>840</v>
      </c>
      <c r="V63" s="81" t="s">
        <v>840</v>
      </c>
      <c r="W63" s="81" t="s">
        <v>840</v>
      </c>
      <c r="X63" s="81" t="s">
        <v>840</v>
      </c>
      <c r="Y63" s="81" t="s">
        <v>840</v>
      </c>
      <c r="Z63" s="81" t="s">
        <v>840</v>
      </c>
      <c r="AA63" s="81" t="s">
        <v>840</v>
      </c>
      <c r="AB63" s="81" t="s">
        <v>840</v>
      </c>
      <c r="AC63" s="81" t="s">
        <v>840</v>
      </c>
      <c r="AD63" s="81" t="s">
        <v>840</v>
      </c>
      <c r="AE63" s="81" t="s">
        <v>840</v>
      </c>
      <c r="AF63" s="81" t="s">
        <v>840</v>
      </c>
      <c r="AG63" s="81" t="s">
        <v>840</v>
      </c>
      <c r="AH63" s="81" t="s">
        <v>840</v>
      </c>
      <c r="AI63" s="81" t="s">
        <v>840</v>
      </c>
      <c r="AJ63" s="81" t="s">
        <v>840</v>
      </c>
      <c r="AK63" s="81" t="s">
        <v>840</v>
      </c>
      <c r="AL63" s="81" t="s">
        <v>840</v>
      </c>
      <c r="AM63" s="81" t="s">
        <v>840</v>
      </c>
      <c r="AN63" s="81" t="s">
        <v>840</v>
      </c>
      <c r="AO63" s="81" t="s">
        <v>840</v>
      </c>
      <c r="AP63" s="81" t="s">
        <v>840</v>
      </c>
      <c r="AQ63" s="81" t="s">
        <v>840</v>
      </c>
      <c r="AR63" s="81" t="s">
        <v>840</v>
      </c>
      <c r="AS63" s="81" t="s">
        <v>840</v>
      </c>
      <c r="AT63" s="81" t="s">
        <v>840</v>
      </c>
      <c r="AU63" s="81" t="s">
        <v>840</v>
      </c>
      <c r="AV63" s="81" t="s">
        <v>840</v>
      </c>
      <c r="AW63" s="81" t="s">
        <v>840</v>
      </c>
      <c r="AX63" s="81" t="s">
        <v>840</v>
      </c>
      <c r="AY63" s="81" t="s">
        <v>840</v>
      </c>
      <c r="AZ63" s="81" t="s">
        <v>840</v>
      </c>
      <c r="BA63" s="81" t="s">
        <v>840</v>
      </c>
      <c r="BB63" s="81" t="s">
        <v>840</v>
      </c>
      <c r="BC63" s="81" t="s">
        <v>840</v>
      </c>
      <c r="BD63" s="81" t="s">
        <v>840</v>
      </c>
      <c r="BE63" s="81" t="s">
        <v>840</v>
      </c>
      <c r="BF63" s="81" t="s">
        <v>840</v>
      </c>
      <c r="BG63" s="81" t="s">
        <v>840</v>
      </c>
      <c r="BH63" s="81" t="s">
        <v>840</v>
      </c>
      <c r="BI63" s="81" t="s">
        <v>840</v>
      </c>
      <c r="BJ63" s="81" t="s">
        <v>840</v>
      </c>
      <c r="BK63" s="81" t="s">
        <v>840</v>
      </c>
      <c r="BL63" s="81" t="s">
        <v>840</v>
      </c>
      <c r="BM63" s="81" t="s">
        <v>840</v>
      </c>
      <c r="BN63" s="81" t="s">
        <v>840</v>
      </c>
      <c r="BO63" s="81" t="s">
        <v>840</v>
      </c>
      <c r="BP63" s="81" t="s">
        <v>840</v>
      </c>
      <c r="BQ63" s="81" t="s">
        <v>840</v>
      </c>
      <c r="BR63" s="81" t="s">
        <v>840</v>
      </c>
      <c r="BS63" s="81" t="s">
        <v>840</v>
      </c>
      <c r="BT63" s="81" t="s">
        <v>840</v>
      </c>
      <c r="BU63" s="81" t="s">
        <v>840</v>
      </c>
      <c r="BV63" s="81" t="s">
        <v>840</v>
      </c>
      <c r="BW63" s="81" t="s">
        <v>840</v>
      </c>
      <c r="BX63" s="81" t="s">
        <v>840</v>
      </c>
      <c r="BY63" s="81" t="s">
        <v>840</v>
      </c>
      <c r="BZ63" s="81" t="s">
        <v>840</v>
      </c>
      <c r="CA63" s="104" t="s">
        <v>840</v>
      </c>
    </row>
    <row r="64" spans="1:79" ht="73.5" outlineLevel="1">
      <c r="A64" s="79" t="s">
        <v>894</v>
      </c>
      <c r="B64" s="80" t="s">
        <v>895</v>
      </c>
      <c r="C64" s="79" t="s">
        <v>837</v>
      </c>
      <c r="D64" s="81" t="s">
        <v>840</v>
      </c>
      <c r="E64" s="81" t="s">
        <v>840</v>
      </c>
      <c r="F64" s="81" t="s">
        <v>840</v>
      </c>
      <c r="G64" s="81" t="s">
        <v>840</v>
      </c>
      <c r="H64" s="81" t="s">
        <v>840</v>
      </c>
      <c r="I64" s="81" t="s">
        <v>840</v>
      </c>
      <c r="J64" s="81" t="s">
        <v>840</v>
      </c>
      <c r="K64" s="81" t="s">
        <v>840</v>
      </c>
      <c r="L64" s="81" t="s">
        <v>840</v>
      </c>
      <c r="M64" s="81" t="s">
        <v>840</v>
      </c>
      <c r="N64" s="81" t="s">
        <v>840</v>
      </c>
      <c r="O64" s="81" t="s">
        <v>840</v>
      </c>
      <c r="P64" s="81" t="s">
        <v>840</v>
      </c>
      <c r="Q64" s="81" t="s">
        <v>840</v>
      </c>
      <c r="R64" s="81" t="s">
        <v>840</v>
      </c>
      <c r="S64" s="81" t="s">
        <v>840</v>
      </c>
      <c r="T64" s="81" t="s">
        <v>840</v>
      </c>
      <c r="U64" s="81" t="s">
        <v>840</v>
      </c>
      <c r="V64" s="81" t="s">
        <v>840</v>
      </c>
      <c r="W64" s="81" t="s">
        <v>840</v>
      </c>
      <c r="X64" s="81" t="s">
        <v>840</v>
      </c>
      <c r="Y64" s="81" t="s">
        <v>840</v>
      </c>
      <c r="Z64" s="81" t="s">
        <v>840</v>
      </c>
      <c r="AA64" s="81" t="s">
        <v>840</v>
      </c>
      <c r="AB64" s="81" t="s">
        <v>840</v>
      </c>
      <c r="AC64" s="81" t="s">
        <v>840</v>
      </c>
      <c r="AD64" s="81" t="s">
        <v>840</v>
      </c>
      <c r="AE64" s="81" t="s">
        <v>840</v>
      </c>
      <c r="AF64" s="81" t="s">
        <v>840</v>
      </c>
      <c r="AG64" s="81" t="s">
        <v>840</v>
      </c>
      <c r="AH64" s="81" t="s">
        <v>840</v>
      </c>
      <c r="AI64" s="81" t="s">
        <v>840</v>
      </c>
      <c r="AJ64" s="81" t="s">
        <v>840</v>
      </c>
      <c r="AK64" s="81" t="s">
        <v>840</v>
      </c>
      <c r="AL64" s="81" t="s">
        <v>840</v>
      </c>
      <c r="AM64" s="81" t="s">
        <v>840</v>
      </c>
      <c r="AN64" s="81" t="s">
        <v>840</v>
      </c>
      <c r="AO64" s="81" t="s">
        <v>840</v>
      </c>
      <c r="AP64" s="81" t="s">
        <v>840</v>
      </c>
      <c r="AQ64" s="81" t="s">
        <v>840</v>
      </c>
      <c r="AR64" s="81" t="s">
        <v>840</v>
      </c>
      <c r="AS64" s="81" t="s">
        <v>840</v>
      </c>
      <c r="AT64" s="81" t="s">
        <v>840</v>
      </c>
      <c r="AU64" s="81" t="s">
        <v>840</v>
      </c>
      <c r="AV64" s="81" t="s">
        <v>840</v>
      </c>
      <c r="AW64" s="81" t="s">
        <v>840</v>
      </c>
      <c r="AX64" s="81" t="s">
        <v>840</v>
      </c>
      <c r="AY64" s="81" t="s">
        <v>840</v>
      </c>
      <c r="AZ64" s="81" t="s">
        <v>840</v>
      </c>
      <c r="BA64" s="81" t="s">
        <v>840</v>
      </c>
      <c r="BB64" s="81" t="s">
        <v>840</v>
      </c>
      <c r="BC64" s="81" t="s">
        <v>840</v>
      </c>
      <c r="BD64" s="81" t="s">
        <v>840</v>
      </c>
      <c r="BE64" s="81" t="s">
        <v>840</v>
      </c>
      <c r="BF64" s="81" t="s">
        <v>840</v>
      </c>
      <c r="BG64" s="81" t="s">
        <v>840</v>
      </c>
      <c r="BH64" s="81" t="s">
        <v>840</v>
      </c>
      <c r="BI64" s="81" t="s">
        <v>840</v>
      </c>
      <c r="BJ64" s="81" t="s">
        <v>840</v>
      </c>
      <c r="BK64" s="81" t="s">
        <v>840</v>
      </c>
      <c r="BL64" s="81" t="s">
        <v>840</v>
      </c>
      <c r="BM64" s="81" t="s">
        <v>840</v>
      </c>
      <c r="BN64" s="81" t="s">
        <v>840</v>
      </c>
      <c r="BO64" s="81" t="s">
        <v>840</v>
      </c>
      <c r="BP64" s="81" t="s">
        <v>840</v>
      </c>
      <c r="BQ64" s="81" t="s">
        <v>840</v>
      </c>
      <c r="BR64" s="81" t="s">
        <v>840</v>
      </c>
      <c r="BS64" s="81" t="s">
        <v>840</v>
      </c>
      <c r="BT64" s="81" t="s">
        <v>840</v>
      </c>
      <c r="BU64" s="81" t="s">
        <v>840</v>
      </c>
      <c r="BV64" s="81" t="s">
        <v>840</v>
      </c>
      <c r="BW64" s="81" t="s">
        <v>840</v>
      </c>
      <c r="BX64" s="81" t="s">
        <v>840</v>
      </c>
      <c r="BY64" s="81" t="s">
        <v>840</v>
      </c>
      <c r="BZ64" s="81" t="s">
        <v>840</v>
      </c>
      <c r="CA64" s="104" t="s">
        <v>840</v>
      </c>
    </row>
    <row r="65" spans="1:79" ht="42" outlineLevel="1">
      <c r="A65" s="79" t="s">
        <v>896</v>
      </c>
      <c r="B65" s="80" t="s">
        <v>897</v>
      </c>
      <c r="C65" s="79" t="s">
        <v>837</v>
      </c>
      <c r="D65" s="81" t="s">
        <v>840</v>
      </c>
      <c r="E65" s="81" t="s">
        <v>840</v>
      </c>
      <c r="F65" s="81" t="s">
        <v>840</v>
      </c>
      <c r="G65" s="81" t="s">
        <v>840</v>
      </c>
      <c r="H65" s="81" t="s">
        <v>840</v>
      </c>
      <c r="I65" s="81" t="s">
        <v>840</v>
      </c>
      <c r="J65" s="81" t="s">
        <v>840</v>
      </c>
      <c r="K65" s="81" t="s">
        <v>840</v>
      </c>
      <c r="L65" s="81" t="s">
        <v>840</v>
      </c>
      <c r="M65" s="81" t="s">
        <v>840</v>
      </c>
      <c r="N65" s="81" t="s">
        <v>840</v>
      </c>
      <c r="O65" s="81" t="s">
        <v>840</v>
      </c>
      <c r="P65" s="81" t="s">
        <v>840</v>
      </c>
      <c r="Q65" s="81" t="s">
        <v>840</v>
      </c>
      <c r="R65" s="81" t="s">
        <v>840</v>
      </c>
      <c r="S65" s="81" t="s">
        <v>840</v>
      </c>
      <c r="T65" s="81" t="s">
        <v>840</v>
      </c>
      <c r="U65" s="81" t="s">
        <v>840</v>
      </c>
      <c r="V65" s="81" t="s">
        <v>840</v>
      </c>
      <c r="W65" s="81" t="s">
        <v>840</v>
      </c>
      <c r="X65" s="81" t="s">
        <v>840</v>
      </c>
      <c r="Y65" s="81" t="s">
        <v>840</v>
      </c>
      <c r="Z65" s="81" t="s">
        <v>840</v>
      </c>
      <c r="AA65" s="81" t="s">
        <v>840</v>
      </c>
      <c r="AB65" s="81" t="s">
        <v>840</v>
      </c>
      <c r="AC65" s="81" t="s">
        <v>840</v>
      </c>
      <c r="AD65" s="81" t="s">
        <v>840</v>
      </c>
      <c r="AE65" s="81" t="s">
        <v>840</v>
      </c>
      <c r="AF65" s="81" t="s">
        <v>840</v>
      </c>
      <c r="AG65" s="81" t="s">
        <v>840</v>
      </c>
      <c r="AH65" s="81" t="s">
        <v>840</v>
      </c>
      <c r="AI65" s="81" t="s">
        <v>840</v>
      </c>
      <c r="AJ65" s="81" t="s">
        <v>840</v>
      </c>
      <c r="AK65" s="81" t="s">
        <v>840</v>
      </c>
      <c r="AL65" s="81" t="s">
        <v>840</v>
      </c>
      <c r="AM65" s="81" t="s">
        <v>840</v>
      </c>
      <c r="AN65" s="81" t="s">
        <v>840</v>
      </c>
      <c r="AO65" s="81" t="s">
        <v>840</v>
      </c>
      <c r="AP65" s="81" t="s">
        <v>840</v>
      </c>
      <c r="AQ65" s="81" t="s">
        <v>840</v>
      </c>
      <c r="AR65" s="81" t="s">
        <v>840</v>
      </c>
      <c r="AS65" s="81" t="s">
        <v>840</v>
      </c>
      <c r="AT65" s="81" t="s">
        <v>840</v>
      </c>
      <c r="AU65" s="81" t="s">
        <v>840</v>
      </c>
      <c r="AV65" s="81" t="s">
        <v>840</v>
      </c>
      <c r="AW65" s="81" t="s">
        <v>840</v>
      </c>
      <c r="AX65" s="81" t="s">
        <v>840</v>
      </c>
      <c r="AY65" s="81" t="s">
        <v>840</v>
      </c>
      <c r="AZ65" s="81" t="s">
        <v>840</v>
      </c>
      <c r="BA65" s="81" t="s">
        <v>840</v>
      </c>
      <c r="BB65" s="81" t="s">
        <v>840</v>
      </c>
      <c r="BC65" s="81" t="s">
        <v>840</v>
      </c>
      <c r="BD65" s="81" t="s">
        <v>840</v>
      </c>
      <c r="BE65" s="81" t="s">
        <v>840</v>
      </c>
      <c r="BF65" s="81" t="s">
        <v>840</v>
      </c>
      <c r="BG65" s="81" t="s">
        <v>840</v>
      </c>
      <c r="BH65" s="81" t="s">
        <v>840</v>
      </c>
      <c r="BI65" s="81" t="s">
        <v>840</v>
      </c>
      <c r="BJ65" s="81" t="s">
        <v>840</v>
      </c>
      <c r="BK65" s="81" t="s">
        <v>840</v>
      </c>
      <c r="BL65" s="81" t="s">
        <v>840</v>
      </c>
      <c r="BM65" s="81" t="s">
        <v>840</v>
      </c>
      <c r="BN65" s="81" t="s">
        <v>840</v>
      </c>
      <c r="BO65" s="81" t="s">
        <v>840</v>
      </c>
      <c r="BP65" s="81" t="s">
        <v>840</v>
      </c>
      <c r="BQ65" s="81" t="s">
        <v>840</v>
      </c>
      <c r="BR65" s="81" t="s">
        <v>840</v>
      </c>
      <c r="BS65" s="81" t="s">
        <v>840</v>
      </c>
      <c r="BT65" s="81" t="s">
        <v>840</v>
      </c>
      <c r="BU65" s="81" t="s">
        <v>840</v>
      </c>
      <c r="BV65" s="81" t="s">
        <v>840</v>
      </c>
      <c r="BW65" s="81" t="s">
        <v>840</v>
      </c>
      <c r="BX65" s="81" t="s">
        <v>840</v>
      </c>
      <c r="BY65" s="81" t="s">
        <v>840</v>
      </c>
      <c r="BZ65" s="81" t="s">
        <v>840</v>
      </c>
      <c r="CA65" s="104" t="s">
        <v>840</v>
      </c>
    </row>
    <row r="66" spans="1:79" ht="63" outlineLevel="1">
      <c r="A66" s="79" t="s">
        <v>898</v>
      </c>
      <c r="B66" s="80" t="s">
        <v>899</v>
      </c>
      <c r="C66" s="79" t="s">
        <v>837</v>
      </c>
      <c r="D66" s="81" t="s">
        <v>840</v>
      </c>
      <c r="E66" s="81" t="s">
        <v>840</v>
      </c>
      <c r="F66" s="81" t="s">
        <v>840</v>
      </c>
      <c r="G66" s="81" t="s">
        <v>840</v>
      </c>
      <c r="H66" s="81" t="s">
        <v>840</v>
      </c>
      <c r="I66" s="81" t="s">
        <v>840</v>
      </c>
      <c r="J66" s="81" t="s">
        <v>840</v>
      </c>
      <c r="K66" s="81" t="s">
        <v>840</v>
      </c>
      <c r="L66" s="81" t="s">
        <v>840</v>
      </c>
      <c r="M66" s="81" t="s">
        <v>840</v>
      </c>
      <c r="N66" s="81" t="s">
        <v>840</v>
      </c>
      <c r="O66" s="81" t="s">
        <v>840</v>
      </c>
      <c r="P66" s="81" t="s">
        <v>840</v>
      </c>
      <c r="Q66" s="81" t="s">
        <v>840</v>
      </c>
      <c r="R66" s="81" t="s">
        <v>840</v>
      </c>
      <c r="S66" s="81" t="s">
        <v>840</v>
      </c>
      <c r="T66" s="81" t="s">
        <v>840</v>
      </c>
      <c r="U66" s="81" t="s">
        <v>840</v>
      </c>
      <c r="V66" s="81" t="s">
        <v>840</v>
      </c>
      <c r="W66" s="81" t="s">
        <v>840</v>
      </c>
      <c r="X66" s="81" t="s">
        <v>840</v>
      </c>
      <c r="Y66" s="81" t="s">
        <v>840</v>
      </c>
      <c r="Z66" s="81" t="s">
        <v>840</v>
      </c>
      <c r="AA66" s="81" t="s">
        <v>840</v>
      </c>
      <c r="AB66" s="81" t="s">
        <v>840</v>
      </c>
      <c r="AC66" s="81" t="s">
        <v>840</v>
      </c>
      <c r="AD66" s="81" t="s">
        <v>840</v>
      </c>
      <c r="AE66" s="81" t="s">
        <v>840</v>
      </c>
      <c r="AF66" s="81" t="s">
        <v>840</v>
      </c>
      <c r="AG66" s="81" t="s">
        <v>840</v>
      </c>
      <c r="AH66" s="81" t="s">
        <v>840</v>
      </c>
      <c r="AI66" s="81" t="s">
        <v>840</v>
      </c>
      <c r="AJ66" s="81" t="s">
        <v>840</v>
      </c>
      <c r="AK66" s="81" t="s">
        <v>840</v>
      </c>
      <c r="AL66" s="81" t="s">
        <v>840</v>
      </c>
      <c r="AM66" s="81" t="s">
        <v>840</v>
      </c>
      <c r="AN66" s="81" t="s">
        <v>840</v>
      </c>
      <c r="AO66" s="81" t="s">
        <v>840</v>
      </c>
      <c r="AP66" s="81" t="s">
        <v>840</v>
      </c>
      <c r="AQ66" s="81" t="s">
        <v>840</v>
      </c>
      <c r="AR66" s="81" t="s">
        <v>840</v>
      </c>
      <c r="AS66" s="81" t="s">
        <v>840</v>
      </c>
      <c r="AT66" s="81" t="s">
        <v>840</v>
      </c>
      <c r="AU66" s="81" t="s">
        <v>840</v>
      </c>
      <c r="AV66" s="81" t="s">
        <v>840</v>
      </c>
      <c r="AW66" s="81" t="s">
        <v>840</v>
      </c>
      <c r="AX66" s="81" t="s">
        <v>840</v>
      </c>
      <c r="AY66" s="81" t="s">
        <v>840</v>
      </c>
      <c r="AZ66" s="81" t="s">
        <v>840</v>
      </c>
      <c r="BA66" s="81" t="s">
        <v>840</v>
      </c>
      <c r="BB66" s="81" t="s">
        <v>840</v>
      </c>
      <c r="BC66" s="81" t="s">
        <v>840</v>
      </c>
      <c r="BD66" s="81" t="s">
        <v>840</v>
      </c>
      <c r="BE66" s="81" t="s">
        <v>840</v>
      </c>
      <c r="BF66" s="81" t="s">
        <v>840</v>
      </c>
      <c r="BG66" s="81" t="s">
        <v>840</v>
      </c>
      <c r="BH66" s="81" t="s">
        <v>840</v>
      </c>
      <c r="BI66" s="81" t="s">
        <v>840</v>
      </c>
      <c r="BJ66" s="81" t="s">
        <v>840</v>
      </c>
      <c r="BK66" s="81" t="s">
        <v>840</v>
      </c>
      <c r="BL66" s="81" t="s">
        <v>840</v>
      </c>
      <c r="BM66" s="81" t="s">
        <v>840</v>
      </c>
      <c r="BN66" s="81" t="s">
        <v>840</v>
      </c>
      <c r="BO66" s="81" t="s">
        <v>840</v>
      </c>
      <c r="BP66" s="81" t="s">
        <v>840</v>
      </c>
      <c r="BQ66" s="81" t="s">
        <v>840</v>
      </c>
      <c r="BR66" s="81" t="s">
        <v>840</v>
      </c>
      <c r="BS66" s="81" t="s">
        <v>840</v>
      </c>
      <c r="BT66" s="81" t="s">
        <v>840</v>
      </c>
      <c r="BU66" s="81" t="s">
        <v>840</v>
      </c>
      <c r="BV66" s="81" t="s">
        <v>840</v>
      </c>
      <c r="BW66" s="81" t="s">
        <v>840</v>
      </c>
      <c r="BX66" s="81" t="s">
        <v>840</v>
      </c>
      <c r="BY66" s="81" t="s">
        <v>840</v>
      </c>
      <c r="BZ66" s="81" t="s">
        <v>840</v>
      </c>
      <c r="CA66" s="104" t="s">
        <v>840</v>
      </c>
    </row>
    <row r="67" spans="1:79" ht="84" outlineLevel="1">
      <c r="A67" s="79" t="s">
        <v>95</v>
      </c>
      <c r="B67" s="80" t="s">
        <v>900</v>
      </c>
      <c r="C67" s="79" t="s">
        <v>837</v>
      </c>
      <c r="D67" s="81" t="s">
        <v>840</v>
      </c>
      <c r="E67" s="81" t="s">
        <v>840</v>
      </c>
      <c r="F67" s="81" t="s">
        <v>840</v>
      </c>
      <c r="G67" s="81" t="s">
        <v>840</v>
      </c>
      <c r="H67" s="81" t="s">
        <v>840</v>
      </c>
      <c r="I67" s="81" t="s">
        <v>840</v>
      </c>
      <c r="J67" s="81" t="s">
        <v>840</v>
      </c>
      <c r="K67" s="81" t="s">
        <v>840</v>
      </c>
      <c r="L67" s="81" t="s">
        <v>840</v>
      </c>
      <c r="M67" s="81" t="s">
        <v>840</v>
      </c>
      <c r="N67" s="81" t="s">
        <v>840</v>
      </c>
      <c r="O67" s="81" t="s">
        <v>840</v>
      </c>
      <c r="P67" s="81" t="s">
        <v>840</v>
      </c>
      <c r="Q67" s="81" t="s">
        <v>840</v>
      </c>
      <c r="R67" s="81" t="s">
        <v>840</v>
      </c>
      <c r="S67" s="81" t="s">
        <v>840</v>
      </c>
      <c r="T67" s="81" t="s">
        <v>840</v>
      </c>
      <c r="U67" s="81" t="s">
        <v>840</v>
      </c>
      <c r="V67" s="81" t="s">
        <v>840</v>
      </c>
      <c r="W67" s="81" t="s">
        <v>840</v>
      </c>
      <c r="X67" s="81" t="s">
        <v>840</v>
      </c>
      <c r="Y67" s="81" t="s">
        <v>840</v>
      </c>
      <c r="Z67" s="81" t="s">
        <v>840</v>
      </c>
      <c r="AA67" s="81" t="s">
        <v>840</v>
      </c>
      <c r="AB67" s="81" t="s">
        <v>840</v>
      </c>
      <c r="AC67" s="81" t="s">
        <v>840</v>
      </c>
      <c r="AD67" s="81" t="s">
        <v>840</v>
      </c>
      <c r="AE67" s="81" t="s">
        <v>840</v>
      </c>
      <c r="AF67" s="81" t="s">
        <v>840</v>
      </c>
      <c r="AG67" s="81" t="s">
        <v>840</v>
      </c>
      <c r="AH67" s="81" t="s">
        <v>840</v>
      </c>
      <c r="AI67" s="81" t="s">
        <v>840</v>
      </c>
      <c r="AJ67" s="81" t="s">
        <v>840</v>
      </c>
      <c r="AK67" s="81" t="s">
        <v>840</v>
      </c>
      <c r="AL67" s="81" t="s">
        <v>840</v>
      </c>
      <c r="AM67" s="81" t="s">
        <v>840</v>
      </c>
      <c r="AN67" s="81" t="s">
        <v>840</v>
      </c>
      <c r="AO67" s="81" t="s">
        <v>840</v>
      </c>
      <c r="AP67" s="81" t="s">
        <v>840</v>
      </c>
      <c r="AQ67" s="81" t="s">
        <v>840</v>
      </c>
      <c r="AR67" s="81" t="s">
        <v>840</v>
      </c>
      <c r="AS67" s="81" t="s">
        <v>840</v>
      </c>
      <c r="AT67" s="81" t="s">
        <v>840</v>
      </c>
      <c r="AU67" s="81" t="s">
        <v>840</v>
      </c>
      <c r="AV67" s="81" t="s">
        <v>840</v>
      </c>
      <c r="AW67" s="81" t="s">
        <v>840</v>
      </c>
      <c r="AX67" s="81" t="s">
        <v>840</v>
      </c>
      <c r="AY67" s="81" t="s">
        <v>840</v>
      </c>
      <c r="AZ67" s="81" t="s">
        <v>840</v>
      </c>
      <c r="BA67" s="81" t="s">
        <v>840</v>
      </c>
      <c r="BB67" s="81" t="s">
        <v>840</v>
      </c>
      <c r="BC67" s="81" t="s">
        <v>840</v>
      </c>
      <c r="BD67" s="81" t="s">
        <v>840</v>
      </c>
      <c r="BE67" s="81" t="s">
        <v>840</v>
      </c>
      <c r="BF67" s="81" t="s">
        <v>840</v>
      </c>
      <c r="BG67" s="81" t="s">
        <v>840</v>
      </c>
      <c r="BH67" s="81" t="s">
        <v>840</v>
      </c>
      <c r="BI67" s="81" t="s">
        <v>840</v>
      </c>
      <c r="BJ67" s="81" t="s">
        <v>840</v>
      </c>
      <c r="BK67" s="81" t="s">
        <v>840</v>
      </c>
      <c r="BL67" s="81" t="s">
        <v>840</v>
      </c>
      <c r="BM67" s="81" t="s">
        <v>840</v>
      </c>
      <c r="BN67" s="81" t="s">
        <v>840</v>
      </c>
      <c r="BO67" s="81" t="s">
        <v>840</v>
      </c>
      <c r="BP67" s="81" t="s">
        <v>840</v>
      </c>
      <c r="BQ67" s="81" t="s">
        <v>840</v>
      </c>
      <c r="BR67" s="81" t="s">
        <v>840</v>
      </c>
      <c r="BS67" s="81" t="s">
        <v>840</v>
      </c>
      <c r="BT67" s="81" t="s">
        <v>840</v>
      </c>
      <c r="BU67" s="81" t="s">
        <v>840</v>
      </c>
      <c r="BV67" s="81" t="s">
        <v>840</v>
      </c>
      <c r="BW67" s="81" t="s">
        <v>840</v>
      </c>
      <c r="BX67" s="81" t="s">
        <v>840</v>
      </c>
      <c r="BY67" s="81" t="s">
        <v>840</v>
      </c>
      <c r="BZ67" s="81" t="s">
        <v>840</v>
      </c>
      <c r="CA67" s="104" t="s">
        <v>840</v>
      </c>
    </row>
    <row r="68" spans="1:79" ht="84" outlineLevel="1">
      <c r="A68" s="79" t="s">
        <v>901</v>
      </c>
      <c r="B68" s="80" t="s">
        <v>902</v>
      </c>
      <c r="C68" s="79" t="s">
        <v>837</v>
      </c>
      <c r="D68" s="81" t="s">
        <v>840</v>
      </c>
      <c r="E68" s="81" t="s">
        <v>840</v>
      </c>
      <c r="F68" s="81" t="s">
        <v>840</v>
      </c>
      <c r="G68" s="81" t="s">
        <v>840</v>
      </c>
      <c r="H68" s="81" t="s">
        <v>840</v>
      </c>
      <c r="I68" s="81" t="s">
        <v>840</v>
      </c>
      <c r="J68" s="81" t="s">
        <v>840</v>
      </c>
      <c r="K68" s="81" t="s">
        <v>840</v>
      </c>
      <c r="L68" s="81" t="s">
        <v>840</v>
      </c>
      <c r="M68" s="81" t="s">
        <v>840</v>
      </c>
      <c r="N68" s="81" t="s">
        <v>840</v>
      </c>
      <c r="O68" s="81" t="s">
        <v>840</v>
      </c>
      <c r="P68" s="81" t="s">
        <v>840</v>
      </c>
      <c r="Q68" s="81" t="s">
        <v>840</v>
      </c>
      <c r="R68" s="81" t="s">
        <v>840</v>
      </c>
      <c r="S68" s="81" t="s">
        <v>840</v>
      </c>
      <c r="T68" s="81" t="s">
        <v>840</v>
      </c>
      <c r="U68" s="81" t="s">
        <v>840</v>
      </c>
      <c r="V68" s="81" t="s">
        <v>840</v>
      </c>
      <c r="W68" s="81" t="s">
        <v>840</v>
      </c>
      <c r="X68" s="81" t="s">
        <v>840</v>
      </c>
      <c r="Y68" s="81" t="s">
        <v>840</v>
      </c>
      <c r="Z68" s="81" t="s">
        <v>840</v>
      </c>
      <c r="AA68" s="81" t="s">
        <v>840</v>
      </c>
      <c r="AB68" s="81" t="s">
        <v>840</v>
      </c>
      <c r="AC68" s="81" t="s">
        <v>840</v>
      </c>
      <c r="AD68" s="81" t="s">
        <v>840</v>
      </c>
      <c r="AE68" s="81" t="s">
        <v>840</v>
      </c>
      <c r="AF68" s="81" t="s">
        <v>840</v>
      </c>
      <c r="AG68" s="81" t="s">
        <v>840</v>
      </c>
      <c r="AH68" s="81" t="s">
        <v>840</v>
      </c>
      <c r="AI68" s="81" t="s">
        <v>840</v>
      </c>
      <c r="AJ68" s="81" t="s">
        <v>840</v>
      </c>
      <c r="AK68" s="81" t="s">
        <v>840</v>
      </c>
      <c r="AL68" s="81" t="s">
        <v>840</v>
      </c>
      <c r="AM68" s="81" t="s">
        <v>840</v>
      </c>
      <c r="AN68" s="81" t="s">
        <v>840</v>
      </c>
      <c r="AO68" s="81" t="s">
        <v>840</v>
      </c>
      <c r="AP68" s="81" t="s">
        <v>840</v>
      </c>
      <c r="AQ68" s="81" t="s">
        <v>840</v>
      </c>
      <c r="AR68" s="81" t="s">
        <v>840</v>
      </c>
      <c r="AS68" s="81" t="s">
        <v>840</v>
      </c>
      <c r="AT68" s="81" t="s">
        <v>840</v>
      </c>
      <c r="AU68" s="81" t="s">
        <v>840</v>
      </c>
      <c r="AV68" s="81" t="s">
        <v>840</v>
      </c>
      <c r="AW68" s="81" t="s">
        <v>840</v>
      </c>
      <c r="AX68" s="81" t="s">
        <v>840</v>
      </c>
      <c r="AY68" s="81" t="s">
        <v>840</v>
      </c>
      <c r="AZ68" s="81" t="s">
        <v>840</v>
      </c>
      <c r="BA68" s="81" t="s">
        <v>840</v>
      </c>
      <c r="BB68" s="81" t="s">
        <v>840</v>
      </c>
      <c r="BC68" s="81" t="s">
        <v>840</v>
      </c>
      <c r="BD68" s="81" t="s">
        <v>840</v>
      </c>
      <c r="BE68" s="81" t="s">
        <v>840</v>
      </c>
      <c r="BF68" s="81" t="s">
        <v>840</v>
      </c>
      <c r="BG68" s="81" t="s">
        <v>840</v>
      </c>
      <c r="BH68" s="81" t="s">
        <v>840</v>
      </c>
      <c r="BI68" s="81" t="s">
        <v>840</v>
      </c>
      <c r="BJ68" s="81" t="s">
        <v>840</v>
      </c>
      <c r="BK68" s="81" t="s">
        <v>840</v>
      </c>
      <c r="BL68" s="81" t="s">
        <v>840</v>
      </c>
      <c r="BM68" s="81" t="s">
        <v>840</v>
      </c>
      <c r="BN68" s="81" t="s">
        <v>840</v>
      </c>
      <c r="BO68" s="81" t="s">
        <v>840</v>
      </c>
      <c r="BP68" s="81" t="s">
        <v>840</v>
      </c>
      <c r="BQ68" s="81" t="s">
        <v>840</v>
      </c>
      <c r="BR68" s="81" t="s">
        <v>840</v>
      </c>
      <c r="BS68" s="81" t="s">
        <v>840</v>
      </c>
      <c r="BT68" s="81" t="s">
        <v>840</v>
      </c>
      <c r="BU68" s="81" t="s">
        <v>840</v>
      </c>
      <c r="BV68" s="81" t="s">
        <v>840</v>
      </c>
      <c r="BW68" s="81" t="s">
        <v>840</v>
      </c>
      <c r="BX68" s="81" t="s">
        <v>840</v>
      </c>
      <c r="BY68" s="81" t="s">
        <v>840</v>
      </c>
      <c r="BZ68" s="81" t="s">
        <v>840</v>
      </c>
      <c r="CA68" s="104" t="s">
        <v>840</v>
      </c>
    </row>
    <row r="69" spans="1:79" ht="73.5" outlineLevel="1">
      <c r="A69" s="79" t="s">
        <v>903</v>
      </c>
      <c r="B69" s="80" t="s">
        <v>904</v>
      </c>
      <c r="C69" s="79" t="s">
        <v>837</v>
      </c>
      <c r="D69" s="81" t="s">
        <v>840</v>
      </c>
      <c r="E69" s="81" t="s">
        <v>840</v>
      </c>
      <c r="F69" s="81" t="s">
        <v>840</v>
      </c>
      <c r="G69" s="81" t="s">
        <v>840</v>
      </c>
      <c r="H69" s="81" t="s">
        <v>840</v>
      </c>
      <c r="I69" s="81" t="s">
        <v>840</v>
      </c>
      <c r="J69" s="81" t="s">
        <v>840</v>
      </c>
      <c r="K69" s="81" t="s">
        <v>840</v>
      </c>
      <c r="L69" s="81" t="s">
        <v>840</v>
      </c>
      <c r="M69" s="81" t="s">
        <v>840</v>
      </c>
      <c r="N69" s="81" t="s">
        <v>840</v>
      </c>
      <c r="O69" s="81" t="s">
        <v>840</v>
      </c>
      <c r="P69" s="81" t="s">
        <v>840</v>
      </c>
      <c r="Q69" s="81" t="s">
        <v>840</v>
      </c>
      <c r="R69" s="81" t="s">
        <v>840</v>
      </c>
      <c r="S69" s="81" t="s">
        <v>840</v>
      </c>
      <c r="T69" s="81" t="s">
        <v>840</v>
      </c>
      <c r="U69" s="81" t="s">
        <v>840</v>
      </c>
      <c r="V69" s="81" t="s">
        <v>840</v>
      </c>
      <c r="W69" s="81" t="s">
        <v>840</v>
      </c>
      <c r="X69" s="81" t="s">
        <v>840</v>
      </c>
      <c r="Y69" s="81" t="s">
        <v>840</v>
      </c>
      <c r="Z69" s="81" t="s">
        <v>840</v>
      </c>
      <c r="AA69" s="81" t="s">
        <v>840</v>
      </c>
      <c r="AB69" s="81" t="s">
        <v>840</v>
      </c>
      <c r="AC69" s="81" t="s">
        <v>840</v>
      </c>
      <c r="AD69" s="81" t="s">
        <v>840</v>
      </c>
      <c r="AE69" s="81" t="s">
        <v>840</v>
      </c>
      <c r="AF69" s="81" t="s">
        <v>840</v>
      </c>
      <c r="AG69" s="81" t="s">
        <v>840</v>
      </c>
      <c r="AH69" s="81" t="s">
        <v>840</v>
      </c>
      <c r="AI69" s="81" t="s">
        <v>840</v>
      </c>
      <c r="AJ69" s="81" t="s">
        <v>840</v>
      </c>
      <c r="AK69" s="81" t="s">
        <v>840</v>
      </c>
      <c r="AL69" s="81" t="s">
        <v>840</v>
      </c>
      <c r="AM69" s="81" t="s">
        <v>840</v>
      </c>
      <c r="AN69" s="81" t="s">
        <v>840</v>
      </c>
      <c r="AO69" s="81" t="s">
        <v>840</v>
      </c>
      <c r="AP69" s="81" t="s">
        <v>840</v>
      </c>
      <c r="AQ69" s="81" t="s">
        <v>840</v>
      </c>
      <c r="AR69" s="81" t="s">
        <v>840</v>
      </c>
      <c r="AS69" s="81" t="s">
        <v>840</v>
      </c>
      <c r="AT69" s="81" t="s">
        <v>840</v>
      </c>
      <c r="AU69" s="81" t="s">
        <v>840</v>
      </c>
      <c r="AV69" s="81" t="s">
        <v>840</v>
      </c>
      <c r="AW69" s="81" t="s">
        <v>840</v>
      </c>
      <c r="AX69" s="81" t="s">
        <v>840</v>
      </c>
      <c r="AY69" s="81" t="s">
        <v>840</v>
      </c>
      <c r="AZ69" s="81" t="s">
        <v>840</v>
      </c>
      <c r="BA69" s="81" t="s">
        <v>840</v>
      </c>
      <c r="BB69" s="81" t="s">
        <v>840</v>
      </c>
      <c r="BC69" s="81" t="s">
        <v>840</v>
      </c>
      <c r="BD69" s="81" t="s">
        <v>840</v>
      </c>
      <c r="BE69" s="81" t="s">
        <v>840</v>
      </c>
      <c r="BF69" s="81" t="s">
        <v>840</v>
      </c>
      <c r="BG69" s="81" t="s">
        <v>840</v>
      </c>
      <c r="BH69" s="81" t="s">
        <v>840</v>
      </c>
      <c r="BI69" s="81" t="s">
        <v>840</v>
      </c>
      <c r="BJ69" s="81" t="s">
        <v>840</v>
      </c>
      <c r="BK69" s="81" t="s">
        <v>840</v>
      </c>
      <c r="BL69" s="81" t="s">
        <v>840</v>
      </c>
      <c r="BM69" s="81" t="s">
        <v>840</v>
      </c>
      <c r="BN69" s="81" t="s">
        <v>840</v>
      </c>
      <c r="BO69" s="81" t="s">
        <v>840</v>
      </c>
      <c r="BP69" s="81" t="s">
        <v>840</v>
      </c>
      <c r="BQ69" s="81" t="s">
        <v>840</v>
      </c>
      <c r="BR69" s="81" t="s">
        <v>840</v>
      </c>
      <c r="BS69" s="81" t="s">
        <v>840</v>
      </c>
      <c r="BT69" s="81" t="s">
        <v>840</v>
      </c>
      <c r="BU69" s="81" t="s">
        <v>840</v>
      </c>
      <c r="BV69" s="81" t="s">
        <v>840</v>
      </c>
      <c r="BW69" s="81" t="s">
        <v>840</v>
      </c>
      <c r="BX69" s="81" t="s">
        <v>840</v>
      </c>
      <c r="BY69" s="81" t="s">
        <v>840</v>
      </c>
      <c r="BZ69" s="81" t="s">
        <v>840</v>
      </c>
      <c r="CA69" s="104" t="s">
        <v>840</v>
      </c>
    </row>
    <row r="70" spans="1:79" ht="52.5">
      <c r="A70" s="79" t="s">
        <v>97</v>
      </c>
      <c r="B70" s="80" t="s">
        <v>905</v>
      </c>
      <c r="C70" s="79" t="s">
        <v>837</v>
      </c>
      <c r="D70" s="81" t="s">
        <v>840</v>
      </c>
      <c r="E70" s="81" t="s">
        <v>840</v>
      </c>
      <c r="F70" s="81" t="s">
        <v>840</v>
      </c>
      <c r="G70" s="81" t="s">
        <v>840</v>
      </c>
      <c r="H70" s="81" t="s">
        <v>840</v>
      </c>
      <c r="I70" s="81" t="s">
        <v>840</v>
      </c>
      <c r="J70" s="81" t="s">
        <v>840</v>
      </c>
      <c r="K70" s="81" t="s">
        <v>840</v>
      </c>
      <c r="L70" s="81" t="s">
        <v>840</v>
      </c>
      <c r="M70" s="81" t="s">
        <v>840</v>
      </c>
      <c r="N70" s="81" t="s">
        <v>840</v>
      </c>
      <c r="O70" s="81" t="s">
        <v>840</v>
      </c>
      <c r="P70" s="81" t="s">
        <v>840</v>
      </c>
      <c r="Q70" s="81" t="s">
        <v>840</v>
      </c>
      <c r="R70" s="81" t="s">
        <v>840</v>
      </c>
      <c r="S70" s="81" t="s">
        <v>840</v>
      </c>
      <c r="T70" s="81" t="s">
        <v>840</v>
      </c>
      <c r="U70" s="81" t="s">
        <v>840</v>
      </c>
      <c r="V70" s="81" t="s">
        <v>840</v>
      </c>
      <c r="W70" s="81" t="s">
        <v>840</v>
      </c>
      <c r="X70" s="81" t="s">
        <v>840</v>
      </c>
      <c r="Y70" s="81" t="s">
        <v>840</v>
      </c>
      <c r="Z70" s="81" t="s">
        <v>840</v>
      </c>
      <c r="AA70" s="81" t="s">
        <v>840</v>
      </c>
      <c r="AB70" s="81" t="s">
        <v>840</v>
      </c>
      <c r="AC70" s="81" t="s">
        <v>840</v>
      </c>
      <c r="AD70" s="81" t="s">
        <v>840</v>
      </c>
      <c r="AE70" s="81" t="s">
        <v>840</v>
      </c>
      <c r="AF70" s="81" t="s">
        <v>840</v>
      </c>
      <c r="AG70" s="81" t="s">
        <v>840</v>
      </c>
      <c r="AH70" s="81" t="s">
        <v>840</v>
      </c>
      <c r="AI70" s="81" t="s">
        <v>840</v>
      </c>
      <c r="AJ70" s="81" t="s">
        <v>840</v>
      </c>
      <c r="AK70" s="81" t="s">
        <v>840</v>
      </c>
      <c r="AL70" s="81" t="s">
        <v>840</v>
      </c>
      <c r="AM70" s="81" t="s">
        <v>840</v>
      </c>
      <c r="AN70" s="81" t="s">
        <v>840</v>
      </c>
      <c r="AO70" s="81" t="s">
        <v>840</v>
      </c>
      <c r="AP70" s="81" t="s">
        <v>840</v>
      </c>
      <c r="AQ70" s="81" t="s">
        <v>840</v>
      </c>
      <c r="AR70" s="81" t="s">
        <v>840</v>
      </c>
      <c r="AS70" s="81" t="s">
        <v>840</v>
      </c>
      <c r="AT70" s="81" t="s">
        <v>840</v>
      </c>
      <c r="AU70" s="81" t="s">
        <v>840</v>
      </c>
      <c r="AV70" s="81" t="s">
        <v>840</v>
      </c>
      <c r="AW70" s="81" t="s">
        <v>840</v>
      </c>
      <c r="AX70" s="81" t="s">
        <v>840</v>
      </c>
      <c r="AY70" s="81" t="s">
        <v>840</v>
      </c>
      <c r="AZ70" s="81" t="s">
        <v>840</v>
      </c>
      <c r="BA70" s="81" t="s">
        <v>840</v>
      </c>
      <c r="BB70" s="81" t="s">
        <v>840</v>
      </c>
      <c r="BC70" s="81" t="s">
        <v>840</v>
      </c>
      <c r="BD70" s="81" t="s">
        <v>840</v>
      </c>
      <c r="BE70" s="81" t="s">
        <v>840</v>
      </c>
      <c r="BF70" s="81" t="s">
        <v>840</v>
      </c>
      <c r="BG70" s="81" t="s">
        <v>840</v>
      </c>
      <c r="BH70" s="81" t="s">
        <v>840</v>
      </c>
      <c r="BI70" s="81" t="s">
        <v>840</v>
      </c>
      <c r="BJ70" s="81" t="s">
        <v>840</v>
      </c>
      <c r="BK70" s="81" t="s">
        <v>840</v>
      </c>
      <c r="BL70" s="81" t="s">
        <v>840</v>
      </c>
      <c r="BM70" s="81" t="s">
        <v>840</v>
      </c>
      <c r="BN70" s="81" t="s">
        <v>840</v>
      </c>
      <c r="BO70" s="81" t="s">
        <v>840</v>
      </c>
      <c r="BP70" s="81" t="s">
        <v>840</v>
      </c>
      <c r="BQ70" s="81" t="s">
        <v>840</v>
      </c>
      <c r="BR70" s="81" t="s">
        <v>840</v>
      </c>
      <c r="BS70" s="81" t="s">
        <v>840</v>
      </c>
      <c r="BT70" s="81" t="s">
        <v>840</v>
      </c>
      <c r="BU70" s="81" t="s">
        <v>840</v>
      </c>
      <c r="BV70" s="81" t="s">
        <v>840</v>
      </c>
      <c r="BW70" s="81" t="s">
        <v>840</v>
      </c>
      <c r="BX70" s="81" t="s">
        <v>840</v>
      </c>
      <c r="BY70" s="81" t="s">
        <v>840</v>
      </c>
      <c r="BZ70" s="81" t="s">
        <v>840</v>
      </c>
      <c r="CA70" s="104" t="s">
        <v>840</v>
      </c>
    </row>
    <row r="71" spans="1:79" ht="63" outlineLevel="1">
      <c r="A71" s="79" t="s">
        <v>99</v>
      </c>
      <c r="B71" s="80" t="s">
        <v>906</v>
      </c>
      <c r="C71" s="79" t="s">
        <v>837</v>
      </c>
      <c r="D71" s="81" t="s">
        <v>840</v>
      </c>
      <c r="E71" s="81" t="s">
        <v>840</v>
      </c>
      <c r="F71" s="81" t="s">
        <v>840</v>
      </c>
      <c r="G71" s="81" t="s">
        <v>840</v>
      </c>
      <c r="H71" s="81" t="s">
        <v>840</v>
      </c>
      <c r="I71" s="81" t="s">
        <v>840</v>
      </c>
      <c r="J71" s="81" t="s">
        <v>840</v>
      </c>
      <c r="K71" s="81" t="s">
        <v>840</v>
      </c>
      <c r="L71" s="81" t="s">
        <v>840</v>
      </c>
      <c r="M71" s="81" t="s">
        <v>840</v>
      </c>
      <c r="N71" s="81" t="s">
        <v>840</v>
      </c>
      <c r="O71" s="81" t="s">
        <v>840</v>
      </c>
      <c r="P71" s="81" t="s">
        <v>840</v>
      </c>
      <c r="Q71" s="81" t="s">
        <v>840</v>
      </c>
      <c r="R71" s="81" t="s">
        <v>840</v>
      </c>
      <c r="S71" s="81" t="s">
        <v>840</v>
      </c>
      <c r="T71" s="81" t="s">
        <v>840</v>
      </c>
      <c r="U71" s="81" t="s">
        <v>840</v>
      </c>
      <c r="V71" s="81" t="s">
        <v>840</v>
      </c>
      <c r="W71" s="81" t="s">
        <v>840</v>
      </c>
      <c r="X71" s="81" t="s">
        <v>840</v>
      </c>
      <c r="Y71" s="81" t="s">
        <v>840</v>
      </c>
      <c r="Z71" s="81" t="s">
        <v>840</v>
      </c>
      <c r="AA71" s="81" t="s">
        <v>840</v>
      </c>
      <c r="AB71" s="81" t="s">
        <v>840</v>
      </c>
      <c r="AC71" s="81" t="s">
        <v>840</v>
      </c>
      <c r="AD71" s="81" t="s">
        <v>840</v>
      </c>
      <c r="AE71" s="81" t="s">
        <v>840</v>
      </c>
      <c r="AF71" s="81" t="s">
        <v>840</v>
      </c>
      <c r="AG71" s="81" t="s">
        <v>840</v>
      </c>
      <c r="AH71" s="81" t="s">
        <v>840</v>
      </c>
      <c r="AI71" s="81" t="s">
        <v>840</v>
      </c>
      <c r="AJ71" s="81" t="s">
        <v>840</v>
      </c>
      <c r="AK71" s="81" t="s">
        <v>840</v>
      </c>
      <c r="AL71" s="81" t="s">
        <v>840</v>
      </c>
      <c r="AM71" s="81" t="s">
        <v>840</v>
      </c>
      <c r="AN71" s="81" t="s">
        <v>840</v>
      </c>
      <c r="AO71" s="81" t="s">
        <v>840</v>
      </c>
      <c r="AP71" s="81" t="s">
        <v>840</v>
      </c>
      <c r="AQ71" s="81" t="s">
        <v>840</v>
      </c>
      <c r="AR71" s="81" t="s">
        <v>840</v>
      </c>
      <c r="AS71" s="81" t="s">
        <v>840</v>
      </c>
      <c r="AT71" s="81" t="s">
        <v>840</v>
      </c>
      <c r="AU71" s="81" t="s">
        <v>840</v>
      </c>
      <c r="AV71" s="81" t="s">
        <v>840</v>
      </c>
      <c r="AW71" s="81" t="s">
        <v>840</v>
      </c>
      <c r="AX71" s="81" t="s">
        <v>840</v>
      </c>
      <c r="AY71" s="81" t="s">
        <v>840</v>
      </c>
      <c r="AZ71" s="81" t="s">
        <v>840</v>
      </c>
      <c r="BA71" s="81" t="s">
        <v>840</v>
      </c>
      <c r="BB71" s="81" t="s">
        <v>840</v>
      </c>
      <c r="BC71" s="81" t="s">
        <v>840</v>
      </c>
      <c r="BD71" s="81" t="s">
        <v>840</v>
      </c>
      <c r="BE71" s="81" t="s">
        <v>840</v>
      </c>
      <c r="BF71" s="81" t="s">
        <v>840</v>
      </c>
      <c r="BG71" s="81" t="s">
        <v>840</v>
      </c>
      <c r="BH71" s="81" t="s">
        <v>840</v>
      </c>
      <c r="BI71" s="81" t="s">
        <v>840</v>
      </c>
      <c r="BJ71" s="81" t="s">
        <v>840</v>
      </c>
      <c r="BK71" s="81" t="s">
        <v>840</v>
      </c>
      <c r="BL71" s="81" t="s">
        <v>840</v>
      </c>
      <c r="BM71" s="81" t="s">
        <v>840</v>
      </c>
      <c r="BN71" s="81" t="s">
        <v>840</v>
      </c>
      <c r="BO71" s="81" t="s">
        <v>840</v>
      </c>
      <c r="BP71" s="81" t="s">
        <v>840</v>
      </c>
      <c r="BQ71" s="81" t="s">
        <v>840</v>
      </c>
      <c r="BR71" s="81" t="s">
        <v>840</v>
      </c>
      <c r="BS71" s="81" t="s">
        <v>840</v>
      </c>
      <c r="BT71" s="81" t="s">
        <v>840</v>
      </c>
      <c r="BU71" s="81" t="s">
        <v>840</v>
      </c>
      <c r="BV71" s="81" t="s">
        <v>840</v>
      </c>
      <c r="BW71" s="81" t="s">
        <v>840</v>
      </c>
      <c r="BX71" s="81" t="s">
        <v>840</v>
      </c>
      <c r="BY71" s="81" t="s">
        <v>840</v>
      </c>
      <c r="BZ71" s="81" t="s">
        <v>840</v>
      </c>
      <c r="CA71" s="104" t="s">
        <v>840</v>
      </c>
    </row>
    <row r="72" spans="1:79" ht="31.5">
      <c r="A72" s="79" t="s">
        <v>101</v>
      </c>
      <c r="B72" s="80" t="s">
        <v>907</v>
      </c>
      <c r="C72" s="79" t="s">
        <v>837</v>
      </c>
      <c r="D72" s="81">
        <f aca="true" t="shared" si="6" ref="D72:AI72">SUM(D73:D75)</f>
        <v>12.75652118644068</v>
      </c>
      <c r="E72" s="81">
        <f t="shared" si="6"/>
        <v>0</v>
      </c>
      <c r="F72" s="81">
        <f t="shared" si="6"/>
        <v>8.65792710694915</v>
      </c>
      <c r="G72" s="81">
        <f t="shared" si="6"/>
        <v>0</v>
      </c>
      <c r="H72" s="81">
        <f t="shared" si="6"/>
        <v>0</v>
      </c>
      <c r="I72" s="81">
        <f t="shared" si="6"/>
        <v>0</v>
      </c>
      <c r="J72" s="81">
        <f t="shared" si="6"/>
        <v>0</v>
      </c>
      <c r="K72" s="81">
        <f t="shared" si="6"/>
        <v>1</v>
      </c>
      <c r="L72" s="81">
        <f t="shared" si="6"/>
        <v>0</v>
      </c>
      <c r="M72" s="81">
        <f t="shared" si="6"/>
        <v>8.65792710694915</v>
      </c>
      <c r="N72" s="81">
        <f t="shared" si="6"/>
        <v>0</v>
      </c>
      <c r="O72" s="81">
        <f t="shared" si="6"/>
        <v>0</v>
      </c>
      <c r="P72" s="81">
        <f t="shared" si="6"/>
        <v>0</v>
      </c>
      <c r="Q72" s="81">
        <f t="shared" si="6"/>
        <v>0</v>
      </c>
      <c r="R72" s="81">
        <f t="shared" si="6"/>
        <v>1</v>
      </c>
      <c r="S72" s="81">
        <f t="shared" si="6"/>
        <v>0</v>
      </c>
      <c r="T72" s="81">
        <f t="shared" si="6"/>
        <v>0</v>
      </c>
      <c r="U72" s="81">
        <f t="shared" si="6"/>
        <v>0</v>
      </c>
      <c r="V72" s="81">
        <f t="shared" si="6"/>
        <v>0</v>
      </c>
      <c r="W72" s="81">
        <f t="shared" si="6"/>
        <v>0</v>
      </c>
      <c r="X72" s="81">
        <f t="shared" si="6"/>
        <v>0</v>
      </c>
      <c r="Y72" s="81">
        <f t="shared" si="6"/>
        <v>0</v>
      </c>
      <c r="Z72" s="81">
        <f t="shared" si="6"/>
        <v>0</v>
      </c>
      <c r="AA72" s="81">
        <f t="shared" si="6"/>
        <v>0</v>
      </c>
      <c r="AB72" s="81">
        <f t="shared" si="6"/>
        <v>0</v>
      </c>
      <c r="AC72" s="81">
        <f t="shared" si="6"/>
        <v>0</v>
      </c>
      <c r="AD72" s="81">
        <f t="shared" si="6"/>
        <v>0</v>
      </c>
      <c r="AE72" s="81">
        <f t="shared" si="6"/>
        <v>0</v>
      </c>
      <c r="AF72" s="81">
        <f t="shared" si="6"/>
        <v>0</v>
      </c>
      <c r="AG72" s="81">
        <f t="shared" si="6"/>
        <v>0</v>
      </c>
      <c r="AH72" s="81">
        <f t="shared" si="6"/>
        <v>0</v>
      </c>
      <c r="AI72" s="81">
        <f t="shared" si="6"/>
        <v>0</v>
      </c>
      <c r="AJ72" s="81">
        <f aca="true" t="shared" si="7" ref="AJ72:BO72">SUM(AJ73:AJ75)</f>
        <v>0</v>
      </c>
      <c r="AK72" s="81">
        <f t="shared" si="7"/>
        <v>0</v>
      </c>
      <c r="AL72" s="81">
        <f t="shared" si="7"/>
        <v>0</v>
      </c>
      <c r="AM72" s="81">
        <f t="shared" si="7"/>
        <v>0</v>
      </c>
      <c r="AN72" s="81">
        <f t="shared" si="7"/>
        <v>0</v>
      </c>
      <c r="AO72" s="81">
        <f t="shared" si="7"/>
        <v>0</v>
      </c>
      <c r="AP72" s="81">
        <f t="shared" si="7"/>
        <v>0</v>
      </c>
      <c r="AQ72" s="81">
        <f t="shared" si="7"/>
        <v>0</v>
      </c>
      <c r="AR72" s="81">
        <f t="shared" si="7"/>
        <v>0</v>
      </c>
      <c r="AS72" s="81">
        <f t="shared" si="7"/>
        <v>0</v>
      </c>
      <c r="AT72" s="81">
        <f t="shared" si="7"/>
        <v>0</v>
      </c>
      <c r="AU72" s="81">
        <f t="shared" si="7"/>
        <v>0</v>
      </c>
      <c r="AV72" s="81">
        <f t="shared" si="7"/>
        <v>0</v>
      </c>
      <c r="AW72" s="81">
        <f t="shared" si="7"/>
        <v>0</v>
      </c>
      <c r="AX72" s="81">
        <f t="shared" si="7"/>
        <v>0</v>
      </c>
      <c r="AY72" s="81">
        <f t="shared" si="7"/>
        <v>0</v>
      </c>
      <c r="AZ72" s="81">
        <f t="shared" si="7"/>
        <v>0</v>
      </c>
      <c r="BA72" s="81">
        <f t="shared" si="7"/>
        <v>0</v>
      </c>
      <c r="BB72" s="81">
        <f t="shared" si="7"/>
        <v>0</v>
      </c>
      <c r="BC72" s="81">
        <f t="shared" si="7"/>
        <v>0</v>
      </c>
      <c r="BD72" s="81">
        <f t="shared" si="7"/>
        <v>0</v>
      </c>
      <c r="BE72" s="81">
        <f t="shared" si="7"/>
        <v>0</v>
      </c>
      <c r="BF72" s="81">
        <f t="shared" si="7"/>
        <v>0</v>
      </c>
      <c r="BG72" s="81">
        <f t="shared" si="7"/>
        <v>0</v>
      </c>
      <c r="BH72" s="81">
        <f t="shared" si="7"/>
        <v>0</v>
      </c>
      <c r="BI72" s="81">
        <f t="shared" si="7"/>
        <v>0</v>
      </c>
      <c r="BJ72" s="81">
        <f t="shared" si="7"/>
        <v>0</v>
      </c>
      <c r="BK72" s="81">
        <f t="shared" si="7"/>
        <v>0</v>
      </c>
      <c r="BL72" s="81">
        <f t="shared" si="7"/>
        <v>0</v>
      </c>
      <c r="BM72" s="81">
        <f t="shared" si="7"/>
        <v>0</v>
      </c>
      <c r="BN72" s="81">
        <f t="shared" si="7"/>
        <v>0</v>
      </c>
      <c r="BO72" s="81">
        <f t="shared" si="7"/>
        <v>0</v>
      </c>
      <c r="BP72" s="81">
        <f aca="true" t="shared" si="8" ref="BP72:BY72">SUM(BP73:BP75)</f>
        <v>0</v>
      </c>
      <c r="BQ72" s="81">
        <f t="shared" si="8"/>
        <v>0</v>
      </c>
      <c r="BR72" s="81">
        <f t="shared" si="8"/>
        <v>0</v>
      </c>
      <c r="BS72" s="81">
        <f t="shared" si="8"/>
        <v>0</v>
      </c>
      <c r="BT72" s="81">
        <f t="shared" si="8"/>
        <v>0</v>
      </c>
      <c r="BU72" s="81">
        <f t="shared" si="8"/>
        <v>0</v>
      </c>
      <c r="BV72" s="81">
        <f t="shared" si="8"/>
        <v>0</v>
      </c>
      <c r="BW72" s="81">
        <f t="shared" si="8"/>
        <v>0</v>
      </c>
      <c r="BX72" s="81">
        <f t="shared" si="8"/>
        <v>0</v>
      </c>
      <c r="BY72" s="81">
        <f t="shared" si="8"/>
        <v>-8.65792710694915</v>
      </c>
      <c r="BZ72" s="82">
        <f>BY72/F72</f>
        <v>-1</v>
      </c>
      <c r="CA72" s="104"/>
    </row>
    <row r="73" spans="1:79" ht="67.5">
      <c r="A73" s="91" t="s">
        <v>908</v>
      </c>
      <c r="B73" s="92" t="s">
        <v>909</v>
      </c>
      <c r="C73" s="91" t="s">
        <v>910</v>
      </c>
      <c r="D73" s="106">
        <f>9.878266/1.18</f>
        <v>8.371411864406781</v>
      </c>
      <c r="E73" s="106">
        <v>0</v>
      </c>
      <c r="F73" s="106">
        <v>8.65792710694915</v>
      </c>
      <c r="G73" s="107">
        <v>0</v>
      </c>
      <c r="H73" s="107">
        <v>0</v>
      </c>
      <c r="I73" s="107">
        <v>0</v>
      </c>
      <c r="J73" s="107">
        <v>0</v>
      </c>
      <c r="K73" s="106">
        <v>1</v>
      </c>
      <c r="L73" s="107">
        <v>0</v>
      </c>
      <c r="M73" s="106">
        <v>8.65792710694915</v>
      </c>
      <c r="N73" s="107">
        <v>0</v>
      </c>
      <c r="O73" s="107">
        <v>0</v>
      </c>
      <c r="P73" s="107">
        <v>0</v>
      </c>
      <c r="Q73" s="107">
        <v>0</v>
      </c>
      <c r="R73" s="106">
        <v>1</v>
      </c>
      <c r="S73" s="107">
        <v>0</v>
      </c>
      <c r="T73" s="107">
        <v>0</v>
      </c>
      <c r="U73" s="107">
        <v>0</v>
      </c>
      <c r="V73" s="107">
        <v>0</v>
      </c>
      <c r="W73" s="107">
        <v>0</v>
      </c>
      <c r="X73" s="107">
        <v>0</v>
      </c>
      <c r="Y73" s="107">
        <v>0</v>
      </c>
      <c r="Z73" s="107">
        <v>0</v>
      </c>
      <c r="AA73" s="107">
        <v>0</v>
      </c>
      <c r="AB73" s="107">
        <v>0</v>
      </c>
      <c r="AC73" s="107">
        <v>0</v>
      </c>
      <c r="AD73" s="107">
        <v>0</v>
      </c>
      <c r="AE73" s="107">
        <v>0</v>
      </c>
      <c r="AF73" s="107">
        <v>0</v>
      </c>
      <c r="AG73" s="107">
        <v>0</v>
      </c>
      <c r="AH73" s="106">
        <v>0</v>
      </c>
      <c r="AI73" s="107">
        <v>0</v>
      </c>
      <c r="AJ73" s="107">
        <v>0</v>
      </c>
      <c r="AK73" s="107">
        <v>0</v>
      </c>
      <c r="AL73" s="107">
        <v>0</v>
      </c>
      <c r="AM73" s="107">
        <v>0</v>
      </c>
      <c r="AN73" s="106">
        <f>AU73+BB73+BI73+BP73</f>
        <v>0</v>
      </c>
      <c r="AO73" s="106">
        <f aca="true" t="shared" si="9" ref="AO73">AV73+BC73+BJ73+BQ73</f>
        <v>0</v>
      </c>
      <c r="AP73" s="106">
        <f aca="true" t="shared" si="10" ref="AP73">AW73+BD73+BK73+BR73</f>
        <v>0</v>
      </c>
      <c r="AQ73" s="106">
        <f aca="true" t="shared" si="11" ref="AQ73">AX73+BE73+BL73+BS73</f>
        <v>0</v>
      </c>
      <c r="AR73" s="106">
        <f aca="true" t="shared" si="12" ref="AR73">AY73+BF73+BM73+BT73</f>
        <v>0</v>
      </c>
      <c r="AS73" s="106">
        <f aca="true" t="shared" si="13" ref="AS73">AZ73+BG73+BN73+BU73</f>
        <v>0</v>
      </c>
      <c r="AT73" s="106">
        <f aca="true" t="shared" si="14" ref="AT73">BA73+BH73+BO73+BV73</f>
        <v>0</v>
      </c>
      <c r="AU73" s="107">
        <v>0</v>
      </c>
      <c r="AV73" s="107">
        <v>0</v>
      </c>
      <c r="AW73" s="107">
        <v>0</v>
      </c>
      <c r="AX73" s="107">
        <v>0</v>
      </c>
      <c r="AY73" s="107">
        <v>0</v>
      </c>
      <c r="AZ73" s="107">
        <v>0</v>
      </c>
      <c r="BA73" s="107">
        <v>0</v>
      </c>
      <c r="BB73" s="107">
        <v>0</v>
      </c>
      <c r="BC73" s="107">
        <v>0</v>
      </c>
      <c r="BD73" s="107">
        <v>0</v>
      </c>
      <c r="BE73" s="107">
        <v>0</v>
      </c>
      <c r="BF73" s="107">
        <v>0</v>
      </c>
      <c r="BG73" s="107">
        <v>0</v>
      </c>
      <c r="BH73" s="107">
        <v>0</v>
      </c>
      <c r="BI73" s="107">
        <v>0</v>
      </c>
      <c r="BJ73" s="107">
        <v>0</v>
      </c>
      <c r="BK73" s="107">
        <v>0</v>
      </c>
      <c r="BL73" s="107">
        <v>0</v>
      </c>
      <c r="BM73" s="107">
        <v>0</v>
      </c>
      <c r="BN73" s="107">
        <v>0</v>
      </c>
      <c r="BO73" s="107">
        <v>0</v>
      </c>
      <c r="BP73" s="107">
        <v>0</v>
      </c>
      <c r="BQ73" s="106">
        <v>0</v>
      </c>
      <c r="BR73" s="107">
        <v>0</v>
      </c>
      <c r="BS73" s="107">
        <v>0</v>
      </c>
      <c r="BT73" s="107">
        <v>0</v>
      </c>
      <c r="BU73" s="107">
        <v>0</v>
      </c>
      <c r="BV73" s="107">
        <v>0</v>
      </c>
      <c r="BW73" s="106">
        <v>0</v>
      </c>
      <c r="BX73" s="106">
        <v>0</v>
      </c>
      <c r="BY73" s="106">
        <f>AO73-F73</f>
        <v>-8.65792710694915</v>
      </c>
      <c r="BZ73" s="95">
        <f>BY73/F73</f>
        <v>-1</v>
      </c>
      <c r="CA73" s="108"/>
    </row>
    <row r="74" spans="1:79" ht="33.75">
      <c r="A74" s="91" t="s">
        <v>912</v>
      </c>
      <c r="B74" s="92" t="s">
        <v>913</v>
      </c>
      <c r="C74" s="91" t="s">
        <v>914</v>
      </c>
      <c r="D74" s="106">
        <f>0.786255/1.18</f>
        <v>0.6663177966101695</v>
      </c>
      <c r="E74" s="106">
        <v>0</v>
      </c>
      <c r="F74" s="106">
        <v>0</v>
      </c>
      <c r="G74" s="107">
        <v>0</v>
      </c>
      <c r="H74" s="107">
        <v>0</v>
      </c>
      <c r="I74" s="107">
        <v>0</v>
      </c>
      <c r="J74" s="107">
        <v>0</v>
      </c>
      <c r="K74" s="106">
        <v>0</v>
      </c>
      <c r="L74" s="107">
        <v>0</v>
      </c>
      <c r="M74" s="106">
        <v>0</v>
      </c>
      <c r="N74" s="107">
        <v>0</v>
      </c>
      <c r="O74" s="107">
        <v>0</v>
      </c>
      <c r="P74" s="107">
        <v>0</v>
      </c>
      <c r="Q74" s="107">
        <v>0</v>
      </c>
      <c r="R74" s="106">
        <v>0</v>
      </c>
      <c r="S74" s="107">
        <v>0</v>
      </c>
      <c r="T74" s="107">
        <v>0</v>
      </c>
      <c r="U74" s="107">
        <v>0</v>
      </c>
      <c r="V74" s="107">
        <v>0</v>
      </c>
      <c r="W74" s="107">
        <v>0</v>
      </c>
      <c r="X74" s="107">
        <v>0</v>
      </c>
      <c r="Y74" s="107">
        <v>0</v>
      </c>
      <c r="Z74" s="107">
        <v>0</v>
      </c>
      <c r="AA74" s="107">
        <v>0</v>
      </c>
      <c r="AB74" s="107">
        <v>0</v>
      </c>
      <c r="AC74" s="107">
        <v>0</v>
      </c>
      <c r="AD74" s="107">
        <v>0</v>
      </c>
      <c r="AE74" s="107">
        <v>0</v>
      </c>
      <c r="AF74" s="107">
        <v>0</v>
      </c>
      <c r="AG74" s="107">
        <v>0</v>
      </c>
      <c r="AH74" s="106">
        <v>0</v>
      </c>
      <c r="AI74" s="107">
        <v>0</v>
      </c>
      <c r="AJ74" s="107">
        <v>0</v>
      </c>
      <c r="AK74" s="107">
        <v>0</v>
      </c>
      <c r="AL74" s="107">
        <v>0</v>
      </c>
      <c r="AM74" s="107">
        <v>0</v>
      </c>
      <c r="AN74" s="106">
        <f>AU74+BB74+BI74+BP74</f>
        <v>0</v>
      </c>
      <c r="AO74" s="106">
        <f aca="true" t="shared" si="15" ref="AO74:AO75">AV74+BC74+BJ74+BQ74</f>
        <v>0</v>
      </c>
      <c r="AP74" s="106">
        <f aca="true" t="shared" si="16" ref="AP74:AP75">AW74+BD74+BK74+BR74</f>
        <v>0</v>
      </c>
      <c r="AQ74" s="106">
        <f aca="true" t="shared" si="17" ref="AQ74:AQ75">AX74+BE74+BL74+BS74</f>
        <v>0</v>
      </c>
      <c r="AR74" s="106">
        <f aca="true" t="shared" si="18" ref="AR74:AR75">AY74+BF74+BM74+BT74</f>
        <v>0</v>
      </c>
      <c r="AS74" s="106">
        <f aca="true" t="shared" si="19" ref="AS74:AS75">AZ74+BG74+BN74+BU74</f>
        <v>0</v>
      </c>
      <c r="AT74" s="106">
        <f aca="true" t="shared" si="20" ref="AT74:AT75">BA74+BH74+BO74+BV74</f>
        <v>0</v>
      </c>
      <c r="AU74" s="107">
        <v>0</v>
      </c>
      <c r="AV74" s="107">
        <v>0</v>
      </c>
      <c r="AW74" s="107">
        <v>0</v>
      </c>
      <c r="AX74" s="107">
        <v>0</v>
      </c>
      <c r="AY74" s="107">
        <v>0</v>
      </c>
      <c r="AZ74" s="107">
        <v>0</v>
      </c>
      <c r="BA74" s="107">
        <v>0</v>
      </c>
      <c r="BB74" s="107">
        <v>0</v>
      </c>
      <c r="BC74" s="107">
        <v>0</v>
      </c>
      <c r="BD74" s="107">
        <v>0</v>
      </c>
      <c r="BE74" s="107">
        <v>0</v>
      </c>
      <c r="BF74" s="107">
        <v>0</v>
      </c>
      <c r="BG74" s="107">
        <v>0</v>
      </c>
      <c r="BH74" s="107">
        <v>0</v>
      </c>
      <c r="BI74" s="107">
        <v>0</v>
      </c>
      <c r="BJ74" s="107">
        <v>0</v>
      </c>
      <c r="BK74" s="107">
        <v>0</v>
      </c>
      <c r="BL74" s="107">
        <v>0</v>
      </c>
      <c r="BM74" s="107">
        <v>0</v>
      </c>
      <c r="BN74" s="107">
        <v>0</v>
      </c>
      <c r="BO74" s="107">
        <v>0</v>
      </c>
      <c r="BP74" s="107">
        <v>0</v>
      </c>
      <c r="BQ74" s="106">
        <v>0</v>
      </c>
      <c r="BR74" s="107">
        <v>0</v>
      </c>
      <c r="BS74" s="107">
        <v>0</v>
      </c>
      <c r="BT74" s="107">
        <v>0</v>
      </c>
      <c r="BU74" s="107">
        <v>0</v>
      </c>
      <c r="BV74" s="107">
        <v>0</v>
      </c>
      <c r="BW74" s="106">
        <v>0</v>
      </c>
      <c r="BX74" s="106">
        <v>0</v>
      </c>
      <c r="BY74" s="106">
        <f>AO74-F74</f>
        <v>0</v>
      </c>
      <c r="BZ74" s="95" t="e">
        <f>BY74/F74</f>
        <v>#DIV/0!</v>
      </c>
      <c r="CA74" s="108"/>
    </row>
    <row r="75" spans="1:79" ht="33.75">
      <c r="A75" s="91" t="s">
        <v>916</v>
      </c>
      <c r="B75" s="92" t="s">
        <v>917</v>
      </c>
      <c r="C75" s="91" t="s">
        <v>918</v>
      </c>
      <c r="D75" s="106">
        <f>4.388174/1.18</f>
        <v>3.7187915254237294</v>
      </c>
      <c r="E75" s="106">
        <v>0</v>
      </c>
      <c r="F75" s="106">
        <v>0</v>
      </c>
      <c r="G75" s="107">
        <v>0</v>
      </c>
      <c r="H75" s="107">
        <v>0</v>
      </c>
      <c r="I75" s="107">
        <v>0</v>
      </c>
      <c r="J75" s="107">
        <v>0</v>
      </c>
      <c r="K75" s="106">
        <v>0</v>
      </c>
      <c r="L75" s="107">
        <v>0</v>
      </c>
      <c r="M75" s="106">
        <v>0</v>
      </c>
      <c r="N75" s="107">
        <v>0</v>
      </c>
      <c r="O75" s="107">
        <v>0</v>
      </c>
      <c r="P75" s="107">
        <v>0</v>
      </c>
      <c r="Q75" s="107">
        <v>0</v>
      </c>
      <c r="R75" s="106">
        <v>0</v>
      </c>
      <c r="S75" s="107">
        <v>0</v>
      </c>
      <c r="T75" s="106">
        <v>0</v>
      </c>
      <c r="U75" s="107">
        <v>0</v>
      </c>
      <c r="V75" s="107">
        <v>0</v>
      </c>
      <c r="W75" s="107">
        <v>0</v>
      </c>
      <c r="X75" s="107">
        <v>0</v>
      </c>
      <c r="Y75" s="106">
        <v>0</v>
      </c>
      <c r="Z75" s="107">
        <v>0</v>
      </c>
      <c r="AA75" s="107">
        <v>0</v>
      </c>
      <c r="AB75" s="107">
        <v>0</v>
      </c>
      <c r="AC75" s="107">
        <v>0</v>
      </c>
      <c r="AD75" s="107">
        <v>0</v>
      </c>
      <c r="AE75" s="107">
        <v>0</v>
      </c>
      <c r="AF75" s="107">
        <v>0</v>
      </c>
      <c r="AG75" s="107">
        <v>0</v>
      </c>
      <c r="AH75" s="106">
        <v>0</v>
      </c>
      <c r="AI75" s="107">
        <v>0</v>
      </c>
      <c r="AJ75" s="107">
        <v>0</v>
      </c>
      <c r="AK75" s="107">
        <v>0</v>
      </c>
      <c r="AL75" s="107">
        <v>0</v>
      </c>
      <c r="AM75" s="107">
        <v>0</v>
      </c>
      <c r="AN75" s="106">
        <f>AU75+BB75+BI75+BP75</f>
        <v>0</v>
      </c>
      <c r="AO75" s="106">
        <f t="shared" si="15"/>
        <v>0</v>
      </c>
      <c r="AP75" s="106">
        <f t="shared" si="16"/>
        <v>0</v>
      </c>
      <c r="AQ75" s="106">
        <f t="shared" si="17"/>
        <v>0</v>
      </c>
      <c r="AR75" s="106">
        <f t="shared" si="18"/>
        <v>0</v>
      </c>
      <c r="AS75" s="106">
        <f t="shared" si="19"/>
        <v>0</v>
      </c>
      <c r="AT75" s="106">
        <f t="shared" si="20"/>
        <v>0</v>
      </c>
      <c r="AU75" s="107">
        <v>0</v>
      </c>
      <c r="AV75" s="107">
        <v>0</v>
      </c>
      <c r="AW75" s="107">
        <v>0</v>
      </c>
      <c r="AX75" s="107">
        <v>0</v>
      </c>
      <c r="AY75" s="107">
        <v>0</v>
      </c>
      <c r="AZ75" s="107">
        <v>0</v>
      </c>
      <c r="BA75" s="107">
        <v>0</v>
      </c>
      <c r="BB75" s="107">
        <v>0</v>
      </c>
      <c r="BC75" s="107">
        <v>0</v>
      </c>
      <c r="BD75" s="107">
        <v>0</v>
      </c>
      <c r="BE75" s="107">
        <v>0</v>
      </c>
      <c r="BF75" s="107">
        <v>0</v>
      </c>
      <c r="BG75" s="107">
        <v>0</v>
      </c>
      <c r="BH75" s="107">
        <v>0</v>
      </c>
      <c r="BI75" s="107">
        <v>0</v>
      </c>
      <c r="BJ75" s="107">
        <v>0</v>
      </c>
      <c r="BK75" s="107">
        <v>0</v>
      </c>
      <c r="BL75" s="107">
        <v>0</v>
      </c>
      <c r="BM75" s="107">
        <v>0</v>
      </c>
      <c r="BN75" s="107">
        <v>0</v>
      </c>
      <c r="BO75" s="107">
        <v>0</v>
      </c>
      <c r="BP75" s="107">
        <v>0</v>
      </c>
      <c r="BQ75" s="106">
        <v>0</v>
      </c>
      <c r="BR75" s="107">
        <v>0</v>
      </c>
      <c r="BS75" s="107">
        <v>0</v>
      </c>
      <c r="BT75" s="107">
        <v>0</v>
      </c>
      <c r="BU75" s="107">
        <v>0</v>
      </c>
      <c r="BV75" s="107">
        <v>0</v>
      </c>
      <c r="BW75" s="106">
        <v>0</v>
      </c>
      <c r="BX75" s="106">
        <v>0</v>
      </c>
      <c r="BY75" s="106">
        <f>AO75-F75</f>
        <v>0</v>
      </c>
      <c r="BZ75" s="95" t="e">
        <f>BY75/F75</f>
        <v>#DIV/0!</v>
      </c>
      <c r="CA75" s="108"/>
    </row>
  </sheetData>
  <mergeCells count="42">
    <mergeCell ref="N7:Z7"/>
    <mergeCell ref="BY2:CA2"/>
    <mergeCell ref="A3:AM3"/>
    <mergeCell ref="O4:P4"/>
    <mergeCell ref="Q4:R4"/>
    <mergeCell ref="N6:Z6"/>
    <mergeCell ref="A14:A18"/>
    <mergeCell ref="B14:B18"/>
    <mergeCell ref="C14:C18"/>
    <mergeCell ref="D14:D18"/>
    <mergeCell ref="E14:AM14"/>
    <mergeCell ref="AN14:BV14"/>
    <mergeCell ref="BW14:BZ16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F17:K17"/>
    <mergeCell ref="M17:R17"/>
    <mergeCell ref="T17:Y17"/>
    <mergeCell ref="AA17:AF17"/>
    <mergeCell ref="AH17:AM17"/>
    <mergeCell ref="BW1:CA1"/>
    <mergeCell ref="BY17:BZ17"/>
    <mergeCell ref="A11:P11"/>
    <mergeCell ref="Q11:AM11"/>
    <mergeCell ref="Q12:AF12"/>
    <mergeCell ref="AO17:AT17"/>
    <mergeCell ref="AV17:BA17"/>
    <mergeCell ref="BC17:BH17"/>
    <mergeCell ref="BJ17:BO17"/>
    <mergeCell ref="BQ17:BV17"/>
    <mergeCell ref="BW17:BX17"/>
    <mergeCell ref="AN16:AT16"/>
    <mergeCell ref="AU16:BA16"/>
    <mergeCell ref="BB16:BH16"/>
    <mergeCell ref="BI16:BO16"/>
    <mergeCell ref="BP16:BV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5"/>
  <sheetViews>
    <sheetView workbookViewId="0" topLeftCell="A2">
      <selection activeCell="K5" sqref="K5"/>
    </sheetView>
  </sheetViews>
  <sheetFormatPr defaultColWidth="9.140625" defaultRowHeight="15" outlineLevelRow="1"/>
  <cols>
    <col min="1" max="1" width="8.00390625" style="2" customWidth="1"/>
    <col min="2" max="2" width="44.8515625" style="2" customWidth="1"/>
    <col min="3" max="3" width="12.8515625" style="2" customWidth="1"/>
    <col min="4" max="4" width="25.00390625" style="2" customWidth="1"/>
    <col min="5" max="34" width="4.7109375" style="2" customWidth="1"/>
    <col min="35" max="16384" width="9.140625" style="2" customWidth="1"/>
  </cols>
  <sheetData>
    <row r="1" spans="1:34" ht="39.75" customHeight="1">
      <c r="A1" s="179" t="s">
        <v>929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</row>
    <row r="2" spans="30:34" ht="24" customHeight="1">
      <c r="AD2" s="17"/>
      <c r="AE2" s="17"/>
      <c r="AF2" s="17"/>
      <c r="AG2" s="17"/>
      <c r="AH2" s="17"/>
    </row>
    <row r="3" spans="1:34" ht="15" customHeight="1">
      <c r="A3" s="221" t="s">
        <v>930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</row>
    <row r="4" spans="1:34" ht="15">
      <c r="A4" s="22"/>
      <c r="B4" s="22"/>
      <c r="C4" s="22"/>
      <c r="D4" s="22"/>
      <c r="E4" s="22"/>
      <c r="F4" s="22"/>
      <c r="G4" s="22"/>
      <c r="H4" s="22"/>
      <c r="I4" s="22"/>
      <c r="J4" s="23" t="s">
        <v>591</v>
      </c>
      <c r="K4" s="182" t="s">
        <v>1006</v>
      </c>
      <c r="L4" s="182"/>
      <c r="M4" s="181" t="s">
        <v>604</v>
      </c>
      <c r="N4" s="181"/>
      <c r="O4" s="182" t="s">
        <v>829</v>
      </c>
      <c r="P4" s="182"/>
      <c r="Q4" s="22" t="s">
        <v>593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s="100" customFormat="1" ht="32.25" customHeight="1">
      <c r="A6" s="97"/>
      <c r="B6" s="97"/>
      <c r="C6" s="97"/>
      <c r="D6" s="97"/>
      <c r="E6" s="97"/>
      <c r="F6" s="97"/>
      <c r="G6" s="97"/>
      <c r="H6" s="97"/>
      <c r="I6" s="97"/>
      <c r="J6" s="112" t="s">
        <v>2</v>
      </c>
      <c r="K6" s="209" t="s">
        <v>828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97"/>
      <c r="Z6" s="97"/>
      <c r="AA6" s="97"/>
      <c r="AB6" s="97"/>
      <c r="AC6" s="97"/>
      <c r="AD6" s="97"/>
      <c r="AE6" s="97"/>
      <c r="AF6" s="97"/>
      <c r="AG6" s="97"/>
      <c r="AH6" s="97"/>
    </row>
    <row r="7" spans="1:34" ht="15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183" t="s">
        <v>3</v>
      </c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22"/>
      <c r="Z7" s="22"/>
      <c r="AA7" s="76"/>
      <c r="AB7" s="76"/>
      <c r="AC7" s="22"/>
      <c r="AD7" s="22"/>
      <c r="AE7" s="22"/>
      <c r="AF7" s="22"/>
      <c r="AG7" s="22"/>
      <c r="AH7" s="22"/>
    </row>
    <row r="8" spans="1:34" ht="11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 t="s">
        <v>4</v>
      </c>
      <c r="O9" s="182" t="s">
        <v>829</v>
      </c>
      <c r="P9" s="182"/>
      <c r="Q9" s="22" t="s">
        <v>5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11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s="100" customFormat="1" ht="27.75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8" t="s">
        <v>6</v>
      </c>
      <c r="M11" s="220" t="s">
        <v>920</v>
      </c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</row>
    <row r="12" spans="13:28" ht="12">
      <c r="M12" s="183" t="s">
        <v>7</v>
      </c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10"/>
    </row>
    <row r="13" spans="8:14" ht="11.25" customHeight="1">
      <c r="H13" s="13"/>
      <c r="I13" s="13"/>
      <c r="J13" s="13"/>
      <c r="K13" s="13"/>
      <c r="L13" s="13"/>
      <c r="M13" s="13"/>
      <c r="N13" s="13"/>
    </row>
    <row r="14" spans="1:34" ht="15">
      <c r="A14" s="184" t="s">
        <v>833</v>
      </c>
      <c r="B14" s="184" t="s">
        <v>22</v>
      </c>
      <c r="C14" s="184" t="s">
        <v>8</v>
      </c>
      <c r="D14" s="184" t="s">
        <v>931</v>
      </c>
      <c r="E14" s="200" t="s">
        <v>999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2"/>
    </row>
    <row r="15" spans="1:34" ht="15">
      <c r="A15" s="185"/>
      <c r="B15" s="185"/>
      <c r="C15" s="185"/>
      <c r="D15" s="185"/>
      <c r="E15" s="187" t="s">
        <v>10</v>
      </c>
      <c r="F15" s="194"/>
      <c r="G15" s="194"/>
      <c r="H15" s="194"/>
      <c r="I15" s="188"/>
      <c r="J15" s="187" t="s">
        <v>11</v>
      </c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88"/>
    </row>
    <row r="16" spans="1:34" ht="15">
      <c r="A16" s="185"/>
      <c r="B16" s="185"/>
      <c r="C16" s="185"/>
      <c r="D16" s="185"/>
      <c r="E16" s="187" t="s">
        <v>595</v>
      </c>
      <c r="F16" s="194"/>
      <c r="G16" s="194"/>
      <c r="H16" s="194"/>
      <c r="I16" s="188"/>
      <c r="J16" s="187" t="s">
        <v>595</v>
      </c>
      <c r="K16" s="194"/>
      <c r="L16" s="194"/>
      <c r="M16" s="194"/>
      <c r="N16" s="188"/>
      <c r="O16" s="187" t="s">
        <v>596</v>
      </c>
      <c r="P16" s="194"/>
      <c r="Q16" s="194"/>
      <c r="R16" s="194"/>
      <c r="S16" s="188"/>
      <c r="T16" s="187" t="s">
        <v>597</v>
      </c>
      <c r="U16" s="194"/>
      <c r="V16" s="194"/>
      <c r="W16" s="194"/>
      <c r="X16" s="188"/>
      <c r="Y16" s="187" t="s">
        <v>598</v>
      </c>
      <c r="Z16" s="194"/>
      <c r="AA16" s="194"/>
      <c r="AB16" s="194"/>
      <c r="AC16" s="188"/>
      <c r="AD16" s="187" t="s">
        <v>599</v>
      </c>
      <c r="AE16" s="194"/>
      <c r="AF16" s="194"/>
      <c r="AG16" s="194"/>
      <c r="AH16" s="188"/>
    </row>
    <row r="17" spans="1:34" ht="33">
      <c r="A17" s="185"/>
      <c r="B17" s="185"/>
      <c r="C17" s="185"/>
      <c r="D17" s="185"/>
      <c r="E17" s="18" t="s">
        <v>28</v>
      </c>
      <c r="F17" s="18" t="s">
        <v>29</v>
      </c>
      <c r="G17" s="18" t="s">
        <v>30</v>
      </c>
      <c r="H17" s="18" t="s">
        <v>31</v>
      </c>
      <c r="I17" s="18" t="s">
        <v>32</v>
      </c>
      <c r="J17" s="18" t="s">
        <v>28</v>
      </c>
      <c r="K17" s="18" t="s">
        <v>29</v>
      </c>
      <c r="L17" s="18" t="s">
        <v>30</v>
      </c>
      <c r="M17" s="18" t="s">
        <v>31</v>
      </c>
      <c r="N17" s="18" t="s">
        <v>32</v>
      </c>
      <c r="O17" s="18" t="s">
        <v>28</v>
      </c>
      <c r="P17" s="18" t="s">
        <v>29</v>
      </c>
      <c r="Q17" s="18" t="s">
        <v>30</v>
      </c>
      <c r="R17" s="18" t="s">
        <v>31</v>
      </c>
      <c r="S17" s="18" t="s">
        <v>32</v>
      </c>
      <c r="T17" s="18" t="s">
        <v>28</v>
      </c>
      <c r="U17" s="18" t="s">
        <v>29</v>
      </c>
      <c r="V17" s="18" t="s">
        <v>30</v>
      </c>
      <c r="W17" s="18" t="s">
        <v>31</v>
      </c>
      <c r="X17" s="18" t="s">
        <v>32</v>
      </c>
      <c r="Y17" s="18" t="s">
        <v>28</v>
      </c>
      <c r="Z17" s="18" t="s">
        <v>29</v>
      </c>
      <c r="AA17" s="18" t="s">
        <v>30</v>
      </c>
      <c r="AB17" s="18" t="s">
        <v>31</v>
      </c>
      <c r="AC17" s="18" t="s">
        <v>32</v>
      </c>
      <c r="AD17" s="18" t="s">
        <v>28</v>
      </c>
      <c r="AE17" s="18" t="s">
        <v>29</v>
      </c>
      <c r="AF17" s="18" t="s">
        <v>30</v>
      </c>
      <c r="AG17" s="18" t="s">
        <v>31</v>
      </c>
      <c r="AH17" s="18" t="s">
        <v>32</v>
      </c>
    </row>
    <row r="18" spans="1:34" ht="15">
      <c r="A18" s="67">
        <v>1</v>
      </c>
      <c r="B18" s="67">
        <v>2</v>
      </c>
      <c r="C18" s="67">
        <v>3</v>
      </c>
      <c r="D18" s="67">
        <v>4</v>
      </c>
      <c r="E18" s="67" t="s">
        <v>60</v>
      </c>
      <c r="F18" s="67" t="s">
        <v>59</v>
      </c>
      <c r="G18" s="67" t="s">
        <v>58</v>
      </c>
      <c r="H18" s="67" t="s">
        <v>57</v>
      </c>
      <c r="I18" s="67" t="s">
        <v>226</v>
      </c>
      <c r="J18" s="67" t="s">
        <v>56</v>
      </c>
      <c r="K18" s="67" t="s">
        <v>55</v>
      </c>
      <c r="L18" s="67" t="s">
        <v>54</v>
      </c>
      <c r="M18" s="67" t="s">
        <v>53</v>
      </c>
      <c r="N18" s="67" t="s">
        <v>241</v>
      </c>
      <c r="O18" s="67" t="s">
        <v>52</v>
      </c>
      <c r="P18" s="67" t="s">
        <v>51</v>
      </c>
      <c r="Q18" s="67" t="s">
        <v>50</v>
      </c>
      <c r="R18" s="67" t="s">
        <v>49</v>
      </c>
      <c r="S18" s="67" t="s">
        <v>257</v>
      </c>
      <c r="T18" s="67" t="s">
        <v>48</v>
      </c>
      <c r="U18" s="67" t="s">
        <v>47</v>
      </c>
      <c r="V18" s="67" t="s">
        <v>46</v>
      </c>
      <c r="W18" s="67" t="s">
        <v>45</v>
      </c>
      <c r="X18" s="67" t="s">
        <v>659</v>
      </c>
      <c r="Y18" s="67" t="s">
        <v>44</v>
      </c>
      <c r="Z18" s="67" t="s">
        <v>43</v>
      </c>
      <c r="AA18" s="67" t="s">
        <v>42</v>
      </c>
      <c r="AB18" s="67" t="s">
        <v>41</v>
      </c>
      <c r="AC18" s="67" t="s">
        <v>660</v>
      </c>
      <c r="AD18" s="67" t="s">
        <v>40</v>
      </c>
      <c r="AE18" s="67" t="s">
        <v>39</v>
      </c>
      <c r="AF18" s="67" t="s">
        <v>38</v>
      </c>
      <c r="AG18" s="67" t="s">
        <v>37</v>
      </c>
      <c r="AH18" s="67" t="s">
        <v>661</v>
      </c>
    </row>
    <row r="19" spans="1:34" ht="15">
      <c r="A19" s="79" t="s">
        <v>836</v>
      </c>
      <c r="B19" s="80" t="s">
        <v>20</v>
      </c>
      <c r="C19" s="79" t="s">
        <v>837</v>
      </c>
      <c r="D19" s="89" t="s">
        <v>840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v>0</v>
      </c>
      <c r="AD19" s="111">
        <v>0</v>
      </c>
      <c r="AE19" s="111">
        <v>0</v>
      </c>
      <c r="AF19" s="111">
        <v>0</v>
      </c>
      <c r="AG19" s="111">
        <v>0</v>
      </c>
      <c r="AH19" s="111">
        <v>0</v>
      </c>
    </row>
    <row r="20" spans="1:34" ht="15" outlineLevel="1">
      <c r="A20" s="79" t="s">
        <v>838</v>
      </c>
      <c r="B20" s="80" t="s">
        <v>839</v>
      </c>
      <c r="C20" s="79" t="s">
        <v>837</v>
      </c>
      <c r="D20" s="89" t="s">
        <v>840</v>
      </c>
      <c r="E20" s="105" t="s">
        <v>840</v>
      </c>
      <c r="F20" s="105" t="s">
        <v>840</v>
      </c>
      <c r="G20" s="105" t="s">
        <v>840</v>
      </c>
      <c r="H20" s="105" t="s">
        <v>840</v>
      </c>
      <c r="I20" s="105" t="s">
        <v>840</v>
      </c>
      <c r="J20" s="105" t="s">
        <v>840</v>
      </c>
      <c r="K20" s="105" t="s">
        <v>840</v>
      </c>
      <c r="L20" s="105" t="s">
        <v>840</v>
      </c>
      <c r="M20" s="105" t="s">
        <v>840</v>
      </c>
      <c r="N20" s="105" t="s">
        <v>840</v>
      </c>
      <c r="O20" s="105" t="s">
        <v>840</v>
      </c>
      <c r="P20" s="105" t="s">
        <v>840</v>
      </c>
      <c r="Q20" s="105" t="s">
        <v>840</v>
      </c>
      <c r="R20" s="105" t="s">
        <v>840</v>
      </c>
      <c r="S20" s="105" t="s">
        <v>840</v>
      </c>
      <c r="T20" s="105" t="s">
        <v>840</v>
      </c>
      <c r="U20" s="105" t="s">
        <v>840</v>
      </c>
      <c r="V20" s="105" t="s">
        <v>840</v>
      </c>
      <c r="W20" s="105" t="s">
        <v>840</v>
      </c>
      <c r="X20" s="105" t="s">
        <v>840</v>
      </c>
      <c r="Y20" s="105" t="s">
        <v>840</v>
      </c>
      <c r="Z20" s="105" t="s">
        <v>840</v>
      </c>
      <c r="AA20" s="105" t="s">
        <v>840</v>
      </c>
      <c r="AB20" s="105" t="s">
        <v>840</v>
      </c>
      <c r="AC20" s="105" t="s">
        <v>840</v>
      </c>
      <c r="AD20" s="105" t="s">
        <v>840</v>
      </c>
      <c r="AE20" s="105" t="s">
        <v>840</v>
      </c>
      <c r="AF20" s="105" t="s">
        <v>840</v>
      </c>
      <c r="AG20" s="105" t="s">
        <v>840</v>
      </c>
      <c r="AH20" s="105" t="s">
        <v>840</v>
      </c>
    </row>
    <row r="21" spans="1:34" ht="21">
      <c r="A21" s="79" t="s">
        <v>841</v>
      </c>
      <c r="B21" s="80" t="s">
        <v>842</v>
      </c>
      <c r="C21" s="79" t="s">
        <v>837</v>
      </c>
      <c r="D21" s="89" t="s">
        <v>840</v>
      </c>
      <c r="E21" s="105" t="s">
        <v>840</v>
      </c>
      <c r="F21" s="105" t="s">
        <v>840</v>
      </c>
      <c r="G21" s="105" t="s">
        <v>840</v>
      </c>
      <c r="H21" s="105" t="s">
        <v>840</v>
      </c>
      <c r="I21" s="105" t="s">
        <v>840</v>
      </c>
      <c r="J21" s="105" t="s">
        <v>840</v>
      </c>
      <c r="K21" s="105" t="s">
        <v>840</v>
      </c>
      <c r="L21" s="105" t="s">
        <v>840</v>
      </c>
      <c r="M21" s="105" t="s">
        <v>840</v>
      </c>
      <c r="N21" s="105" t="s">
        <v>840</v>
      </c>
      <c r="O21" s="105" t="s">
        <v>840</v>
      </c>
      <c r="P21" s="105" t="s">
        <v>840</v>
      </c>
      <c r="Q21" s="105" t="s">
        <v>840</v>
      </c>
      <c r="R21" s="105" t="s">
        <v>840</v>
      </c>
      <c r="S21" s="105" t="s">
        <v>840</v>
      </c>
      <c r="T21" s="105" t="s">
        <v>840</v>
      </c>
      <c r="U21" s="105" t="s">
        <v>840</v>
      </c>
      <c r="V21" s="105" t="s">
        <v>840</v>
      </c>
      <c r="W21" s="105" t="s">
        <v>840</v>
      </c>
      <c r="X21" s="105" t="s">
        <v>840</v>
      </c>
      <c r="Y21" s="105" t="s">
        <v>840</v>
      </c>
      <c r="Z21" s="105" t="s">
        <v>840</v>
      </c>
      <c r="AA21" s="105" t="s">
        <v>840</v>
      </c>
      <c r="AB21" s="105" t="s">
        <v>840</v>
      </c>
      <c r="AC21" s="105" t="s">
        <v>840</v>
      </c>
      <c r="AD21" s="105" t="s">
        <v>840</v>
      </c>
      <c r="AE21" s="105" t="s">
        <v>840</v>
      </c>
      <c r="AF21" s="105" t="s">
        <v>840</v>
      </c>
      <c r="AG21" s="105" t="s">
        <v>840</v>
      </c>
      <c r="AH21" s="105" t="s">
        <v>840</v>
      </c>
    </row>
    <row r="22" spans="1:34" ht="31.5" outlineLevel="1">
      <c r="A22" s="79" t="s">
        <v>843</v>
      </c>
      <c r="B22" s="80" t="s">
        <v>844</v>
      </c>
      <c r="C22" s="79" t="s">
        <v>837</v>
      </c>
      <c r="D22" s="89" t="s">
        <v>840</v>
      </c>
      <c r="E22" s="105" t="s">
        <v>840</v>
      </c>
      <c r="F22" s="105" t="s">
        <v>840</v>
      </c>
      <c r="G22" s="105" t="s">
        <v>840</v>
      </c>
      <c r="H22" s="105" t="s">
        <v>840</v>
      </c>
      <c r="I22" s="105" t="s">
        <v>840</v>
      </c>
      <c r="J22" s="105" t="s">
        <v>840</v>
      </c>
      <c r="K22" s="105" t="s">
        <v>840</v>
      </c>
      <c r="L22" s="105" t="s">
        <v>840</v>
      </c>
      <c r="M22" s="105" t="s">
        <v>840</v>
      </c>
      <c r="N22" s="105" t="s">
        <v>840</v>
      </c>
      <c r="O22" s="105" t="s">
        <v>840</v>
      </c>
      <c r="P22" s="105" t="s">
        <v>840</v>
      </c>
      <c r="Q22" s="105" t="s">
        <v>840</v>
      </c>
      <c r="R22" s="105" t="s">
        <v>840</v>
      </c>
      <c r="S22" s="105" t="s">
        <v>840</v>
      </c>
      <c r="T22" s="105" t="s">
        <v>840</v>
      </c>
      <c r="U22" s="105" t="s">
        <v>840</v>
      </c>
      <c r="V22" s="105" t="s">
        <v>840</v>
      </c>
      <c r="W22" s="105" t="s">
        <v>840</v>
      </c>
      <c r="X22" s="105" t="s">
        <v>840</v>
      </c>
      <c r="Y22" s="105" t="s">
        <v>840</v>
      </c>
      <c r="Z22" s="105" t="s">
        <v>840</v>
      </c>
      <c r="AA22" s="105" t="s">
        <v>840</v>
      </c>
      <c r="AB22" s="105" t="s">
        <v>840</v>
      </c>
      <c r="AC22" s="105" t="s">
        <v>840</v>
      </c>
      <c r="AD22" s="105" t="s">
        <v>840</v>
      </c>
      <c r="AE22" s="105" t="s">
        <v>840</v>
      </c>
      <c r="AF22" s="105" t="s">
        <v>840</v>
      </c>
      <c r="AG22" s="105" t="s">
        <v>840</v>
      </c>
      <c r="AH22" s="105" t="s">
        <v>840</v>
      </c>
    </row>
    <row r="23" spans="1:34" ht="21">
      <c r="A23" s="79" t="s">
        <v>845</v>
      </c>
      <c r="B23" s="80" t="s">
        <v>846</v>
      </c>
      <c r="C23" s="79" t="s">
        <v>837</v>
      </c>
      <c r="D23" s="89" t="s">
        <v>840</v>
      </c>
      <c r="E23" s="105" t="s">
        <v>840</v>
      </c>
      <c r="F23" s="105" t="s">
        <v>840</v>
      </c>
      <c r="G23" s="105" t="s">
        <v>840</v>
      </c>
      <c r="H23" s="105" t="s">
        <v>840</v>
      </c>
      <c r="I23" s="105" t="s">
        <v>840</v>
      </c>
      <c r="J23" s="105" t="s">
        <v>840</v>
      </c>
      <c r="K23" s="105" t="s">
        <v>840</v>
      </c>
      <c r="L23" s="105" t="s">
        <v>840</v>
      </c>
      <c r="M23" s="105" t="s">
        <v>840</v>
      </c>
      <c r="N23" s="105" t="s">
        <v>840</v>
      </c>
      <c r="O23" s="105" t="s">
        <v>840</v>
      </c>
      <c r="P23" s="105" t="s">
        <v>840</v>
      </c>
      <c r="Q23" s="105" t="s">
        <v>840</v>
      </c>
      <c r="R23" s="105" t="s">
        <v>840</v>
      </c>
      <c r="S23" s="105" t="s">
        <v>840</v>
      </c>
      <c r="T23" s="105" t="s">
        <v>840</v>
      </c>
      <c r="U23" s="105" t="s">
        <v>840</v>
      </c>
      <c r="V23" s="105" t="s">
        <v>840</v>
      </c>
      <c r="W23" s="105" t="s">
        <v>840</v>
      </c>
      <c r="X23" s="105" t="s">
        <v>840</v>
      </c>
      <c r="Y23" s="105" t="s">
        <v>840</v>
      </c>
      <c r="Z23" s="105" t="s">
        <v>840</v>
      </c>
      <c r="AA23" s="105" t="s">
        <v>840</v>
      </c>
      <c r="AB23" s="105" t="s">
        <v>840</v>
      </c>
      <c r="AC23" s="105" t="s">
        <v>840</v>
      </c>
      <c r="AD23" s="105" t="s">
        <v>840</v>
      </c>
      <c r="AE23" s="105" t="s">
        <v>840</v>
      </c>
      <c r="AF23" s="105" t="s">
        <v>840</v>
      </c>
      <c r="AG23" s="105" t="s">
        <v>840</v>
      </c>
      <c r="AH23" s="105" t="s">
        <v>840</v>
      </c>
    </row>
    <row r="24" spans="1:34" ht="21" outlineLevel="1">
      <c r="A24" s="79" t="s">
        <v>847</v>
      </c>
      <c r="B24" s="80" t="s">
        <v>848</v>
      </c>
      <c r="C24" s="79" t="s">
        <v>837</v>
      </c>
      <c r="D24" s="89" t="s">
        <v>840</v>
      </c>
      <c r="E24" s="105" t="s">
        <v>840</v>
      </c>
      <c r="F24" s="105" t="s">
        <v>840</v>
      </c>
      <c r="G24" s="105" t="s">
        <v>840</v>
      </c>
      <c r="H24" s="105" t="s">
        <v>840</v>
      </c>
      <c r="I24" s="105" t="s">
        <v>840</v>
      </c>
      <c r="J24" s="111" t="s">
        <v>840</v>
      </c>
      <c r="K24" s="111" t="s">
        <v>840</v>
      </c>
      <c r="L24" s="111" t="s">
        <v>840</v>
      </c>
      <c r="M24" s="111" t="s">
        <v>840</v>
      </c>
      <c r="N24" s="111" t="s">
        <v>840</v>
      </c>
      <c r="O24" s="105" t="s">
        <v>840</v>
      </c>
      <c r="P24" s="105" t="s">
        <v>840</v>
      </c>
      <c r="Q24" s="105" t="s">
        <v>840</v>
      </c>
      <c r="R24" s="105" t="s">
        <v>840</v>
      </c>
      <c r="S24" s="105" t="s">
        <v>840</v>
      </c>
      <c r="T24" s="105" t="s">
        <v>840</v>
      </c>
      <c r="U24" s="105" t="s">
        <v>840</v>
      </c>
      <c r="V24" s="105" t="s">
        <v>840</v>
      </c>
      <c r="W24" s="105" t="s">
        <v>840</v>
      </c>
      <c r="X24" s="105" t="s">
        <v>840</v>
      </c>
      <c r="Y24" s="105" t="s">
        <v>840</v>
      </c>
      <c r="Z24" s="105" t="s">
        <v>840</v>
      </c>
      <c r="AA24" s="105" t="s">
        <v>840</v>
      </c>
      <c r="AB24" s="105" t="s">
        <v>840</v>
      </c>
      <c r="AC24" s="105" t="s">
        <v>840</v>
      </c>
      <c r="AD24" s="111" t="s">
        <v>840</v>
      </c>
      <c r="AE24" s="111" t="s">
        <v>840</v>
      </c>
      <c r="AF24" s="111" t="s">
        <v>840</v>
      </c>
      <c r="AG24" s="111" t="s">
        <v>840</v>
      </c>
      <c r="AH24" s="111" t="s">
        <v>840</v>
      </c>
    </row>
    <row r="25" spans="1:34" ht="15">
      <c r="A25" s="79" t="s">
        <v>849</v>
      </c>
      <c r="B25" s="80" t="s">
        <v>850</v>
      </c>
      <c r="C25" s="79" t="s">
        <v>837</v>
      </c>
      <c r="D25" s="89" t="s">
        <v>840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  <c r="Z25" s="105">
        <v>0</v>
      </c>
      <c r="AA25" s="105">
        <v>0</v>
      </c>
      <c r="AB25" s="105">
        <v>0</v>
      </c>
      <c r="AC25" s="105">
        <v>0</v>
      </c>
      <c r="AD25" s="111">
        <v>0</v>
      </c>
      <c r="AE25" s="111">
        <v>0</v>
      </c>
      <c r="AF25" s="111">
        <v>0</v>
      </c>
      <c r="AG25" s="111">
        <v>0</v>
      </c>
      <c r="AH25" s="111">
        <v>0</v>
      </c>
    </row>
    <row r="26" spans="1:34" ht="15">
      <c r="A26" s="79" t="s">
        <v>851</v>
      </c>
      <c r="B26" s="80" t="s">
        <v>852</v>
      </c>
      <c r="C26" s="79" t="s">
        <v>837</v>
      </c>
      <c r="D26" s="89" t="s">
        <v>840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v>0</v>
      </c>
      <c r="W26" s="105">
        <v>0</v>
      </c>
      <c r="X26" s="105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v>0</v>
      </c>
      <c r="AD26" s="111">
        <v>0</v>
      </c>
      <c r="AE26" s="111">
        <v>0</v>
      </c>
      <c r="AF26" s="111">
        <v>0</v>
      </c>
      <c r="AG26" s="111">
        <v>0</v>
      </c>
      <c r="AH26" s="111">
        <v>0</v>
      </c>
    </row>
    <row r="27" spans="1:34" ht="15" outlineLevel="1">
      <c r="A27" s="79" t="s">
        <v>85</v>
      </c>
      <c r="B27" s="80" t="s">
        <v>853</v>
      </c>
      <c r="C27" s="79" t="s">
        <v>837</v>
      </c>
      <c r="D27" s="89" t="s">
        <v>840</v>
      </c>
      <c r="E27" s="105" t="s">
        <v>840</v>
      </c>
      <c r="F27" s="105" t="s">
        <v>840</v>
      </c>
      <c r="G27" s="105" t="s">
        <v>840</v>
      </c>
      <c r="H27" s="105" t="s">
        <v>840</v>
      </c>
      <c r="I27" s="105" t="s">
        <v>840</v>
      </c>
      <c r="J27" s="111" t="s">
        <v>840</v>
      </c>
      <c r="K27" s="111" t="s">
        <v>840</v>
      </c>
      <c r="L27" s="111" t="s">
        <v>840</v>
      </c>
      <c r="M27" s="111" t="s">
        <v>840</v>
      </c>
      <c r="N27" s="111" t="s">
        <v>840</v>
      </c>
      <c r="O27" s="105" t="s">
        <v>840</v>
      </c>
      <c r="P27" s="105" t="s">
        <v>840</v>
      </c>
      <c r="Q27" s="105" t="s">
        <v>840</v>
      </c>
      <c r="R27" s="105" t="s">
        <v>840</v>
      </c>
      <c r="S27" s="105" t="s">
        <v>840</v>
      </c>
      <c r="T27" s="105" t="s">
        <v>840</v>
      </c>
      <c r="U27" s="105" t="s">
        <v>840</v>
      </c>
      <c r="V27" s="105" t="s">
        <v>840</v>
      </c>
      <c r="W27" s="105" t="s">
        <v>840</v>
      </c>
      <c r="X27" s="105" t="s">
        <v>840</v>
      </c>
      <c r="Y27" s="105" t="s">
        <v>840</v>
      </c>
      <c r="Z27" s="105" t="s">
        <v>840</v>
      </c>
      <c r="AA27" s="105" t="s">
        <v>840</v>
      </c>
      <c r="AB27" s="105" t="s">
        <v>840</v>
      </c>
      <c r="AC27" s="105" t="s">
        <v>840</v>
      </c>
      <c r="AD27" s="111" t="s">
        <v>840</v>
      </c>
      <c r="AE27" s="111" t="s">
        <v>840</v>
      </c>
      <c r="AF27" s="111" t="s">
        <v>840</v>
      </c>
      <c r="AG27" s="111" t="s">
        <v>840</v>
      </c>
      <c r="AH27" s="111" t="s">
        <v>840</v>
      </c>
    </row>
    <row r="28" spans="1:34" ht="21" outlineLevel="1">
      <c r="A28" s="79" t="s">
        <v>87</v>
      </c>
      <c r="B28" s="80" t="s">
        <v>854</v>
      </c>
      <c r="C28" s="79" t="s">
        <v>837</v>
      </c>
      <c r="D28" s="89" t="s">
        <v>840</v>
      </c>
      <c r="E28" s="105" t="s">
        <v>840</v>
      </c>
      <c r="F28" s="105" t="s">
        <v>840</v>
      </c>
      <c r="G28" s="105" t="s">
        <v>840</v>
      </c>
      <c r="H28" s="105" t="s">
        <v>840</v>
      </c>
      <c r="I28" s="105" t="s">
        <v>840</v>
      </c>
      <c r="J28" s="111" t="s">
        <v>840</v>
      </c>
      <c r="K28" s="111" t="s">
        <v>840</v>
      </c>
      <c r="L28" s="111" t="s">
        <v>840</v>
      </c>
      <c r="M28" s="111" t="s">
        <v>840</v>
      </c>
      <c r="N28" s="111" t="s">
        <v>840</v>
      </c>
      <c r="O28" s="105" t="s">
        <v>840</v>
      </c>
      <c r="P28" s="105" t="s">
        <v>840</v>
      </c>
      <c r="Q28" s="105" t="s">
        <v>840</v>
      </c>
      <c r="R28" s="105" t="s">
        <v>840</v>
      </c>
      <c r="S28" s="105" t="s">
        <v>840</v>
      </c>
      <c r="T28" s="105" t="s">
        <v>840</v>
      </c>
      <c r="U28" s="105" t="s">
        <v>840</v>
      </c>
      <c r="V28" s="105" t="s">
        <v>840</v>
      </c>
      <c r="W28" s="105" t="s">
        <v>840</v>
      </c>
      <c r="X28" s="105" t="s">
        <v>840</v>
      </c>
      <c r="Y28" s="105" t="s">
        <v>840</v>
      </c>
      <c r="Z28" s="105" t="s">
        <v>840</v>
      </c>
      <c r="AA28" s="105" t="s">
        <v>840</v>
      </c>
      <c r="AB28" s="105" t="s">
        <v>840</v>
      </c>
      <c r="AC28" s="105" t="s">
        <v>840</v>
      </c>
      <c r="AD28" s="111" t="s">
        <v>840</v>
      </c>
      <c r="AE28" s="111" t="s">
        <v>840</v>
      </c>
      <c r="AF28" s="111" t="s">
        <v>840</v>
      </c>
      <c r="AG28" s="111" t="s">
        <v>840</v>
      </c>
      <c r="AH28" s="111" t="s">
        <v>840</v>
      </c>
    </row>
    <row r="29" spans="1:34" ht="31.5" outlineLevel="1">
      <c r="A29" s="79" t="s">
        <v>492</v>
      </c>
      <c r="B29" s="80" t="s">
        <v>855</v>
      </c>
      <c r="C29" s="79" t="s">
        <v>837</v>
      </c>
      <c r="D29" s="89" t="s">
        <v>840</v>
      </c>
      <c r="E29" s="105" t="s">
        <v>840</v>
      </c>
      <c r="F29" s="105" t="s">
        <v>840</v>
      </c>
      <c r="G29" s="105" t="s">
        <v>840</v>
      </c>
      <c r="H29" s="105" t="s">
        <v>840</v>
      </c>
      <c r="I29" s="105" t="s">
        <v>840</v>
      </c>
      <c r="J29" s="111" t="s">
        <v>840</v>
      </c>
      <c r="K29" s="111" t="s">
        <v>840</v>
      </c>
      <c r="L29" s="111" t="s">
        <v>840</v>
      </c>
      <c r="M29" s="111" t="s">
        <v>840</v>
      </c>
      <c r="N29" s="111" t="s">
        <v>840</v>
      </c>
      <c r="O29" s="105" t="s">
        <v>840</v>
      </c>
      <c r="P29" s="105" t="s">
        <v>840</v>
      </c>
      <c r="Q29" s="105" t="s">
        <v>840</v>
      </c>
      <c r="R29" s="105" t="s">
        <v>840</v>
      </c>
      <c r="S29" s="105" t="s">
        <v>840</v>
      </c>
      <c r="T29" s="105" t="s">
        <v>840</v>
      </c>
      <c r="U29" s="105" t="s">
        <v>840</v>
      </c>
      <c r="V29" s="105" t="s">
        <v>840</v>
      </c>
      <c r="W29" s="105" t="s">
        <v>840</v>
      </c>
      <c r="X29" s="105" t="s">
        <v>840</v>
      </c>
      <c r="Y29" s="105" t="s">
        <v>840</v>
      </c>
      <c r="Z29" s="105" t="s">
        <v>840</v>
      </c>
      <c r="AA29" s="105" t="s">
        <v>840</v>
      </c>
      <c r="AB29" s="105" t="s">
        <v>840</v>
      </c>
      <c r="AC29" s="105" t="s">
        <v>840</v>
      </c>
      <c r="AD29" s="111" t="s">
        <v>840</v>
      </c>
      <c r="AE29" s="111" t="s">
        <v>840</v>
      </c>
      <c r="AF29" s="111" t="s">
        <v>840</v>
      </c>
      <c r="AG29" s="111" t="s">
        <v>840</v>
      </c>
      <c r="AH29" s="111" t="s">
        <v>840</v>
      </c>
    </row>
    <row r="30" spans="1:34" ht="31.5" outlineLevel="1">
      <c r="A30" s="79" t="s">
        <v>497</v>
      </c>
      <c r="B30" s="80" t="s">
        <v>856</v>
      </c>
      <c r="C30" s="79" t="s">
        <v>837</v>
      </c>
      <c r="D30" s="89" t="s">
        <v>840</v>
      </c>
      <c r="E30" s="105" t="s">
        <v>840</v>
      </c>
      <c r="F30" s="105" t="s">
        <v>840</v>
      </c>
      <c r="G30" s="105" t="s">
        <v>840</v>
      </c>
      <c r="H30" s="105" t="s">
        <v>840</v>
      </c>
      <c r="I30" s="105" t="s">
        <v>840</v>
      </c>
      <c r="J30" s="111" t="s">
        <v>840</v>
      </c>
      <c r="K30" s="111" t="s">
        <v>840</v>
      </c>
      <c r="L30" s="111" t="s">
        <v>840</v>
      </c>
      <c r="M30" s="111" t="s">
        <v>840</v>
      </c>
      <c r="N30" s="111" t="s">
        <v>840</v>
      </c>
      <c r="O30" s="105" t="s">
        <v>840</v>
      </c>
      <c r="P30" s="105" t="s">
        <v>840</v>
      </c>
      <c r="Q30" s="105" t="s">
        <v>840</v>
      </c>
      <c r="R30" s="105" t="s">
        <v>840</v>
      </c>
      <c r="S30" s="105" t="s">
        <v>840</v>
      </c>
      <c r="T30" s="105" t="s">
        <v>840</v>
      </c>
      <c r="U30" s="105" t="s">
        <v>840</v>
      </c>
      <c r="V30" s="105" t="s">
        <v>840</v>
      </c>
      <c r="W30" s="105" t="s">
        <v>840</v>
      </c>
      <c r="X30" s="105" t="s">
        <v>840</v>
      </c>
      <c r="Y30" s="105" t="s">
        <v>840</v>
      </c>
      <c r="Z30" s="105" t="s">
        <v>840</v>
      </c>
      <c r="AA30" s="105" t="s">
        <v>840</v>
      </c>
      <c r="AB30" s="105" t="s">
        <v>840</v>
      </c>
      <c r="AC30" s="105" t="s">
        <v>840</v>
      </c>
      <c r="AD30" s="111" t="s">
        <v>840</v>
      </c>
      <c r="AE30" s="111" t="s">
        <v>840</v>
      </c>
      <c r="AF30" s="111" t="s">
        <v>840</v>
      </c>
      <c r="AG30" s="111" t="s">
        <v>840</v>
      </c>
      <c r="AH30" s="111" t="s">
        <v>840</v>
      </c>
    </row>
    <row r="31" spans="1:34" ht="31.5" outlineLevel="1">
      <c r="A31" s="79" t="s">
        <v>499</v>
      </c>
      <c r="B31" s="80" t="s">
        <v>857</v>
      </c>
      <c r="C31" s="79" t="s">
        <v>837</v>
      </c>
      <c r="D31" s="89" t="s">
        <v>840</v>
      </c>
      <c r="E31" s="105" t="s">
        <v>840</v>
      </c>
      <c r="F31" s="105" t="s">
        <v>840</v>
      </c>
      <c r="G31" s="105" t="s">
        <v>840</v>
      </c>
      <c r="H31" s="105" t="s">
        <v>840</v>
      </c>
      <c r="I31" s="105" t="s">
        <v>840</v>
      </c>
      <c r="J31" s="111" t="s">
        <v>840</v>
      </c>
      <c r="K31" s="111" t="s">
        <v>840</v>
      </c>
      <c r="L31" s="111" t="s">
        <v>840</v>
      </c>
      <c r="M31" s="111" t="s">
        <v>840</v>
      </c>
      <c r="N31" s="111" t="s">
        <v>840</v>
      </c>
      <c r="O31" s="105" t="s">
        <v>840</v>
      </c>
      <c r="P31" s="105" t="s">
        <v>840</v>
      </c>
      <c r="Q31" s="105" t="s">
        <v>840</v>
      </c>
      <c r="R31" s="105" t="s">
        <v>840</v>
      </c>
      <c r="S31" s="105" t="s">
        <v>840</v>
      </c>
      <c r="T31" s="105" t="s">
        <v>840</v>
      </c>
      <c r="U31" s="105" t="s">
        <v>840</v>
      </c>
      <c r="V31" s="105" t="s">
        <v>840</v>
      </c>
      <c r="W31" s="105" t="s">
        <v>840</v>
      </c>
      <c r="X31" s="105" t="s">
        <v>840</v>
      </c>
      <c r="Y31" s="105" t="s">
        <v>840</v>
      </c>
      <c r="Z31" s="105" t="s">
        <v>840</v>
      </c>
      <c r="AA31" s="105" t="s">
        <v>840</v>
      </c>
      <c r="AB31" s="105" t="s">
        <v>840</v>
      </c>
      <c r="AC31" s="105" t="s">
        <v>840</v>
      </c>
      <c r="AD31" s="111" t="s">
        <v>840</v>
      </c>
      <c r="AE31" s="111" t="s">
        <v>840</v>
      </c>
      <c r="AF31" s="111" t="s">
        <v>840</v>
      </c>
      <c r="AG31" s="111" t="s">
        <v>840</v>
      </c>
      <c r="AH31" s="111" t="s">
        <v>840</v>
      </c>
    </row>
    <row r="32" spans="1:34" ht="21" outlineLevel="1">
      <c r="A32" s="79" t="s">
        <v>89</v>
      </c>
      <c r="B32" s="80" t="s">
        <v>858</v>
      </c>
      <c r="C32" s="79" t="s">
        <v>837</v>
      </c>
      <c r="D32" s="89" t="s">
        <v>840</v>
      </c>
      <c r="E32" s="105" t="s">
        <v>840</v>
      </c>
      <c r="F32" s="105" t="s">
        <v>840</v>
      </c>
      <c r="G32" s="105" t="s">
        <v>840</v>
      </c>
      <c r="H32" s="105" t="s">
        <v>840</v>
      </c>
      <c r="I32" s="105" t="s">
        <v>840</v>
      </c>
      <c r="J32" s="111" t="s">
        <v>840</v>
      </c>
      <c r="K32" s="111" t="s">
        <v>840</v>
      </c>
      <c r="L32" s="111" t="s">
        <v>840</v>
      </c>
      <c r="M32" s="111" t="s">
        <v>840</v>
      </c>
      <c r="N32" s="111" t="s">
        <v>840</v>
      </c>
      <c r="O32" s="105" t="s">
        <v>840</v>
      </c>
      <c r="P32" s="105" t="s">
        <v>840</v>
      </c>
      <c r="Q32" s="105" t="s">
        <v>840</v>
      </c>
      <c r="R32" s="105" t="s">
        <v>840</v>
      </c>
      <c r="S32" s="105" t="s">
        <v>840</v>
      </c>
      <c r="T32" s="105" t="s">
        <v>840</v>
      </c>
      <c r="U32" s="105" t="s">
        <v>840</v>
      </c>
      <c r="V32" s="105" t="s">
        <v>840</v>
      </c>
      <c r="W32" s="105" t="s">
        <v>840</v>
      </c>
      <c r="X32" s="105" t="s">
        <v>840</v>
      </c>
      <c r="Y32" s="105" t="s">
        <v>840</v>
      </c>
      <c r="Z32" s="105" t="s">
        <v>840</v>
      </c>
      <c r="AA32" s="105" t="s">
        <v>840</v>
      </c>
      <c r="AB32" s="105" t="s">
        <v>840</v>
      </c>
      <c r="AC32" s="105" t="s">
        <v>840</v>
      </c>
      <c r="AD32" s="111" t="s">
        <v>840</v>
      </c>
      <c r="AE32" s="111" t="s">
        <v>840</v>
      </c>
      <c r="AF32" s="111" t="s">
        <v>840</v>
      </c>
      <c r="AG32" s="111" t="s">
        <v>840</v>
      </c>
      <c r="AH32" s="111" t="s">
        <v>840</v>
      </c>
    </row>
    <row r="33" spans="1:34" ht="42" outlineLevel="1">
      <c r="A33" s="79" t="s">
        <v>520</v>
      </c>
      <c r="B33" s="80" t="s">
        <v>859</v>
      </c>
      <c r="C33" s="79" t="s">
        <v>837</v>
      </c>
      <c r="D33" s="89" t="s">
        <v>840</v>
      </c>
      <c r="E33" s="105" t="s">
        <v>840</v>
      </c>
      <c r="F33" s="105" t="s">
        <v>840</v>
      </c>
      <c r="G33" s="105" t="s">
        <v>840</v>
      </c>
      <c r="H33" s="105" t="s">
        <v>840</v>
      </c>
      <c r="I33" s="105" t="s">
        <v>840</v>
      </c>
      <c r="J33" s="111" t="s">
        <v>840</v>
      </c>
      <c r="K33" s="111" t="s">
        <v>840</v>
      </c>
      <c r="L33" s="111" t="s">
        <v>840</v>
      </c>
      <c r="M33" s="111" t="s">
        <v>840</v>
      </c>
      <c r="N33" s="111" t="s">
        <v>840</v>
      </c>
      <c r="O33" s="105" t="s">
        <v>840</v>
      </c>
      <c r="P33" s="105" t="s">
        <v>840</v>
      </c>
      <c r="Q33" s="105" t="s">
        <v>840</v>
      </c>
      <c r="R33" s="105" t="s">
        <v>840</v>
      </c>
      <c r="S33" s="105" t="s">
        <v>840</v>
      </c>
      <c r="T33" s="105" t="s">
        <v>840</v>
      </c>
      <c r="U33" s="105" t="s">
        <v>840</v>
      </c>
      <c r="V33" s="105" t="s">
        <v>840</v>
      </c>
      <c r="W33" s="105" t="s">
        <v>840</v>
      </c>
      <c r="X33" s="105" t="s">
        <v>840</v>
      </c>
      <c r="Y33" s="105" t="s">
        <v>840</v>
      </c>
      <c r="Z33" s="105" t="s">
        <v>840</v>
      </c>
      <c r="AA33" s="105" t="s">
        <v>840</v>
      </c>
      <c r="AB33" s="105" t="s">
        <v>840</v>
      </c>
      <c r="AC33" s="105" t="s">
        <v>840</v>
      </c>
      <c r="AD33" s="111" t="s">
        <v>840</v>
      </c>
      <c r="AE33" s="111" t="s">
        <v>840</v>
      </c>
      <c r="AF33" s="111" t="s">
        <v>840</v>
      </c>
      <c r="AG33" s="111" t="s">
        <v>840</v>
      </c>
      <c r="AH33" s="111" t="s">
        <v>840</v>
      </c>
    </row>
    <row r="34" spans="1:34" ht="21" outlineLevel="1">
      <c r="A34" s="79" t="s">
        <v>521</v>
      </c>
      <c r="B34" s="80" t="s">
        <v>860</v>
      </c>
      <c r="C34" s="79" t="s">
        <v>837</v>
      </c>
      <c r="D34" s="89" t="s">
        <v>840</v>
      </c>
      <c r="E34" s="105" t="s">
        <v>840</v>
      </c>
      <c r="F34" s="105" t="s">
        <v>840</v>
      </c>
      <c r="G34" s="105" t="s">
        <v>840</v>
      </c>
      <c r="H34" s="105" t="s">
        <v>840</v>
      </c>
      <c r="I34" s="105" t="s">
        <v>840</v>
      </c>
      <c r="J34" s="111" t="s">
        <v>840</v>
      </c>
      <c r="K34" s="111" t="s">
        <v>840</v>
      </c>
      <c r="L34" s="111" t="s">
        <v>840</v>
      </c>
      <c r="M34" s="111" t="s">
        <v>840</v>
      </c>
      <c r="N34" s="111" t="s">
        <v>840</v>
      </c>
      <c r="O34" s="105" t="s">
        <v>840</v>
      </c>
      <c r="P34" s="105" t="s">
        <v>840</v>
      </c>
      <c r="Q34" s="105" t="s">
        <v>840</v>
      </c>
      <c r="R34" s="105" t="s">
        <v>840</v>
      </c>
      <c r="S34" s="105" t="s">
        <v>840</v>
      </c>
      <c r="T34" s="105" t="s">
        <v>840</v>
      </c>
      <c r="U34" s="105" t="s">
        <v>840</v>
      </c>
      <c r="V34" s="105" t="s">
        <v>840</v>
      </c>
      <c r="W34" s="105" t="s">
        <v>840</v>
      </c>
      <c r="X34" s="105" t="s">
        <v>840</v>
      </c>
      <c r="Y34" s="105" t="s">
        <v>840</v>
      </c>
      <c r="Z34" s="105" t="s">
        <v>840</v>
      </c>
      <c r="AA34" s="105" t="s">
        <v>840</v>
      </c>
      <c r="AB34" s="105" t="s">
        <v>840</v>
      </c>
      <c r="AC34" s="105" t="s">
        <v>840</v>
      </c>
      <c r="AD34" s="111" t="s">
        <v>840</v>
      </c>
      <c r="AE34" s="111" t="s">
        <v>840</v>
      </c>
      <c r="AF34" s="111" t="s">
        <v>840</v>
      </c>
      <c r="AG34" s="111" t="s">
        <v>840</v>
      </c>
      <c r="AH34" s="111" t="s">
        <v>840</v>
      </c>
    </row>
    <row r="35" spans="1:34" ht="21" outlineLevel="1">
      <c r="A35" s="79" t="s">
        <v>91</v>
      </c>
      <c r="B35" s="80" t="s">
        <v>861</v>
      </c>
      <c r="C35" s="79" t="s">
        <v>837</v>
      </c>
      <c r="D35" s="89" t="s">
        <v>840</v>
      </c>
      <c r="E35" s="105" t="s">
        <v>840</v>
      </c>
      <c r="F35" s="105" t="s">
        <v>840</v>
      </c>
      <c r="G35" s="105" t="s">
        <v>840</v>
      </c>
      <c r="H35" s="105" t="s">
        <v>840</v>
      </c>
      <c r="I35" s="105" t="s">
        <v>840</v>
      </c>
      <c r="J35" s="111" t="s">
        <v>840</v>
      </c>
      <c r="K35" s="111" t="s">
        <v>840</v>
      </c>
      <c r="L35" s="111" t="s">
        <v>840</v>
      </c>
      <c r="M35" s="111" t="s">
        <v>840</v>
      </c>
      <c r="N35" s="111" t="s">
        <v>840</v>
      </c>
      <c r="O35" s="105" t="s">
        <v>840</v>
      </c>
      <c r="P35" s="105" t="s">
        <v>840</v>
      </c>
      <c r="Q35" s="105" t="s">
        <v>840</v>
      </c>
      <c r="R35" s="105" t="s">
        <v>840</v>
      </c>
      <c r="S35" s="105" t="s">
        <v>840</v>
      </c>
      <c r="T35" s="105" t="s">
        <v>840</v>
      </c>
      <c r="U35" s="105" t="s">
        <v>840</v>
      </c>
      <c r="V35" s="105" t="s">
        <v>840</v>
      </c>
      <c r="W35" s="105" t="s">
        <v>840</v>
      </c>
      <c r="X35" s="105" t="s">
        <v>840</v>
      </c>
      <c r="Y35" s="105" t="s">
        <v>840</v>
      </c>
      <c r="Z35" s="105" t="s">
        <v>840</v>
      </c>
      <c r="AA35" s="105" t="s">
        <v>840</v>
      </c>
      <c r="AB35" s="105" t="s">
        <v>840</v>
      </c>
      <c r="AC35" s="105" t="s">
        <v>840</v>
      </c>
      <c r="AD35" s="111" t="s">
        <v>840</v>
      </c>
      <c r="AE35" s="111" t="s">
        <v>840</v>
      </c>
      <c r="AF35" s="111" t="s">
        <v>840</v>
      </c>
      <c r="AG35" s="111" t="s">
        <v>840</v>
      </c>
      <c r="AH35" s="111" t="s">
        <v>840</v>
      </c>
    </row>
    <row r="36" spans="1:34" ht="21" outlineLevel="1">
      <c r="A36" s="79" t="s">
        <v>862</v>
      </c>
      <c r="B36" s="80" t="s">
        <v>863</v>
      </c>
      <c r="C36" s="79" t="s">
        <v>837</v>
      </c>
      <c r="D36" s="89" t="s">
        <v>840</v>
      </c>
      <c r="E36" s="105" t="s">
        <v>840</v>
      </c>
      <c r="F36" s="105" t="s">
        <v>840</v>
      </c>
      <c r="G36" s="105" t="s">
        <v>840</v>
      </c>
      <c r="H36" s="105" t="s">
        <v>840</v>
      </c>
      <c r="I36" s="105" t="s">
        <v>840</v>
      </c>
      <c r="J36" s="111" t="s">
        <v>840</v>
      </c>
      <c r="K36" s="111" t="s">
        <v>840</v>
      </c>
      <c r="L36" s="111" t="s">
        <v>840</v>
      </c>
      <c r="M36" s="111" t="s">
        <v>840</v>
      </c>
      <c r="N36" s="111" t="s">
        <v>840</v>
      </c>
      <c r="O36" s="105" t="s">
        <v>840</v>
      </c>
      <c r="P36" s="105" t="s">
        <v>840</v>
      </c>
      <c r="Q36" s="105" t="s">
        <v>840</v>
      </c>
      <c r="R36" s="105" t="s">
        <v>840</v>
      </c>
      <c r="S36" s="105" t="s">
        <v>840</v>
      </c>
      <c r="T36" s="105" t="s">
        <v>840</v>
      </c>
      <c r="U36" s="105" t="s">
        <v>840</v>
      </c>
      <c r="V36" s="105" t="s">
        <v>840</v>
      </c>
      <c r="W36" s="105" t="s">
        <v>840</v>
      </c>
      <c r="X36" s="105" t="s">
        <v>840</v>
      </c>
      <c r="Y36" s="105" t="s">
        <v>840</v>
      </c>
      <c r="Z36" s="105" t="s">
        <v>840</v>
      </c>
      <c r="AA36" s="105" t="s">
        <v>840</v>
      </c>
      <c r="AB36" s="105" t="s">
        <v>840</v>
      </c>
      <c r="AC36" s="105" t="s">
        <v>840</v>
      </c>
      <c r="AD36" s="111" t="s">
        <v>840</v>
      </c>
      <c r="AE36" s="111" t="s">
        <v>840</v>
      </c>
      <c r="AF36" s="111" t="s">
        <v>840</v>
      </c>
      <c r="AG36" s="111" t="s">
        <v>840</v>
      </c>
      <c r="AH36" s="111" t="s">
        <v>840</v>
      </c>
    </row>
    <row r="37" spans="1:34" ht="52.5" outlineLevel="1">
      <c r="A37" s="79" t="s">
        <v>862</v>
      </c>
      <c r="B37" s="80" t="s">
        <v>864</v>
      </c>
      <c r="C37" s="79" t="s">
        <v>837</v>
      </c>
      <c r="D37" s="89" t="s">
        <v>840</v>
      </c>
      <c r="E37" s="105" t="s">
        <v>840</v>
      </c>
      <c r="F37" s="105" t="s">
        <v>840</v>
      </c>
      <c r="G37" s="105" t="s">
        <v>840</v>
      </c>
      <c r="H37" s="105" t="s">
        <v>840</v>
      </c>
      <c r="I37" s="105" t="s">
        <v>840</v>
      </c>
      <c r="J37" s="111" t="s">
        <v>840</v>
      </c>
      <c r="K37" s="111" t="s">
        <v>840</v>
      </c>
      <c r="L37" s="111" t="s">
        <v>840</v>
      </c>
      <c r="M37" s="111" t="s">
        <v>840</v>
      </c>
      <c r="N37" s="111" t="s">
        <v>840</v>
      </c>
      <c r="O37" s="105" t="s">
        <v>840</v>
      </c>
      <c r="P37" s="105" t="s">
        <v>840</v>
      </c>
      <c r="Q37" s="105" t="s">
        <v>840</v>
      </c>
      <c r="R37" s="105" t="s">
        <v>840</v>
      </c>
      <c r="S37" s="105" t="s">
        <v>840</v>
      </c>
      <c r="T37" s="105" t="s">
        <v>840</v>
      </c>
      <c r="U37" s="105" t="s">
        <v>840</v>
      </c>
      <c r="V37" s="105" t="s">
        <v>840</v>
      </c>
      <c r="W37" s="105" t="s">
        <v>840</v>
      </c>
      <c r="X37" s="105" t="s">
        <v>840</v>
      </c>
      <c r="Y37" s="105" t="s">
        <v>840</v>
      </c>
      <c r="Z37" s="105" t="s">
        <v>840</v>
      </c>
      <c r="AA37" s="105" t="s">
        <v>840</v>
      </c>
      <c r="AB37" s="105" t="s">
        <v>840</v>
      </c>
      <c r="AC37" s="105" t="s">
        <v>840</v>
      </c>
      <c r="AD37" s="111" t="s">
        <v>840</v>
      </c>
      <c r="AE37" s="111" t="s">
        <v>840</v>
      </c>
      <c r="AF37" s="111" t="s">
        <v>840</v>
      </c>
      <c r="AG37" s="111" t="s">
        <v>840</v>
      </c>
      <c r="AH37" s="111" t="s">
        <v>840</v>
      </c>
    </row>
    <row r="38" spans="1:34" ht="52.5" outlineLevel="1">
      <c r="A38" s="79" t="s">
        <v>862</v>
      </c>
      <c r="B38" s="80" t="s">
        <v>865</v>
      </c>
      <c r="C38" s="79" t="s">
        <v>837</v>
      </c>
      <c r="D38" s="89" t="s">
        <v>840</v>
      </c>
      <c r="E38" s="105" t="s">
        <v>840</v>
      </c>
      <c r="F38" s="105" t="s">
        <v>840</v>
      </c>
      <c r="G38" s="105" t="s">
        <v>840</v>
      </c>
      <c r="H38" s="105" t="s">
        <v>840</v>
      </c>
      <c r="I38" s="105" t="s">
        <v>840</v>
      </c>
      <c r="J38" s="111" t="s">
        <v>840</v>
      </c>
      <c r="K38" s="111" t="s">
        <v>840</v>
      </c>
      <c r="L38" s="111" t="s">
        <v>840</v>
      </c>
      <c r="M38" s="111" t="s">
        <v>840</v>
      </c>
      <c r="N38" s="111" t="s">
        <v>840</v>
      </c>
      <c r="O38" s="105" t="s">
        <v>840</v>
      </c>
      <c r="P38" s="105" t="s">
        <v>840</v>
      </c>
      <c r="Q38" s="105" t="s">
        <v>840</v>
      </c>
      <c r="R38" s="105" t="s">
        <v>840</v>
      </c>
      <c r="S38" s="105" t="s">
        <v>840</v>
      </c>
      <c r="T38" s="105" t="s">
        <v>840</v>
      </c>
      <c r="U38" s="105" t="s">
        <v>840</v>
      </c>
      <c r="V38" s="105" t="s">
        <v>840</v>
      </c>
      <c r="W38" s="105" t="s">
        <v>840</v>
      </c>
      <c r="X38" s="105" t="s">
        <v>840</v>
      </c>
      <c r="Y38" s="105" t="s">
        <v>840</v>
      </c>
      <c r="Z38" s="105" t="s">
        <v>840</v>
      </c>
      <c r="AA38" s="105" t="s">
        <v>840</v>
      </c>
      <c r="AB38" s="105" t="s">
        <v>840</v>
      </c>
      <c r="AC38" s="105" t="s">
        <v>840</v>
      </c>
      <c r="AD38" s="111" t="s">
        <v>840</v>
      </c>
      <c r="AE38" s="111" t="s">
        <v>840</v>
      </c>
      <c r="AF38" s="111" t="s">
        <v>840</v>
      </c>
      <c r="AG38" s="111" t="s">
        <v>840</v>
      </c>
      <c r="AH38" s="111" t="s">
        <v>840</v>
      </c>
    </row>
    <row r="39" spans="1:34" ht="52.5" outlineLevel="1">
      <c r="A39" s="79" t="s">
        <v>862</v>
      </c>
      <c r="B39" s="80" t="s">
        <v>866</v>
      </c>
      <c r="C39" s="79" t="s">
        <v>837</v>
      </c>
      <c r="D39" s="89" t="s">
        <v>840</v>
      </c>
      <c r="E39" s="105" t="s">
        <v>840</v>
      </c>
      <c r="F39" s="105" t="s">
        <v>840</v>
      </c>
      <c r="G39" s="105" t="s">
        <v>840</v>
      </c>
      <c r="H39" s="105" t="s">
        <v>840</v>
      </c>
      <c r="I39" s="105" t="s">
        <v>840</v>
      </c>
      <c r="J39" s="111" t="s">
        <v>840</v>
      </c>
      <c r="K39" s="111" t="s">
        <v>840</v>
      </c>
      <c r="L39" s="111" t="s">
        <v>840</v>
      </c>
      <c r="M39" s="111" t="s">
        <v>840</v>
      </c>
      <c r="N39" s="111" t="s">
        <v>840</v>
      </c>
      <c r="O39" s="105" t="s">
        <v>840</v>
      </c>
      <c r="P39" s="105" t="s">
        <v>840</v>
      </c>
      <c r="Q39" s="105" t="s">
        <v>840</v>
      </c>
      <c r="R39" s="105" t="s">
        <v>840</v>
      </c>
      <c r="S39" s="105" t="s">
        <v>840</v>
      </c>
      <c r="T39" s="105" t="s">
        <v>840</v>
      </c>
      <c r="U39" s="105" t="s">
        <v>840</v>
      </c>
      <c r="V39" s="105" t="s">
        <v>840</v>
      </c>
      <c r="W39" s="105" t="s">
        <v>840</v>
      </c>
      <c r="X39" s="105" t="s">
        <v>840</v>
      </c>
      <c r="Y39" s="105" t="s">
        <v>840</v>
      </c>
      <c r="Z39" s="105" t="s">
        <v>840</v>
      </c>
      <c r="AA39" s="105" t="s">
        <v>840</v>
      </c>
      <c r="AB39" s="105" t="s">
        <v>840</v>
      </c>
      <c r="AC39" s="105" t="s">
        <v>840</v>
      </c>
      <c r="AD39" s="111" t="s">
        <v>840</v>
      </c>
      <c r="AE39" s="111" t="s">
        <v>840</v>
      </c>
      <c r="AF39" s="111" t="s">
        <v>840</v>
      </c>
      <c r="AG39" s="111" t="s">
        <v>840</v>
      </c>
      <c r="AH39" s="111" t="s">
        <v>840</v>
      </c>
    </row>
    <row r="40" spans="1:34" ht="21" outlineLevel="1">
      <c r="A40" s="79" t="s">
        <v>867</v>
      </c>
      <c r="B40" s="80" t="s">
        <v>863</v>
      </c>
      <c r="C40" s="79" t="s">
        <v>837</v>
      </c>
      <c r="D40" s="89" t="s">
        <v>840</v>
      </c>
      <c r="E40" s="105" t="s">
        <v>840</v>
      </c>
      <c r="F40" s="105" t="s">
        <v>840</v>
      </c>
      <c r="G40" s="105" t="s">
        <v>840</v>
      </c>
      <c r="H40" s="105" t="s">
        <v>840</v>
      </c>
      <c r="I40" s="105" t="s">
        <v>840</v>
      </c>
      <c r="J40" s="111" t="s">
        <v>840</v>
      </c>
      <c r="K40" s="111" t="s">
        <v>840</v>
      </c>
      <c r="L40" s="111" t="s">
        <v>840</v>
      </c>
      <c r="M40" s="111" t="s">
        <v>840</v>
      </c>
      <c r="N40" s="111" t="s">
        <v>840</v>
      </c>
      <c r="O40" s="105" t="s">
        <v>840</v>
      </c>
      <c r="P40" s="105" t="s">
        <v>840</v>
      </c>
      <c r="Q40" s="105" t="s">
        <v>840</v>
      </c>
      <c r="R40" s="105" t="s">
        <v>840</v>
      </c>
      <c r="S40" s="105" t="s">
        <v>840</v>
      </c>
      <c r="T40" s="105" t="s">
        <v>840</v>
      </c>
      <c r="U40" s="105" t="s">
        <v>840</v>
      </c>
      <c r="V40" s="105" t="s">
        <v>840</v>
      </c>
      <c r="W40" s="105" t="s">
        <v>840</v>
      </c>
      <c r="X40" s="105" t="s">
        <v>840</v>
      </c>
      <c r="Y40" s="105" t="s">
        <v>840</v>
      </c>
      <c r="Z40" s="105" t="s">
        <v>840</v>
      </c>
      <c r="AA40" s="105" t="s">
        <v>840</v>
      </c>
      <c r="AB40" s="105" t="s">
        <v>840</v>
      </c>
      <c r="AC40" s="105" t="s">
        <v>840</v>
      </c>
      <c r="AD40" s="111" t="s">
        <v>840</v>
      </c>
      <c r="AE40" s="111" t="s">
        <v>840</v>
      </c>
      <c r="AF40" s="111" t="s">
        <v>840</v>
      </c>
      <c r="AG40" s="111" t="s">
        <v>840</v>
      </c>
      <c r="AH40" s="111" t="s">
        <v>840</v>
      </c>
    </row>
    <row r="41" spans="1:34" ht="52.5" outlineLevel="1">
      <c r="A41" s="79" t="s">
        <v>867</v>
      </c>
      <c r="B41" s="80" t="s">
        <v>864</v>
      </c>
      <c r="C41" s="79" t="s">
        <v>837</v>
      </c>
      <c r="D41" s="89" t="s">
        <v>840</v>
      </c>
      <c r="E41" s="105" t="s">
        <v>840</v>
      </c>
      <c r="F41" s="105" t="s">
        <v>840</v>
      </c>
      <c r="G41" s="105" t="s">
        <v>840</v>
      </c>
      <c r="H41" s="105" t="s">
        <v>840</v>
      </c>
      <c r="I41" s="105" t="s">
        <v>840</v>
      </c>
      <c r="J41" s="111" t="s">
        <v>840</v>
      </c>
      <c r="K41" s="111" t="s">
        <v>840</v>
      </c>
      <c r="L41" s="111" t="s">
        <v>840</v>
      </c>
      <c r="M41" s="111" t="s">
        <v>840</v>
      </c>
      <c r="N41" s="111" t="s">
        <v>840</v>
      </c>
      <c r="O41" s="105" t="s">
        <v>840</v>
      </c>
      <c r="P41" s="105" t="s">
        <v>840</v>
      </c>
      <c r="Q41" s="105" t="s">
        <v>840</v>
      </c>
      <c r="R41" s="105" t="s">
        <v>840</v>
      </c>
      <c r="S41" s="105" t="s">
        <v>840</v>
      </c>
      <c r="T41" s="105" t="s">
        <v>840</v>
      </c>
      <c r="U41" s="105" t="s">
        <v>840</v>
      </c>
      <c r="V41" s="105" t="s">
        <v>840</v>
      </c>
      <c r="W41" s="105" t="s">
        <v>840</v>
      </c>
      <c r="X41" s="105" t="s">
        <v>840</v>
      </c>
      <c r="Y41" s="105" t="s">
        <v>840</v>
      </c>
      <c r="Z41" s="105" t="s">
        <v>840</v>
      </c>
      <c r="AA41" s="105" t="s">
        <v>840</v>
      </c>
      <c r="AB41" s="105" t="s">
        <v>840</v>
      </c>
      <c r="AC41" s="105" t="s">
        <v>840</v>
      </c>
      <c r="AD41" s="111" t="s">
        <v>840</v>
      </c>
      <c r="AE41" s="111" t="s">
        <v>840</v>
      </c>
      <c r="AF41" s="111" t="s">
        <v>840</v>
      </c>
      <c r="AG41" s="111" t="s">
        <v>840</v>
      </c>
      <c r="AH41" s="111" t="s">
        <v>840</v>
      </c>
    </row>
    <row r="42" spans="1:34" ht="52.5" outlineLevel="1">
      <c r="A42" s="79" t="s">
        <v>867</v>
      </c>
      <c r="B42" s="80" t="s">
        <v>865</v>
      </c>
      <c r="C42" s="79" t="s">
        <v>837</v>
      </c>
      <c r="D42" s="89" t="s">
        <v>840</v>
      </c>
      <c r="E42" s="105" t="s">
        <v>840</v>
      </c>
      <c r="F42" s="105" t="s">
        <v>840</v>
      </c>
      <c r="G42" s="105" t="s">
        <v>840</v>
      </c>
      <c r="H42" s="105" t="s">
        <v>840</v>
      </c>
      <c r="I42" s="105" t="s">
        <v>840</v>
      </c>
      <c r="J42" s="111" t="s">
        <v>840</v>
      </c>
      <c r="K42" s="111" t="s">
        <v>840</v>
      </c>
      <c r="L42" s="111" t="s">
        <v>840</v>
      </c>
      <c r="M42" s="111" t="s">
        <v>840</v>
      </c>
      <c r="N42" s="111" t="s">
        <v>840</v>
      </c>
      <c r="O42" s="105" t="s">
        <v>840</v>
      </c>
      <c r="P42" s="105" t="s">
        <v>840</v>
      </c>
      <c r="Q42" s="105" t="s">
        <v>840</v>
      </c>
      <c r="R42" s="105" t="s">
        <v>840</v>
      </c>
      <c r="S42" s="105" t="s">
        <v>840</v>
      </c>
      <c r="T42" s="105" t="s">
        <v>840</v>
      </c>
      <c r="U42" s="105" t="s">
        <v>840</v>
      </c>
      <c r="V42" s="105" t="s">
        <v>840</v>
      </c>
      <c r="W42" s="105" t="s">
        <v>840</v>
      </c>
      <c r="X42" s="105" t="s">
        <v>840</v>
      </c>
      <c r="Y42" s="105" t="s">
        <v>840</v>
      </c>
      <c r="Z42" s="105" t="s">
        <v>840</v>
      </c>
      <c r="AA42" s="105" t="s">
        <v>840</v>
      </c>
      <c r="AB42" s="105" t="s">
        <v>840</v>
      </c>
      <c r="AC42" s="105" t="s">
        <v>840</v>
      </c>
      <c r="AD42" s="111" t="s">
        <v>840</v>
      </c>
      <c r="AE42" s="111" t="s">
        <v>840</v>
      </c>
      <c r="AF42" s="111" t="s">
        <v>840</v>
      </c>
      <c r="AG42" s="111" t="s">
        <v>840</v>
      </c>
      <c r="AH42" s="111" t="s">
        <v>840</v>
      </c>
    </row>
    <row r="43" spans="1:34" ht="52.5" outlineLevel="1">
      <c r="A43" s="79" t="s">
        <v>867</v>
      </c>
      <c r="B43" s="80" t="s">
        <v>868</v>
      </c>
      <c r="C43" s="79" t="s">
        <v>837</v>
      </c>
      <c r="D43" s="89" t="s">
        <v>840</v>
      </c>
      <c r="E43" s="105" t="s">
        <v>840</v>
      </c>
      <c r="F43" s="105" t="s">
        <v>840</v>
      </c>
      <c r="G43" s="105" t="s">
        <v>840</v>
      </c>
      <c r="H43" s="105" t="s">
        <v>840</v>
      </c>
      <c r="I43" s="105" t="s">
        <v>840</v>
      </c>
      <c r="J43" s="111" t="s">
        <v>840</v>
      </c>
      <c r="K43" s="111" t="s">
        <v>840</v>
      </c>
      <c r="L43" s="111" t="s">
        <v>840</v>
      </c>
      <c r="M43" s="111" t="s">
        <v>840</v>
      </c>
      <c r="N43" s="111" t="s">
        <v>840</v>
      </c>
      <c r="O43" s="105" t="s">
        <v>840</v>
      </c>
      <c r="P43" s="105" t="s">
        <v>840</v>
      </c>
      <c r="Q43" s="105" t="s">
        <v>840</v>
      </c>
      <c r="R43" s="105" t="s">
        <v>840</v>
      </c>
      <c r="S43" s="105" t="s">
        <v>840</v>
      </c>
      <c r="T43" s="105" t="s">
        <v>840</v>
      </c>
      <c r="U43" s="105" t="s">
        <v>840</v>
      </c>
      <c r="V43" s="105" t="s">
        <v>840</v>
      </c>
      <c r="W43" s="105" t="s">
        <v>840</v>
      </c>
      <c r="X43" s="105" t="s">
        <v>840</v>
      </c>
      <c r="Y43" s="105" t="s">
        <v>840</v>
      </c>
      <c r="Z43" s="105" t="s">
        <v>840</v>
      </c>
      <c r="AA43" s="105" t="s">
        <v>840</v>
      </c>
      <c r="AB43" s="105" t="s">
        <v>840</v>
      </c>
      <c r="AC43" s="105" t="s">
        <v>840</v>
      </c>
      <c r="AD43" s="111" t="s">
        <v>840</v>
      </c>
      <c r="AE43" s="111" t="s">
        <v>840</v>
      </c>
      <c r="AF43" s="111" t="s">
        <v>840</v>
      </c>
      <c r="AG43" s="111" t="s">
        <v>840</v>
      </c>
      <c r="AH43" s="111" t="s">
        <v>840</v>
      </c>
    </row>
    <row r="44" spans="1:34" ht="42" outlineLevel="1">
      <c r="A44" s="79" t="s">
        <v>869</v>
      </c>
      <c r="B44" s="80" t="s">
        <v>870</v>
      </c>
      <c r="C44" s="79" t="s">
        <v>837</v>
      </c>
      <c r="D44" s="89" t="s">
        <v>840</v>
      </c>
      <c r="E44" s="105" t="s">
        <v>840</v>
      </c>
      <c r="F44" s="105" t="s">
        <v>840</v>
      </c>
      <c r="G44" s="105" t="s">
        <v>840</v>
      </c>
      <c r="H44" s="105" t="s">
        <v>840</v>
      </c>
      <c r="I44" s="105" t="s">
        <v>840</v>
      </c>
      <c r="J44" s="111" t="s">
        <v>840</v>
      </c>
      <c r="K44" s="111" t="s">
        <v>840</v>
      </c>
      <c r="L44" s="111" t="s">
        <v>840</v>
      </c>
      <c r="M44" s="111" t="s">
        <v>840</v>
      </c>
      <c r="N44" s="111" t="s">
        <v>840</v>
      </c>
      <c r="O44" s="105" t="s">
        <v>840</v>
      </c>
      <c r="P44" s="105" t="s">
        <v>840</v>
      </c>
      <c r="Q44" s="105" t="s">
        <v>840</v>
      </c>
      <c r="R44" s="105" t="s">
        <v>840</v>
      </c>
      <c r="S44" s="105" t="s">
        <v>840</v>
      </c>
      <c r="T44" s="105" t="s">
        <v>840</v>
      </c>
      <c r="U44" s="105" t="s">
        <v>840</v>
      </c>
      <c r="V44" s="105" t="s">
        <v>840</v>
      </c>
      <c r="W44" s="105" t="s">
        <v>840</v>
      </c>
      <c r="X44" s="105" t="s">
        <v>840</v>
      </c>
      <c r="Y44" s="105" t="s">
        <v>840</v>
      </c>
      <c r="Z44" s="105" t="s">
        <v>840</v>
      </c>
      <c r="AA44" s="105" t="s">
        <v>840</v>
      </c>
      <c r="AB44" s="105" t="s">
        <v>840</v>
      </c>
      <c r="AC44" s="105" t="s">
        <v>840</v>
      </c>
      <c r="AD44" s="111" t="s">
        <v>840</v>
      </c>
      <c r="AE44" s="111" t="s">
        <v>840</v>
      </c>
      <c r="AF44" s="111" t="s">
        <v>840</v>
      </c>
      <c r="AG44" s="111" t="s">
        <v>840</v>
      </c>
      <c r="AH44" s="111" t="s">
        <v>840</v>
      </c>
    </row>
    <row r="45" spans="1:34" ht="42" outlineLevel="1">
      <c r="A45" s="79" t="s">
        <v>871</v>
      </c>
      <c r="B45" s="80" t="s">
        <v>872</v>
      </c>
      <c r="C45" s="79" t="s">
        <v>837</v>
      </c>
      <c r="D45" s="89" t="s">
        <v>840</v>
      </c>
      <c r="E45" s="105" t="s">
        <v>840</v>
      </c>
      <c r="F45" s="105" t="s">
        <v>840</v>
      </c>
      <c r="G45" s="105" t="s">
        <v>840</v>
      </c>
      <c r="H45" s="105" t="s">
        <v>840</v>
      </c>
      <c r="I45" s="105" t="s">
        <v>840</v>
      </c>
      <c r="J45" s="111" t="s">
        <v>840</v>
      </c>
      <c r="K45" s="111" t="s">
        <v>840</v>
      </c>
      <c r="L45" s="111" t="s">
        <v>840</v>
      </c>
      <c r="M45" s="111" t="s">
        <v>840</v>
      </c>
      <c r="N45" s="111" t="s">
        <v>840</v>
      </c>
      <c r="O45" s="105" t="s">
        <v>840</v>
      </c>
      <c r="P45" s="105" t="s">
        <v>840</v>
      </c>
      <c r="Q45" s="105" t="s">
        <v>840</v>
      </c>
      <c r="R45" s="105" t="s">
        <v>840</v>
      </c>
      <c r="S45" s="105" t="s">
        <v>840</v>
      </c>
      <c r="T45" s="105" t="s">
        <v>840</v>
      </c>
      <c r="U45" s="105" t="s">
        <v>840</v>
      </c>
      <c r="V45" s="105" t="s">
        <v>840</v>
      </c>
      <c r="W45" s="105" t="s">
        <v>840</v>
      </c>
      <c r="X45" s="105" t="s">
        <v>840</v>
      </c>
      <c r="Y45" s="105" t="s">
        <v>840</v>
      </c>
      <c r="Z45" s="105" t="s">
        <v>840</v>
      </c>
      <c r="AA45" s="105" t="s">
        <v>840</v>
      </c>
      <c r="AB45" s="105" t="s">
        <v>840</v>
      </c>
      <c r="AC45" s="105" t="s">
        <v>840</v>
      </c>
      <c r="AD45" s="111" t="s">
        <v>840</v>
      </c>
      <c r="AE45" s="111" t="s">
        <v>840</v>
      </c>
      <c r="AF45" s="111" t="s">
        <v>840</v>
      </c>
      <c r="AG45" s="111" t="s">
        <v>840</v>
      </c>
      <c r="AH45" s="111" t="s">
        <v>840</v>
      </c>
    </row>
    <row r="46" spans="1:34" ht="42" outlineLevel="1">
      <c r="A46" s="79" t="s">
        <v>873</v>
      </c>
      <c r="B46" s="80" t="s">
        <v>874</v>
      </c>
      <c r="C46" s="79" t="s">
        <v>837</v>
      </c>
      <c r="D46" s="89" t="s">
        <v>840</v>
      </c>
      <c r="E46" s="105" t="s">
        <v>840</v>
      </c>
      <c r="F46" s="105" t="s">
        <v>840</v>
      </c>
      <c r="G46" s="105" t="s">
        <v>840</v>
      </c>
      <c r="H46" s="105" t="s">
        <v>840</v>
      </c>
      <c r="I46" s="105" t="s">
        <v>840</v>
      </c>
      <c r="J46" s="111" t="s">
        <v>840</v>
      </c>
      <c r="K46" s="111" t="s">
        <v>840</v>
      </c>
      <c r="L46" s="111" t="s">
        <v>840</v>
      </c>
      <c r="M46" s="111" t="s">
        <v>840</v>
      </c>
      <c r="N46" s="111" t="s">
        <v>840</v>
      </c>
      <c r="O46" s="105" t="s">
        <v>840</v>
      </c>
      <c r="P46" s="105" t="s">
        <v>840</v>
      </c>
      <c r="Q46" s="105" t="s">
        <v>840</v>
      </c>
      <c r="R46" s="105" t="s">
        <v>840</v>
      </c>
      <c r="S46" s="105" t="s">
        <v>840</v>
      </c>
      <c r="T46" s="105" t="s">
        <v>840</v>
      </c>
      <c r="U46" s="105" t="s">
        <v>840</v>
      </c>
      <c r="V46" s="105" t="s">
        <v>840</v>
      </c>
      <c r="W46" s="105" t="s">
        <v>840</v>
      </c>
      <c r="X46" s="105" t="s">
        <v>840</v>
      </c>
      <c r="Y46" s="105" t="s">
        <v>840</v>
      </c>
      <c r="Z46" s="105" t="s">
        <v>840</v>
      </c>
      <c r="AA46" s="105" t="s">
        <v>840</v>
      </c>
      <c r="AB46" s="105" t="s">
        <v>840</v>
      </c>
      <c r="AC46" s="105" t="s">
        <v>840</v>
      </c>
      <c r="AD46" s="111" t="s">
        <v>840</v>
      </c>
      <c r="AE46" s="111" t="s">
        <v>840</v>
      </c>
      <c r="AF46" s="111" t="s">
        <v>840</v>
      </c>
      <c r="AG46" s="111" t="s">
        <v>840</v>
      </c>
      <c r="AH46" s="111" t="s">
        <v>840</v>
      </c>
    </row>
    <row r="47" spans="1:34" ht="21">
      <c r="A47" s="79" t="s">
        <v>93</v>
      </c>
      <c r="B47" s="80" t="s">
        <v>875</v>
      </c>
      <c r="C47" s="79" t="s">
        <v>837</v>
      </c>
      <c r="D47" s="89" t="s">
        <v>840</v>
      </c>
      <c r="E47" s="105" t="s">
        <v>840</v>
      </c>
      <c r="F47" s="105" t="s">
        <v>840</v>
      </c>
      <c r="G47" s="105" t="s">
        <v>840</v>
      </c>
      <c r="H47" s="105" t="s">
        <v>840</v>
      </c>
      <c r="I47" s="105" t="s">
        <v>840</v>
      </c>
      <c r="J47" s="105" t="s">
        <v>840</v>
      </c>
      <c r="K47" s="105" t="s">
        <v>840</v>
      </c>
      <c r="L47" s="105" t="s">
        <v>840</v>
      </c>
      <c r="M47" s="105" t="s">
        <v>840</v>
      </c>
      <c r="N47" s="105" t="s">
        <v>840</v>
      </c>
      <c r="O47" s="105" t="s">
        <v>840</v>
      </c>
      <c r="P47" s="105" t="s">
        <v>840</v>
      </c>
      <c r="Q47" s="105" t="s">
        <v>840</v>
      </c>
      <c r="R47" s="105" t="s">
        <v>840</v>
      </c>
      <c r="S47" s="105" t="s">
        <v>840</v>
      </c>
      <c r="T47" s="105" t="s">
        <v>840</v>
      </c>
      <c r="U47" s="105" t="s">
        <v>840</v>
      </c>
      <c r="V47" s="105" t="s">
        <v>840</v>
      </c>
      <c r="W47" s="105" t="s">
        <v>840</v>
      </c>
      <c r="X47" s="105" t="s">
        <v>840</v>
      </c>
      <c r="Y47" s="105" t="s">
        <v>840</v>
      </c>
      <c r="Z47" s="105" t="s">
        <v>840</v>
      </c>
      <c r="AA47" s="105" t="s">
        <v>840</v>
      </c>
      <c r="AB47" s="105" t="s">
        <v>840</v>
      </c>
      <c r="AC47" s="105" t="s">
        <v>840</v>
      </c>
      <c r="AD47" s="105" t="s">
        <v>840</v>
      </c>
      <c r="AE47" s="105" t="s">
        <v>840</v>
      </c>
      <c r="AF47" s="105" t="s">
        <v>840</v>
      </c>
      <c r="AG47" s="105" t="s">
        <v>840</v>
      </c>
      <c r="AH47" s="105" t="s">
        <v>840</v>
      </c>
    </row>
    <row r="48" spans="1:34" ht="31.5">
      <c r="A48" s="79" t="s">
        <v>525</v>
      </c>
      <c r="B48" s="80" t="s">
        <v>876</v>
      </c>
      <c r="C48" s="79" t="s">
        <v>837</v>
      </c>
      <c r="D48" s="89" t="s">
        <v>840</v>
      </c>
      <c r="E48" s="105" t="s">
        <v>840</v>
      </c>
      <c r="F48" s="105" t="s">
        <v>840</v>
      </c>
      <c r="G48" s="105" t="s">
        <v>840</v>
      </c>
      <c r="H48" s="105" t="s">
        <v>840</v>
      </c>
      <c r="I48" s="105" t="s">
        <v>840</v>
      </c>
      <c r="J48" s="105" t="s">
        <v>840</v>
      </c>
      <c r="K48" s="105" t="s">
        <v>840</v>
      </c>
      <c r="L48" s="105" t="s">
        <v>840</v>
      </c>
      <c r="M48" s="105" t="s">
        <v>840</v>
      </c>
      <c r="N48" s="105" t="s">
        <v>840</v>
      </c>
      <c r="O48" s="105" t="s">
        <v>840</v>
      </c>
      <c r="P48" s="105" t="s">
        <v>840</v>
      </c>
      <c r="Q48" s="105" t="s">
        <v>840</v>
      </c>
      <c r="R48" s="105" t="s">
        <v>840</v>
      </c>
      <c r="S48" s="105" t="s">
        <v>840</v>
      </c>
      <c r="T48" s="105" t="s">
        <v>840</v>
      </c>
      <c r="U48" s="105" t="s">
        <v>840</v>
      </c>
      <c r="V48" s="105" t="s">
        <v>840</v>
      </c>
      <c r="W48" s="105" t="s">
        <v>840</v>
      </c>
      <c r="X48" s="105" t="s">
        <v>840</v>
      </c>
      <c r="Y48" s="105" t="s">
        <v>840</v>
      </c>
      <c r="Z48" s="105" t="s">
        <v>840</v>
      </c>
      <c r="AA48" s="105" t="s">
        <v>840</v>
      </c>
      <c r="AB48" s="105" t="s">
        <v>840</v>
      </c>
      <c r="AC48" s="105" t="s">
        <v>840</v>
      </c>
      <c r="AD48" s="105" t="s">
        <v>840</v>
      </c>
      <c r="AE48" s="105" t="s">
        <v>840</v>
      </c>
      <c r="AF48" s="105" t="s">
        <v>840</v>
      </c>
      <c r="AG48" s="105" t="s">
        <v>840</v>
      </c>
      <c r="AH48" s="105" t="s">
        <v>840</v>
      </c>
    </row>
    <row r="49" spans="1:34" ht="21" outlineLevel="1">
      <c r="A49" s="79" t="s">
        <v>527</v>
      </c>
      <c r="B49" s="80" t="s">
        <v>877</v>
      </c>
      <c r="C49" s="79" t="s">
        <v>837</v>
      </c>
      <c r="D49" s="89" t="s">
        <v>840</v>
      </c>
      <c r="E49" s="105" t="s">
        <v>840</v>
      </c>
      <c r="F49" s="105" t="s">
        <v>840</v>
      </c>
      <c r="G49" s="105" t="s">
        <v>840</v>
      </c>
      <c r="H49" s="105" t="s">
        <v>840</v>
      </c>
      <c r="I49" s="105" t="s">
        <v>840</v>
      </c>
      <c r="J49" s="105" t="s">
        <v>840</v>
      </c>
      <c r="K49" s="105" t="s">
        <v>840</v>
      </c>
      <c r="L49" s="105" t="s">
        <v>840</v>
      </c>
      <c r="M49" s="105" t="s">
        <v>840</v>
      </c>
      <c r="N49" s="105" t="s">
        <v>840</v>
      </c>
      <c r="O49" s="105" t="s">
        <v>840</v>
      </c>
      <c r="P49" s="105" t="s">
        <v>840</v>
      </c>
      <c r="Q49" s="105" t="s">
        <v>840</v>
      </c>
      <c r="R49" s="105" t="s">
        <v>840</v>
      </c>
      <c r="S49" s="105" t="s">
        <v>840</v>
      </c>
      <c r="T49" s="105" t="s">
        <v>840</v>
      </c>
      <c r="U49" s="105" t="s">
        <v>840</v>
      </c>
      <c r="V49" s="105" t="s">
        <v>840</v>
      </c>
      <c r="W49" s="105" t="s">
        <v>840</v>
      </c>
      <c r="X49" s="105" t="s">
        <v>840</v>
      </c>
      <c r="Y49" s="105" t="s">
        <v>840</v>
      </c>
      <c r="Z49" s="105" t="s">
        <v>840</v>
      </c>
      <c r="AA49" s="105" t="s">
        <v>840</v>
      </c>
      <c r="AB49" s="105" t="s">
        <v>840</v>
      </c>
      <c r="AC49" s="105" t="s">
        <v>840</v>
      </c>
      <c r="AD49" s="105" t="s">
        <v>840</v>
      </c>
      <c r="AE49" s="105" t="s">
        <v>840</v>
      </c>
      <c r="AF49" s="105" t="s">
        <v>840</v>
      </c>
      <c r="AG49" s="105" t="s">
        <v>840</v>
      </c>
      <c r="AH49" s="105" t="s">
        <v>840</v>
      </c>
    </row>
    <row r="50" spans="1:34" ht="31.5" outlineLevel="1">
      <c r="A50" s="79" t="s">
        <v>532</v>
      </c>
      <c r="B50" s="80" t="s">
        <v>878</v>
      </c>
      <c r="C50" s="79" t="s">
        <v>837</v>
      </c>
      <c r="D50" s="89" t="s">
        <v>840</v>
      </c>
      <c r="E50" s="105" t="s">
        <v>840</v>
      </c>
      <c r="F50" s="105" t="s">
        <v>840</v>
      </c>
      <c r="G50" s="105" t="s">
        <v>840</v>
      </c>
      <c r="H50" s="105" t="s">
        <v>840</v>
      </c>
      <c r="I50" s="105" t="s">
        <v>840</v>
      </c>
      <c r="J50" s="105" t="s">
        <v>840</v>
      </c>
      <c r="K50" s="105" t="s">
        <v>840</v>
      </c>
      <c r="L50" s="105" t="s">
        <v>840</v>
      </c>
      <c r="M50" s="105" t="s">
        <v>840</v>
      </c>
      <c r="N50" s="105" t="s">
        <v>840</v>
      </c>
      <c r="O50" s="105" t="s">
        <v>840</v>
      </c>
      <c r="P50" s="105" t="s">
        <v>840</v>
      </c>
      <c r="Q50" s="105" t="s">
        <v>840</v>
      </c>
      <c r="R50" s="105" t="s">
        <v>840</v>
      </c>
      <c r="S50" s="105" t="s">
        <v>840</v>
      </c>
      <c r="T50" s="105" t="s">
        <v>840</v>
      </c>
      <c r="U50" s="105" t="s">
        <v>840</v>
      </c>
      <c r="V50" s="105" t="s">
        <v>840</v>
      </c>
      <c r="W50" s="105" t="s">
        <v>840</v>
      </c>
      <c r="X50" s="105" t="s">
        <v>840</v>
      </c>
      <c r="Y50" s="105" t="s">
        <v>840</v>
      </c>
      <c r="Z50" s="105" t="s">
        <v>840</v>
      </c>
      <c r="AA50" s="105" t="s">
        <v>840</v>
      </c>
      <c r="AB50" s="105" t="s">
        <v>840</v>
      </c>
      <c r="AC50" s="105" t="s">
        <v>840</v>
      </c>
      <c r="AD50" s="105" t="s">
        <v>840</v>
      </c>
      <c r="AE50" s="105" t="s">
        <v>840</v>
      </c>
      <c r="AF50" s="105" t="s">
        <v>840</v>
      </c>
      <c r="AG50" s="105" t="s">
        <v>840</v>
      </c>
      <c r="AH50" s="105" t="s">
        <v>840</v>
      </c>
    </row>
    <row r="51" spans="1:34" ht="31.5" outlineLevel="1">
      <c r="A51" s="79" t="s">
        <v>540</v>
      </c>
      <c r="B51" s="80" t="s">
        <v>879</v>
      </c>
      <c r="C51" s="79" t="s">
        <v>837</v>
      </c>
      <c r="D51" s="89" t="s">
        <v>840</v>
      </c>
      <c r="E51" s="105" t="s">
        <v>840</v>
      </c>
      <c r="F51" s="105" t="s">
        <v>840</v>
      </c>
      <c r="G51" s="105" t="s">
        <v>840</v>
      </c>
      <c r="H51" s="105" t="s">
        <v>840</v>
      </c>
      <c r="I51" s="105" t="s">
        <v>840</v>
      </c>
      <c r="J51" s="105" t="s">
        <v>840</v>
      </c>
      <c r="K51" s="105" t="s">
        <v>840</v>
      </c>
      <c r="L51" s="105" t="s">
        <v>840</v>
      </c>
      <c r="M51" s="105" t="s">
        <v>840</v>
      </c>
      <c r="N51" s="105" t="s">
        <v>840</v>
      </c>
      <c r="O51" s="105" t="s">
        <v>840</v>
      </c>
      <c r="P51" s="105" t="s">
        <v>840</v>
      </c>
      <c r="Q51" s="105" t="s">
        <v>840</v>
      </c>
      <c r="R51" s="105" t="s">
        <v>840</v>
      </c>
      <c r="S51" s="105" t="s">
        <v>840</v>
      </c>
      <c r="T51" s="105" t="s">
        <v>840</v>
      </c>
      <c r="U51" s="105" t="s">
        <v>840</v>
      </c>
      <c r="V51" s="105" t="s">
        <v>840</v>
      </c>
      <c r="W51" s="105" t="s">
        <v>840</v>
      </c>
      <c r="X51" s="105" t="s">
        <v>840</v>
      </c>
      <c r="Y51" s="105" t="s">
        <v>840</v>
      </c>
      <c r="Z51" s="105" t="s">
        <v>840</v>
      </c>
      <c r="AA51" s="105" t="s">
        <v>840</v>
      </c>
      <c r="AB51" s="105" t="s">
        <v>840</v>
      </c>
      <c r="AC51" s="105" t="s">
        <v>840</v>
      </c>
      <c r="AD51" s="105" t="s">
        <v>840</v>
      </c>
      <c r="AE51" s="105" t="s">
        <v>840</v>
      </c>
      <c r="AF51" s="105" t="s">
        <v>840</v>
      </c>
      <c r="AG51" s="105" t="s">
        <v>840</v>
      </c>
      <c r="AH51" s="105" t="s">
        <v>840</v>
      </c>
    </row>
    <row r="52" spans="1:34" ht="21">
      <c r="A52" s="79" t="s">
        <v>880</v>
      </c>
      <c r="B52" s="80" t="s">
        <v>881</v>
      </c>
      <c r="C52" s="79" t="s">
        <v>837</v>
      </c>
      <c r="D52" s="89" t="s">
        <v>840</v>
      </c>
      <c r="E52" s="105" t="s">
        <v>840</v>
      </c>
      <c r="F52" s="105" t="s">
        <v>840</v>
      </c>
      <c r="G52" s="105" t="s">
        <v>840</v>
      </c>
      <c r="H52" s="105" t="s">
        <v>840</v>
      </c>
      <c r="I52" s="105" t="s">
        <v>840</v>
      </c>
      <c r="J52" s="105" t="s">
        <v>840</v>
      </c>
      <c r="K52" s="105" t="s">
        <v>840</v>
      </c>
      <c r="L52" s="105" t="s">
        <v>840</v>
      </c>
      <c r="M52" s="105" t="s">
        <v>840</v>
      </c>
      <c r="N52" s="105" t="s">
        <v>840</v>
      </c>
      <c r="O52" s="105" t="s">
        <v>840</v>
      </c>
      <c r="P52" s="105" t="s">
        <v>840</v>
      </c>
      <c r="Q52" s="105" t="s">
        <v>840</v>
      </c>
      <c r="R52" s="105" t="s">
        <v>840</v>
      </c>
      <c r="S52" s="105" t="s">
        <v>840</v>
      </c>
      <c r="T52" s="105" t="s">
        <v>840</v>
      </c>
      <c r="U52" s="105" t="s">
        <v>840</v>
      </c>
      <c r="V52" s="105" t="s">
        <v>840</v>
      </c>
      <c r="W52" s="105" t="s">
        <v>840</v>
      </c>
      <c r="X52" s="105" t="s">
        <v>840</v>
      </c>
      <c r="Y52" s="105" t="s">
        <v>840</v>
      </c>
      <c r="Z52" s="105" t="s">
        <v>840</v>
      </c>
      <c r="AA52" s="105" t="s">
        <v>840</v>
      </c>
      <c r="AB52" s="105" t="s">
        <v>840</v>
      </c>
      <c r="AC52" s="105" t="s">
        <v>840</v>
      </c>
      <c r="AD52" s="105" t="s">
        <v>840</v>
      </c>
      <c r="AE52" s="105" t="s">
        <v>840</v>
      </c>
      <c r="AF52" s="105" t="s">
        <v>840</v>
      </c>
      <c r="AG52" s="105" t="s">
        <v>840</v>
      </c>
      <c r="AH52" s="105" t="s">
        <v>840</v>
      </c>
    </row>
    <row r="53" spans="1:34" ht="21">
      <c r="A53" s="79" t="s">
        <v>882</v>
      </c>
      <c r="B53" s="80" t="s">
        <v>883</v>
      </c>
      <c r="C53" s="79" t="s">
        <v>837</v>
      </c>
      <c r="D53" s="89" t="s">
        <v>840</v>
      </c>
      <c r="E53" s="105" t="s">
        <v>840</v>
      </c>
      <c r="F53" s="105" t="s">
        <v>840</v>
      </c>
      <c r="G53" s="105" t="s">
        <v>840</v>
      </c>
      <c r="H53" s="105" t="s">
        <v>840</v>
      </c>
      <c r="I53" s="105" t="s">
        <v>840</v>
      </c>
      <c r="J53" s="105" t="s">
        <v>840</v>
      </c>
      <c r="K53" s="105" t="s">
        <v>840</v>
      </c>
      <c r="L53" s="105" t="s">
        <v>840</v>
      </c>
      <c r="M53" s="105" t="s">
        <v>840</v>
      </c>
      <c r="N53" s="105" t="s">
        <v>840</v>
      </c>
      <c r="O53" s="105" t="s">
        <v>840</v>
      </c>
      <c r="P53" s="105" t="s">
        <v>840</v>
      </c>
      <c r="Q53" s="105" t="s">
        <v>840</v>
      </c>
      <c r="R53" s="105" t="s">
        <v>840</v>
      </c>
      <c r="S53" s="105" t="s">
        <v>840</v>
      </c>
      <c r="T53" s="105" t="s">
        <v>840</v>
      </c>
      <c r="U53" s="105" t="s">
        <v>840</v>
      </c>
      <c r="V53" s="105" t="s">
        <v>840</v>
      </c>
      <c r="W53" s="105" t="s">
        <v>840</v>
      </c>
      <c r="X53" s="105" t="s">
        <v>840</v>
      </c>
      <c r="Y53" s="105" t="s">
        <v>840</v>
      </c>
      <c r="Z53" s="105" t="s">
        <v>840</v>
      </c>
      <c r="AA53" s="105" t="s">
        <v>840</v>
      </c>
      <c r="AB53" s="105" t="s">
        <v>840</v>
      </c>
      <c r="AC53" s="105" t="s">
        <v>840</v>
      </c>
      <c r="AD53" s="105" t="s">
        <v>840</v>
      </c>
      <c r="AE53" s="105" t="s">
        <v>840</v>
      </c>
      <c r="AF53" s="105" t="s">
        <v>840</v>
      </c>
      <c r="AG53" s="105" t="s">
        <v>840</v>
      </c>
      <c r="AH53" s="105" t="s">
        <v>840</v>
      </c>
    </row>
    <row r="54" spans="1:34" ht="21">
      <c r="A54" s="79" t="s">
        <v>542</v>
      </c>
      <c r="B54" s="80" t="s">
        <v>884</v>
      </c>
      <c r="C54" s="79" t="s">
        <v>837</v>
      </c>
      <c r="D54" s="89" t="s">
        <v>840</v>
      </c>
      <c r="E54" s="105" t="s">
        <v>840</v>
      </c>
      <c r="F54" s="105" t="s">
        <v>840</v>
      </c>
      <c r="G54" s="105" t="s">
        <v>840</v>
      </c>
      <c r="H54" s="105" t="s">
        <v>840</v>
      </c>
      <c r="I54" s="105" t="s">
        <v>840</v>
      </c>
      <c r="J54" s="105" t="s">
        <v>840</v>
      </c>
      <c r="K54" s="105" t="s">
        <v>840</v>
      </c>
      <c r="L54" s="105" t="s">
        <v>840</v>
      </c>
      <c r="M54" s="105" t="s">
        <v>840</v>
      </c>
      <c r="N54" s="105" t="s">
        <v>840</v>
      </c>
      <c r="O54" s="105" t="s">
        <v>840</v>
      </c>
      <c r="P54" s="105" t="s">
        <v>840</v>
      </c>
      <c r="Q54" s="105" t="s">
        <v>840</v>
      </c>
      <c r="R54" s="105" t="s">
        <v>840</v>
      </c>
      <c r="S54" s="105" t="s">
        <v>840</v>
      </c>
      <c r="T54" s="105" t="s">
        <v>840</v>
      </c>
      <c r="U54" s="105" t="s">
        <v>840</v>
      </c>
      <c r="V54" s="105" t="s">
        <v>840</v>
      </c>
      <c r="W54" s="105" t="s">
        <v>840</v>
      </c>
      <c r="X54" s="105" t="s">
        <v>840</v>
      </c>
      <c r="Y54" s="105" t="s">
        <v>840</v>
      </c>
      <c r="Z54" s="105" t="s">
        <v>840</v>
      </c>
      <c r="AA54" s="105" t="s">
        <v>840</v>
      </c>
      <c r="AB54" s="105" t="s">
        <v>840</v>
      </c>
      <c r="AC54" s="105" t="s">
        <v>840</v>
      </c>
      <c r="AD54" s="105" t="s">
        <v>840</v>
      </c>
      <c r="AE54" s="105" t="s">
        <v>840</v>
      </c>
      <c r="AF54" s="105" t="s">
        <v>840</v>
      </c>
      <c r="AG54" s="105" t="s">
        <v>840</v>
      </c>
      <c r="AH54" s="105" t="s">
        <v>840</v>
      </c>
    </row>
    <row r="55" spans="1:34" ht="21" outlineLevel="1">
      <c r="A55" s="79" t="s">
        <v>544</v>
      </c>
      <c r="B55" s="80" t="s">
        <v>885</v>
      </c>
      <c r="C55" s="79" t="s">
        <v>837</v>
      </c>
      <c r="D55" s="89" t="s">
        <v>840</v>
      </c>
      <c r="E55" s="105" t="s">
        <v>840</v>
      </c>
      <c r="F55" s="105" t="s">
        <v>840</v>
      </c>
      <c r="G55" s="105" t="s">
        <v>840</v>
      </c>
      <c r="H55" s="105" t="s">
        <v>840</v>
      </c>
      <c r="I55" s="105" t="s">
        <v>840</v>
      </c>
      <c r="J55" s="105" t="s">
        <v>840</v>
      </c>
      <c r="K55" s="105" t="s">
        <v>840</v>
      </c>
      <c r="L55" s="105" t="s">
        <v>840</v>
      </c>
      <c r="M55" s="105" t="s">
        <v>840</v>
      </c>
      <c r="N55" s="105" t="s">
        <v>840</v>
      </c>
      <c r="O55" s="105" t="s">
        <v>840</v>
      </c>
      <c r="P55" s="105" t="s">
        <v>840</v>
      </c>
      <c r="Q55" s="105" t="s">
        <v>840</v>
      </c>
      <c r="R55" s="105" t="s">
        <v>840</v>
      </c>
      <c r="S55" s="105" t="s">
        <v>840</v>
      </c>
      <c r="T55" s="105" t="s">
        <v>840</v>
      </c>
      <c r="U55" s="105" t="s">
        <v>840</v>
      </c>
      <c r="V55" s="105" t="s">
        <v>840</v>
      </c>
      <c r="W55" s="105" t="s">
        <v>840</v>
      </c>
      <c r="X55" s="105" t="s">
        <v>840</v>
      </c>
      <c r="Y55" s="105" t="s">
        <v>840</v>
      </c>
      <c r="Z55" s="105" t="s">
        <v>840</v>
      </c>
      <c r="AA55" s="105" t="s">
        <v>840</v>
      </c>
      <c r="AB55" s="105" t="s">
        <v>840</v>
      </c>
      <c r="AC55" s="105" t="s">
        <v>840</v>
      </c>
      <c r="AD55" s="105" t="s">
        <v>840</v>
      </c>
      <c r="AE55" s="105" t="s">
        <v>840</v>
      </c>
      <c r="AF55" s="105" t="s">
        <v>840</v>
      </c>
      <c r="AG55" s="105" t="s">
        <v>840</v>
      </c>
      <c r="AH55" s="105" t="s">
        <v>840</v>
      </c>
    </row>
    <row r="56" spans="1:34" ht="21" outlineLevel="1">
      <c r="A56" s="79" t="s">
        <v>547</v>
      </c>
      <c r="B56" s="80" t="s">
        <v>886</v>
      </c>
      <c r="C56" s="79" t="s">
        <v>837</v>
      </c>
      <c r="D56" s="89" t="s">
        <v>840</v>
      </c>
      <c r="E56" s="105" t="s">
        <v>840</v>
      </c>
      <c r="F56" s="105" t="s">
        <v>840</v>
      </c>
      <c r="G56" s="105" t="s">
        <v>840</v>
      </c>
      <c r="H56" s="105" t="s">
        <v>840</v>
      </c>
      <c r="I56" s="105" t="s">
        <v>840</v>
      </c>
      <c r="J56" s="105" t="s">
        <v>840</v>
      </c>
      <c r="K56" s="105" t="s">
        <v>840</v>
      </c>
      <c r="L56" s="105" t="s">
        <v>840</v>
      </c>
      <c r="M56" s="105" t="s">
        <v>840</v>
      </c>
      <c r="N56" s="105" t="s">
        <v>840</v>
      </c>
      <c r="O56" s="105" t="s">
        <v>840</v>
      </c>
      <c r="P56" s="105" t="s">
        <v>840</v>
      </c>
      <c r="Q56" s="105" t="s">
        <v>840</v>
      </c>
      <c r="R56" s="105" t="s">
        <v>840</v>
      </c>
      <c r="S56" s="105" t="s">
        <v>840</v>
      </c>
      <c r="T56" s="105" t="s">
        <v>840</v>
      </c>
      <c r="U56" s="105" t="s">
        <v>840</v>
      </c>
      <c r="V56" s="105" t="s">
        <v>840</v>
      </c>
      <c r="W56" s="105" t="s">
        <v>840</v>
      </c>
      <c r="X56" s="105" t="s">
        <v>840</v>
      </c>
      <c r="Y56" s="105" t="s">
        <v>840</v>
      </c>
      <c r="Z56" s="105" t="s">
        <v>840</v>
      </c>
      <c r="AA56" s="105" t="s">
        <v>840</v>
      </c>
      <c r="AB56" s="105" t="s">
        <v>840</v>
      </c>
      <c r="AC56" s="105" t="s">
        <v>840</v>
      </c>
      <c r="AD56" s="105" t="s">
        <v>840</v>
      </c>
      <c r="AE56" s="105" t="s">
        <v>840</v>
      </c>
      <c r="AF56" s="105" t="s">
        <v>840</v>
      </c>
      <c r="AG56" s="105" t="s">
        <v>840</v>
      </c>
      <c r="AH56" s="105" t="s">
        <v>840</v>
      </c>
    </row>
    <row r="57" spans="1:34" ht="21" outlineLevel="1">
      <c r="A57" s="79" t="s">
        <v>548</v>
      </c>
      <c r="B57" s="80" t="s">
        <v>887</v>
      </c>
      <c r="C57" s="79" t="s">
        <v>837</v>
      </c>
      <c r="D57" s="89" t="s">
        <v>840</v>
      </c>
      <c r="E57" s="105" t="s">
        <v>840</v>
      </c>
      <c r="F57" s="105" t="s">
        <v>840</v>
      </c>
      <c r="G57" s="105" t="s">
        <v>840</v>
      </c>
      <c r="H57" s="105" t="s">
        <v>840</v>
      </c>
      <c r="I57" s="105" t="s">
        <v>840</v>
      </c>
      <c r="J57" s="105" t="s">
        <v>840</v>
      </c>
      <c r="K57" s="105" t="s">
        <v>840</v>
      </c>
      <c r="L57" s="105" t="s">
        <v>840</v>
      </c>
      <c r="M57" s="105" t="s">
        <v>840</v>
      </c>
      <c r="N57" s="105" t="s">
        <v>840</v>
      </c>
      <c r="O57" s="105" t="s">
        <v>840</v>
      </c>
      <c r="P57" s="105" t="s">
        <v>840</v>
      </c>
      <c r="Q57" s="105" t="s">
        <v>840</v>
      </c>
      <c r="R57" s="105" t="s">
        <v>840</v>
      </c>
      <c r="S57" s="105" t="s">
        <v>840</v>
      </c>
      <c r="T57" s="105" t="s">
        <v>840</v>
      </c>
      <c r="U57" s="105" t="s">
        <v>840</v>
      </c>
      <c r="V57" s="105" t="s">
        <v>840</v>
      </c>
      <c r="W57" s="105" t="s">
        <v>840</v>
      </c>
      <c r="X57" s="105" t="s">
        <v>840</v>
      </c>
      <c r="Y57" s="105" t="s">
        <v>840</v>
      </c>
      <c r="Z57" s="105" t="s">
        <v>840</v>
      </c>
      <c r="AA57" s="105" t="s">
        <v>840</v>
      </c>
      <c r="AB57" s="105" t="s">
        <v>840</v>
      </c>
      <c r="AC57" s="105" t="s">
        <v>840</v>
      </c>
      <c r="AD57" s="105" t="s">
        <v>840</v>
      </c>
      <c r="AE57" s="105" t="s">
        <v>840</v>
      </c>
      <c r="AF57" s="105" t="s">
        <v>840</v>
      </c>
      <c r="AG57" s="105" t="s">
        <v>840</v>
      </c>
      <c r="AH57" s="105" t="s">
        <v>840</v>
      </c>
    </row>
    <row r="58" spans="1:34" ht="21" outlineLevel="1">
      <c r="A58" s="79" t="s">
        <v>549</v>
      </c>
      <c r="B58" s="80" t="s">
        <v>888</v>
      </c>
      <c r="C58" s="79" t="s">
        <v>837</v>
      </c>
      <c r="D58" s="89" t="s">
        <v>840</v>
      </c>
      <c r="E58" s="105" t="s">
        <v>840</v>
      </c>
      <c r="F58" s="105" t="s">
        <v>840</v>
      </c>
      <c r="G58" s="105" t="s">
        <v>840</v>
      </c>
      <c r="H58" s="105" t="s">
        <v>840</v>
      </c>
      <c r="I58" s="105" t="s">
        <v>840</v>
      </c>
      <c r="J58" s="105" t="s">
        <v>840</v>
      </c>
      <c r="K58" s="105" t="s">
        <v>840</v>
      </c>
      <c r="L58" s="105" t="s">
        <v>840</v>
      </c>
      <c r="M58" s="105" t="s">
        <v>840</v>
      </c>
      <c r="N58" s="105" t="s">
        <v>840</v>
      </c>
      <c r="O58" s="105" t="s">
        <v>840</v>
      </c>
      <c r="P58" s="105" t="s">
        <v>840</v>
      </c>
      <c r="Q58" s="105" t="s">
        <v>840</v>
      </c>
      <c r="R58" s="105" t="s">
        <v>840</v>
      </c>
      <c r="S58" s="105" t="s">
        <v>840</v>
      </c>
      <c r="T58" s="105" t="s">
        <v>840</v>
      </c>
      <c r="U58" s="105" t="s">
        <v>840</v>
      </c>
      <c r="V58" s="105" t="s">
        <v>840</v>
      </c>
      <c r="W58" s="105" t="s">
        <v>840</v>
      </c>
      <c r="X58" s="105" t="s">
        <v>840</v>
      </c>
      <c r="Y58" s="105" t="s">
        <v>840</v>
      </c>
      <c r="Z58" s="105" t="s">
        <v>840</v>
      </c>
      <c r="AA58" s="105" t="s">
        <v>840</v>
      </c>
      <c r="AB58" s="105" t="s">
        <v>840</v>
      </c>
      <c r="AC58" s="105" t="s">
        <v>840</v>
      </c>
      <c r="AD58" s="105" t="s">
        <v>840</v>
      </c>
      <c r="AE58" s="105" t="s">
        <v>840</v>
      </c>
      <c r="AF58" s="105" t="s">
        <v>840</v>
      </c>
      <c r="AG58" s="105" t="s">
        <v>840</v>
      </c>
      <c r="AH58" s="105" t="s">
        <v>840</v>
      </c>
    </row>
    <row r="59" spans="1:34" ht="31.5" outlineLevel="1">
      <c r="A59" s="79" t="s">
        <v>550</v>
      </c>
      <c r="B59" s="80" t="s">
        <v>889</v>
      </c>
      <c r="C59" s="79" t="s">
        <v>837</v>
      </c>
      <c r="D59" s="89" t="s">
        <v>840</v>
      </c>
      <c r="E59" s="105" t="s">
        <v>840</v>
      </c>
      <c r="F59" s="105" t="s">
        <v>840</v>
      </c>
      <c r="G59" s="105" t="s">
        <v>840</v>
      </c>
      <c r="H59" s="105" t="s">
        <v>840</v>
      </c>
      <c r="I59" s="105" t="s">
        <v>840</v>
      </c>
      <c r="J59" s="105" t="s">
        <v>840</v>
      </c>
      <c r="K59" s="105" t="s">
        <v>840</v>
      </c>
      <c r="L59" s="105" t="s">
        <v>840</v>
      </c>
      <c r="M59" s="105" t="s">
        <v>840</v>
      </c>
      <c r="N59" s="105" t="s">
        <v>840</v>
      </c>
      <c r="O59" s="105" t="s">
        <v>840</v>
      </c>
      <c r="P59" s="105" t="s">
        <v>840</v>
      </c>
      <c r="Q59" s="105" t="s">
        <v>840</v>
      </c>
      <c r="R59" s="105" t="s">
        <v>840</v>
      </c>
      <c r="S59" s="105" t="s">
        <v>840</v>
      </c>
      <c r="T59" s="105" t="s">
        <v>840</v>
      </c>
      <c r="U59" s="105" t="s">
        <v>840</v>
      </c>
      <c r="V59" s="105" t="s">
        <v>840</v>
      </c>
      <c r="W59" s="105" t="s">
        <v>840</v>
      </c>
      <c r="X59" s="105" t="s">
        <v>840</v>
      </c>
      <c r="Y59" s="105" t="s">
        <v>840</v>
      </c>
      <c r="Z59" s="105" t="s">
        <v>840</v>
      </c>
      <c r="AA59" s="105" t="s">
        <v>840</v>
      </c>
      <c r="AB59" s="105" t="s">
        <v>840</v>
      </c>
      <c r="AC59" s="105" t="s">
        <v>840</v>
      </c>
      <c r="AD59" s="105" t="s">
        <v>840</v>
      </c>
      <c r="AE59" s="105" t="s">
        <v>840</v>
      </c>
      <c r="AF59" s="105" t="s">
        <v>840</v>
      </c>
      <c r="AG59" s="105" t="s">
        <v>840</v>
      </c>
      <c r="AH59" s="105" t="s">
        <v>840</v>
      </c>
    </row>
    <row r="60" spans="1:34" ht="21">
      <c r="A60" s="79" t="s">
        <v>551</v>
      </c>
      <c r="B60" s="80" t="s">
        <v>890</v>
      </c>
      <c r="C60" s="79" t="s">
        <v>837</v>
      </c>
      <c r="D60" s="89" t="s">
        <v>840</v>
      </c>
      <c r="E60" s="105" t="s">
        <v>840</v>
      </c>
      <c r="F60" s="105" t="s">
        <v>840</v>
      </c>
      <c r="G60" s="105" t="s">
        <v>840</v>
      </c>
      <c r="H60" s="105" t="s">
        <v>840</v>
      </c>
      <c r="I60" s="105" t="s">
        <v>840</v>
      </c>
      <c r="J60" s="105" t="s">
        <v>840</v>
      </c>
      <c r="K60" s="105" t="s">
        <v>840</v>
      </c>
      <c r="L60" s="105" t="s">
        <v>840</v>
      </c>
      <c r="M60" s="105" t="s">
        <v>840</v>
      </c>
      <c r="N60" s="105" t="s">
        <v>840</v>
      </c>
      <c r="O60" s="105" t="s">
        <v>840</v>
      </c>
      <c r="P60" s="105" t="s">
        <v>840</v>
      </c>
      <c r="Q60" s="105" t="s">
        <v>840</v>
      </c>
      <c r="R60" s="105" t="s">
        <v>840</v>
      </c>
      <c r="S60" s="105" t="s">
        <v>840</v>
      </c>
      <c r="T60" s="105" t="s">
        <v>840</v>
      </c>
      <c r="U60" s="105" t="s">
        <v>840</v>
      </c>
      <c r="V60" s="105" t="s">
        <v>840</v>
      </c>
      <c r="W60" s="105" t="s">
        <v>840</v>
      </c>
      <c r="X60" s="105" t="s">
        <v>840</v>
      </c>
      <c r="Y60" s="105" t="s">
        <v>840</v>
      </c>
      <c r="Z60" s="105" t="s">
        <v>840</v>
      </c>
      <c r="AA60" s="105" t="s">
        <v>840</v>
      </c>
      <c r="AB60" s="105" t="s">
        <v>840</v>
      </c>
      <c r="AC60" s="105" t="s">
        <v>840</v>
      </c>
      <c r="AD60" s="105" t="s">
        <v>840</v>
      </c>
      <c r="AE60" s="105" t="s">
        <v>840</v>
      </c>
      <c r="AF60" s="105" t="s">
        <v>840</v>
      </c>
      <c r="AG60" s="105" t="s">
        <v>840</v>
      </c>
      <c r="AH60" s="105" t="s">
        <v>840</v>
      </c>
    </row>
    <row r="61" spans="1:34" ht="21" outlineLevel="1">
      <c r="A61" s="79" t="s">
        <v>552</v>
      </c>
      <c r="B61" s="80" t="s">
        <v>891</v>
      </c>
      <c r="C61" s="79" t="s">
        <v>837</v>
      </c>
      <c r="D61" s="89" t="s">
        <v>840</v>
      </c>
      <c r="E61" s="105" t="s">
        <v>840</v>
      </c>
      <c r="F61" s="105" t="s">
        <v>840</v>
      </c>
      <c r="G61" s="105" t="s">
        <v>840</v>
      </c>
      <c r="H61" s="105" t="s">
        <v>840</v>
      </c>
      <c r="I61" s="105" t="s">
        <v>840</v>
      </c>
      <c r="J61" s="105" t="s">
        <v>840</v>
      </c>
      <c r="K61" s="105" t="s">
        <v>840</v>
      </c>
      <c r="L61" s="105" t="s">
        <v>840</v>
      </c>
      <c r="M61" s="105" t="s">
        <v>840</v>
      </c>
      <c r="N61" s="105" t="s">
        <v>840</v>
      </c>
      <c r="O61" s="105" t="s">
        <v>840</v>
      </c>
      <c r="P61" s="105" t="s">
        <v>840</v>
      </c>
      <c r="Q61" s="105" t="s">
        <v>840</v>
      </c>
      <c r="R61" s="105" t="s">
        <v>840</v>
      </c>
      <c r="S61" s="105" t="s">
        <v>840</v>
      </c>
      <c r="T61" s="105" t="s">
        <v>840</v>
      </c>
      <c r="U61" s="105" t="s">
        <v>840</v>
      </c>
      <c r="V61" s="105" t="s">
        <v>840</v>
      </c>
      <c r="W61" s="105" t="s">
        <v>840</v>
      </c>
      <c r="X61" s="105" t="s">
        <v>840</v>
      </c>
      <c r="Y61" s="105" t="s">
        <v>840</v>
      </c>
      <c r="Z61" s="105" t="s">
        <v>840</v>
      </c>
      <c r="AA61" s="105" t="s">
        <v>840</v>
      </c>
      <c r="AB61" s="105" t="s">
        <v>840</v>
      </c>
      <c r="AC61" s="105" t="s">
        <v>840</v>
      </c>
      <c r="AD61" s="105" t="s">
        <v>840</v>
      </c>
      <c r="AE61" s="105" t="s">
        <v>840</v>
      </c>
      <c r="AF61" s="105" t="s">
        <v>840</v>
      </c>
      <c r="AG61" s="105" t="s">
        <v>840</v>
      </c>
      <c r="AH61" s="105" t="s">
        <v>840</v>
      </c>
    </row>
    <row r="62" spans="1:34" ht="31.5" outlineLevel="1">
      <c r="A62" s="79" t="s">
        <v>892</v>
      </c>
      <c r="B62" s="80" t="s">
        <v>893</v>
      </c>
      <c r="C62" s="79" t="s">
        <v>837</v>
      </c>
      <c r="D62" s="89" t="s">
        <v>840</v>
      </c>
      <c r="E62" s="105" t="s">
        <v>840</v>
      </c>
      <c r="F62" s="105" t="s">
        <v>840</v>
      </c>
      <c r="G62" s="105" t="s">
        <v>840</v>
      </c>
      <c r="H62" s="105" t="s">
        <v>840</v>
      </c>
      <c r="I62" s="105" t="s">
        <v>840</v>
      </c>
      <c r="J62" s="105" t="s">
        <v>840</v>
      </c>
      <c r="K62" s="105" t="s">
        <v>840</v>
      </c>
      <c r="L62" s="105" t="s">
        <v>840</v>
      </c>
      <c r="M62" s="105" t="s">
        <v>840</v>
      </c>
      <c r="N62" s="105" t="s">
        <v>840</v>
      </c>
      <c r="O62" s="105" t="s">
        <v>840</v>
      </c>
      <c r="P62" s="105" t="s">
        <v>840</v>
      </c>
      <c r="Q62" s="105" t="s">
        <v>840</v>
      </c>
      <c r="R62" s="105" t="s">
        <v>840</v>
      </c>
      <c r="S62" s="105" t="s">
        <v>840</v>
      </c>
      <c r="T62" s="105" t="s">
        <v>840</v>
      </c>
      <c r="U62" s="105" t="s">
        <v>840</v>
      </c>
      <c r="V62" s="105" t="s">
        <v>840</v>
      </c>
      <c r="W62" s="105" t="s">
        <v>840</v>
      </c>
      <c r="X62" s="105" t="s">
        <v>840</v>
      </c>
      <c r="Y62" s="105" t="s">
        <v>840</v>
      </c>
      <c r="Z62" s="105" t="s">
        <v>840</v>
      </c>
      <c r="AA62" s="105" t="s">
        <v>840</v>
      </c>
      <c r="AB62" s="105" t="s">
        <v>840</v>
      </c>
      <c r="AC62" s="105" t="s">
        <v>840</v>
      </c>
      <c r="AD62" s="105" t="s">
        <v>840</v>
      </c>
      <c r="AE62" s="105" t="s">
        <v>840</v>
      </c>
      <c r="AF62" s="105" t="s">
        <v>840</v>
      </c>
      <c r="AG62" s="105" t="s">
        <v>840</v>
      </c>
      <c r="AH62" s="105" t="s">
        <v>840</v>
      </c>
    </row>
    <row r="63" spans="1:34" ht="31.5" outlineLevel="1">
      <c r="A63" s="79" t="s">
        <v>894</v>
      </c>
      <c r="B63" s="80" t="s">
        <v>895</v>
      </c>
      <c r="C63" s="79" t="s">
        <v>837</v>
      </c>
      <c r="D63" s="89" t="s">
        <v>840</v>
      </c>
      <c r="E63" s="105" t="s">
        <v>840</v>
      </c>
      <c r="F63" s="105" t="s">
        <v>840</v>
      </c>
      <c r="G63" s="105" t="s">
        <v>840</v>
      </c>
      <c r="H63" s="105" t="s">
        <v>840</v>
      </c>
      <c r="I63" s="105" t="s">
        <v>840</v>
      </c>
      <c r="J63" s="105" t="s">
        <v>840</v>
      </c>
      <c r="K63" s="105" t="s">
        <v>840</v>
      </c>
      <c r="L63" s="105" t="s">
        <v>840</v>
      </c>
      <c r="M63" s="105" t="s">
        <v>840</v>
      </c>
      <c r="N63" s="105" t="s">
        <v>840</v>
      </c>
      <c r="O63" s="105" t="s">
        <v>840</v>
      </c>
      <c r="P63" s="105" t="s">
        <v>840</v>
      </c>
      <c r="Q63" s="105" t="s">
        <v>840</v>
      </c>
      <c r="R63" s="105" t="s">
        <v>840</v>
      </c>
      <c r="S63" s="105" t="s">
        <v>840</v>
      </c>
      <c r="T63" s="105" t="s">
        <v>840</v>
      </c>
      <c r="U63" s="105" t="s">
        <v>840</v>
      </c>
      <c r="V63" s="105" t="s">
        <v>840</v>
      </c>
      <c r="W63" s="105" t="s">
        <v>840</v>
      </c>
      <c r="X63" s="105" t="s">
        <v>840</v>
      </c>
      <c r="Y63" s="105" t="s">
        <v>840</v>
      </c>
      <c r="Z63" s="105" t="s">
        <v>840</v>
      </c>
      <c r="AA63" s="105" t="s">
        <v>840</v>
      </c>
      <c r="AB63" s="105" t="s">
        <v>840</v>
      </c>
      <c r="AC63" s="105" t="s">
        <v>840</v>
      </c>
      <c r="AD63" s="105" t="s">
        <v>840</v>
      </c>
      <c r="AE63" s="105" t="s">
        <v>840</v>
      </c>
      <c r="AF63" s="105" t="s">
        <v>840</v>
      </c>
      <c r="AG63" s="105" t="s">
        <v>840</v>
      </c>
      <c r="AH63" s="105" t="s">
        <v>840</v>
      </c>
    </row>
    <row r="64" spans="1:34" ht="21" outlineLevel="1">
      <c r="A64" s="79" t="s">
        <v>896</v>
      </c>
      <c r="B64" s="80" t="s">
        <v>897</v>
      </c>
      <c r="C64" s="79" t="s">
        <v>837</v>
      </c>
      <c r="D64" s="89" t="s">
        <v>840</v>
      </c>
      <c r="E64" s="105" t="s">
        <v>840</v>
      </c>
      <c r="F64" s="105" t="s">
        <v>840</v>
      </c>
      <c r="G64" s="105" t="s">
        <v>840</v>
      </c>
      <c r="H64" s="105" t="s">
        <v>840</v>
      </c>
      <c r="I64" s="105" t="s">
        <v>840</v>
      </c>
      <c r="J64" s="105" t="s">
        <v>840</v>
      </c>
      <c r="K64" s="105" t="s">
        <v>840</v>
      </c>
      <c r="L64" s="105" t="s">
        <v>840</v>
      </c>
      <c r="M64" s="105" t="s">
        <v>840</v>
      </c>
      <c r="N64" s="105" t="s">
        <v>840</v>
      </c>
      <c r="O64" s="105" t="s">
        <v>840</v>
      </c>
      <c r="P64" s="105" t="s">
        <v>840</v>
      </c>
      <c r="Q64" s="105" t="s">
        <v>840</v>
      </c>
      <c r="R64" s="105" t="s">
        <v>840</v>
      </c>
      <c r="S64" s="105" t="s">
        <v>840</v>
      </c>
      <c r="T64" s="105" t="s">
        <v>840</v>
      </c>
      <c r="U64" s="105" t="s">
        <v>840</v>
      </c>
      <c r="V64" s="105" t="s">
        <v>840</v>
      </c>
      <c r="W64" s="105" t="s">
        <v>840</v>
      </c>
      <c r="X64" s="105" t="s">
        <v>840</v>
      </c>
      <c r="Y64" s="105" t="s">
        <v>840</v>
      </c>
      <c r="Z64" s="105" t="s">
        <v>840</v>
      </c>
      <c r="AA64" s="105" t="s">
        <v>840</v>
      </c>
      <c r="AB64" s="105" t="s">
        <v>840</v>
      </c>
      <c r="AC64" s="105" t="s">
        <v>840</v>
      </c>
      <c r="AD64" s="105" t="s">
        <v>840</v>
      </c>
      <c r="AE64" s="105" t="s">
        <v>840</v>
      </c>
      <c r="AF64" s="105" t="s">
        <v>840</v>
      </c>
      <c r="AG64" s="105" t="s">
        <v>840</v>
      </c>
      <c r="AH64" s="105" t="s">
        <v>840</v>
      </c>
    </row>
    <row r="65" spans="1:34" ht="21" outlineLevel="1">
      <c r="A65" s="79" t="s">
        <v>898</v>
      </c>
      <c r="B65" s="80" t="s">
        <v>899</v>
      </c>
      <c r="C65" s="79" t="s">
        <v>837</v>
      </c>
      <c r="D65" s="89" t="s">
        <v>840</v>
      </c>
      <c r="E65" s="105" t="s">
        <v>840</v>
      </c>
      <c r="F65" s="105" t="s">
        <v>840</v>
      </c>
      <c r="G65" s="105" t="s">
        <v>840</v>
      </c>
      <c r="H65" s="105" t="s">
        <v>840</v>
      </c>
      <c r="I65" s="105" t="s">
        <v>840</v>
      </c>
      <c r="J65" s="105" t="s">
        <v>840</v>
      </c>
      <c r="K65" s="105" t="s">
        <v>840</v>
      </c>
      <c r="L65" s="105" t="s">
        <v>840</v>
      </c>
      <c r="M65" s="105" t="s">
        <v>840</v>
      </c>
      <c r="N65" s="105" t="s">
        <v>840</v>
      </c>
      <c r="O65" s="105" t="s">
        <v>840</v>
      </c>
      <c r="P65" s="105" t="s">
        <v>840</v>
      </c>
      <c r="Q65" s="105" t="s">
        <v>840</v>
      </c>
      <c r="R65" s="105" t="s">
        <v>840</v>
      </c>
      <c r="S65" s="105" t="s">
        <v>840</v>
      </c>
      <c r="T65" s="105" t="s">
        <v>840</v>
      </c>
      <c r="U65" s="105" t="s">
        <v>840</v>
      </c>
      <c r="V65" s="105" t="s">
        <v>840</v>
      </c>
      <c r="W65" s="105" t="s">
        <v>840</v>
      </c>
      <c r="X65" s="105" t="s">
        <v>840</v>
      </c>
      <c r="Y65" s="105" t="s">
        <v>840</v>
      </c>
      <c r="Z65" s="105" t="s">
        <v>840</v>
      </c>
      <c r="AA65" s="105" t="s">
        <v>840</v>
      </c>
      <c r="AB65" s="105" t="s">
        <v>840</v>
      </c>
      <c r="AC65" s="105" t="s">
        <v>840</v>
      </c>
      <c r="AD65" s="105" t="s">
        <v>840</v>
      </c>
      <c r="AE65" s="105" t="s">
        <v>840</v>
      </c>
      <c r="AF65" s="105" t="s">
        <v>840</v>
      </c>
      <c r="AG65" s="105" t="s">
        <v>840</v>
      </c>
      <c r="AH65" s="105" t="s">
        <v>840</v>
      </c>
    </row>
    <row r="66" spans="1:34" ht="42" outlineLevel="1">
      <c r="A66" s="79" t="s">
        <v>95</v>
      </c>
      <c r="B66" s="80" t="s">
        <v>900</v>
      </c>
      <c r="C66" s="79" t="s">
        <v>837</v>
      </c>
      <c r="D66" s="89" t="s">
        <v>840</v>
      </c>
      <c r="E66" s="105" t="s">
        <v>840</v>
      </c>
      <c r="F66" s="105" t="s">
        <v>840</v>
      </c>
      <c r="G66" s="105" t="s">
        <v>840</v>
      </c>
      <c r="H66" s="105" t="s">
        <v>840</v>
      </c>
      <c r="I66" s="105" t="s">
        <v>840</v>
      </c>
      <c r="J66" s="105" t="s">
        <v>840</v>
      </c>
      <c r="K66" s="105" t="s">
        <v>840</v>
      </c>
      <c r="L66" s="105" t="s">
        <v>840</v>
      </c>
      <c r="M66" s="105" t="s">
        <v>840</v>
      </c>
      <c r="N66" s="105" t="s">
        <v>840</v>
      </c>
      <c r="O66" s="105" t="s">
        <v>840</v>
      </c>
      <c r="P66" s="105" t="s">
        <v>840</v>
      </c>
      <c r="Q66" s="105" t="s">
        <v>840</v>
      </c>
      <c r="R66" s="105" t="s">
        <v>840</v>
      </c>
      <c r="S66" s="105" t="s">
        <v>840</v>
      </c>
      <c r="T66" s="105" t="s">
        <v>840</v>
      </c>
      <c r="U66" s="105" t="s">
        <v>840</v>
      </c>
      <c r="V66" s="105" t="s">
        <v>840</v>
      </c>
      <c r="W66" s="105" t="s">
        <v>840</v>
      </c>
      <c r="X66" s="105" t="s">
        <v>840</v>
      </c>
      <c r="Y66" s="105" t="s">
        <v>840</v>
      </c>
      <c r="Z66" s="105" t="s">
        <v>840</v>
      </c>
      <c r="AA66" s="105" t="s">
        <v>840</v>
      </c>
      <c r="AB66" s="105" t="s">
        <v>840</v>
      </c>
      <c r="AC66" s="105" t="s">
        <v>840</v>
      </c>
      <c r="AD66" s="105" t="s">
        <v>840</v>
      </c>
      <c r="AE66" s="105" t="s">
        <v>840</v>
      </c>
      <c r="AF66" s="105" t="s">
        <v>840</v>
      </c>
      <c r="AG66" s="105" t="s">
        <v>840</v>
      </c>
      <c r="AH66" s="105" t="s">
        <v>840</v>
      </c>
    </row>
    <row r="67" spans="1:34" ht="31.5" outlineLevel="1">
      <c r="A67" s="79" t="s">
        <v>901</v>
      </c>
      <c r="B67" s="80" t="s">
        <v>902</v>
      </c>
      <c r="C67" s="79" t="s">
        <v>837</v>
      </c>
      <c r="D67" s="89" t="s">
        <v>840</v>
      </c>
      <c r="E67" s="105" t="s">
        <v>840</v>
      </c>
      <c r="F67" s="105" t="s">
        <v>840</v>
      </c>
      <c r="G67" s="105" t="s">
        <v>840</v>
      </c>
      <c r="H67" s="105" t="s">
        <v>840</v>
      </c>
      <c r="I67" s="105" t="s">
        <v>840</v>
      </c>
      <c r="J67" s="105" t="s">
        <v>840</v>
      </c>
      <c r="K67" s="105" t="s">
        <v>840</v>
      </c>
      <c r="L67" s="105" t="s">
        <v>840</v>
      </c>
      <c r="M67" s="105" t="s">
        <v>840</v>
      </c>
      <c r="N67" s="105" t="s">
        <v>840</v>
      </c>
      <c r="O67" s="105" t="s">
        <v>840</v>
      </c>
      <c r="P67" s="105" t="s">
        <v>840</v>
      </c>
      <c r="Q67" s="105" t="s">
        <v>840</v>
      </c>
      <c r="R67" s="105" t="s">
        <v>840</v>
      </c>
      <c r="S67" s="105" t="s">
        <v>840</v>
      </c>
      <c r="T67" s="105" t="s">
        <v>840</v>
      </c>
      <c r="U67" s="105" t="s">
        <v>840</v>
      </c>
      <c r="V67" s="105" t="s">
        <v>840</v>
      </c>
      <c r="W67" s="105" t="s">
        <v>840</v>
      </c>
      <c r="X67" s="105" t="s">
        <v>840</v>
      </c>
      <c r="Y67" s="105" t="s">
        <v>840</v>
      </c>
      <c r="Z67" s="105" t="s">
        <v>840</v>
      </c>
      <c r="AA67" s="105" t="s">
        <v>840</v>
      </c>
      <c r="AB67" s="105" t="s">
        <v>840</v>
      </c>
      <c r="AC67" s="105" t="s">
        <v>840</v>
      </c>
      <c r="AD67" s="105" t="s">
        <v>840</v>
      </c>
      <c r="AE67" s="105" t="s">
        <v>840</v>
      </c>
      <c r="AF67" s="105" t="s">
        <v>840</v>
      </c>
      <c r="AG67" s="105" t="s">
        <v>840</v>
      </c>
      <c r="AH67" s="105" t="s">
        <v>840</v>
      </c>
    </row>
    <row r="68" spans="1:34" ht="31.5" outlineLevel="1">
      <c r="A68" s="79" t="s">
        <v>903</v>
      </c>
      <c r="B68" s="80" t="s">
        <v>904</v>
      </c>
      <c r="C68" s="79" t="s">
        <v>837</v>
      </c>
      <c r="D68" s="89" t="s">
        <v>840</v>
      </c>
      <c r="E68" s="105" t="s">
        <v>840</v>
      </c>
      <c r="F68" s="105" t="s">
        <v>840</v>
      </c>
      <c r="G68" s="105" t="s">
        <v>840</v>
      </c>
      <c r="H68" s="105" t="s">
        <v>840</v>
      </c>
      <c r="I68" s="105" t="s">
        <v>840</v>
      </c>
      <c r="J68" s="105" t="s">
        <v>840</v>
      </c>
      <c r="K68" s="105" t="s">
        <v>840</v>
      </c>
      <c r="L68" s="105" t="s">
        <v>840</v>
      </c>
      <c r="M68" s="105" t="s">
        <v>840</v>
      </c>
      <c r="N68" s="105" t="s">
        <v>840</v>
      </c>
      <c r="O68" s="105" t="s">
        <v>840</v>
      </c>
      <c r="P68" s="105" t="s">
        <v>840</v>
      </c>
      <c r="Q68" s="105" t="s">
        <v>840</v>
      </c>
      <c r="R68" s="105" t="s">
        <v>840</v>
      </c>
      <c r="S68" s="105" t="s">
        <v>840</v>
      </c>
      <c r="T68" s="105" t="s">
        <v>840</v>
      </c>
      <c r="U68" s="105" t="s">
        <v>840</v>
      </c>
      <c r="V68" s="105" t="s">
        <v>840</v>
      </c>
      <c r="W68" s="105" t="s">
        <v>840</v>
      </c>
      <c r="X68" s="105" t="s">
        <v>840</v>
      </c>
      <c r="Y68" s="105" t="s">
        <v>840</v>
      </c>
      <c r="Z68" s="105" t="s">
        <v>840</v>
      </c>
      <c r="AA68" s="105" t="s">
        <v>840</v>
      </c>
      <c r="AB68" s="105" t="s">
        <v>840</v>
      </c>
      <c r="AC68" s="105" t="s">
        <v>840</v>
      </c>
      <c r="AD68" s="105" t="s">
        <v>840</v>
      </c>
      <c r="AE68" s="105" t="s">
        <v>840</v>
      </c>
      <c r="AF68" s="105" t="s">
        <v>840</v>
      </c>
      <c r="AG68" s="105" t="s">
        <v>840</v>
      </c>
      <c r="AH68" s="105" t="s">
        <v>840</v>
      </c>
    </row>
    <row r="69" spans="1:34" ht="21">
      <c r="A69" s="79" t="s">
        <v>97</v>
      </c>
      <c r="B69" s="80" t="s">
        <v>905</v>
      </c>
      <c r="C69" s="79" t="s">
        <v>837</v>
      </c>
      <c r="D69" s="89" t="s">
        <v>840</v>
      </c>
      <c r="E69" s="105" t="s">
        <v>840</v>
      </c>
      <c r="F69" s="105" t="s">
        <v>840</v>
      </c>
      <c r="G69" s="105" t="s">
        <v>840</v>
      </c>
      <c r="H69" s="105" t="s">
        <v>840</v>
      </c>
      <c r="I69" s="105" t="s">
        <v>840</v>
      </c>
      <c r="J69" s="105" t="s">
        <v>840</v>
      </c>
      <c r="K69" s="105" t="s">
        <v>840</v>
      </c>
      <c r="L69" s="105" t="s">
        <v>840</v>
      </c>
      <c r="M69" s="105" t="s">
        <v>840</v>
      </c>
      <c r="N69" s="105" t="s">
        <v>840</v>
      </c>
      <c r="O69" s="105" t="s">
        <v>840</v>
      </c>
      <c r="P69" s="105" t="s">
        <v>840</v>
      </c>
      <c r="Q69" s="105" t="s">
        <v>840</v>
      </c>
      <c r="R69" s="105" t="s">
        <v>840</v>
      </c>
      <c r="S69" s="105" t="s">
        <v>840</v>
      </c>
      <c r="T69" s="105" t="s">
        <v>840</v>
      </c>
      <c r="U69" s="105" t="s">
        <v>840</v>
      </c>
      <c r="V69" s="105" t="s">
        <v>840</v>
      </c>
      <c r="W69" s="105" t="s">
        <v>840</v>
      </c>
      <c r="X69" s="105" t="s">
        <v>840</v>
      </c>
      <c r="Y69" s="105" t="s">
        <v>840</v>
      </c>
      <c r="Z69" s="105" t="s">
        <v>840</v>
      </c>
      <c r="AA69" s="105" t="s">
        <v>840</v>
      </c>
      <c r="AB69" s="105" t="s">
        <v>840</v>
      </c>
      <c r="AC69" s="105" t="s">
        <v>840</v>
      </c>
      <c r="AD69" s="105" t="s">
        <v>840</v>
      </c>
      <c r="AE69" s="105" t="s">
        <v>840</v>
      </c>
      <c r="AF69" s="105" t="s">
        <v>840</v>
      </c>
      <c r="AG69" s="105" t="s">
        <v>840</v>
      </c>
      <c r="AH69" s="105" t="s">
        <v>840</v>
      </c>
    </row>
    <row r="70" spans="1:34" ht="21" outlineLevel="1">
      <c r="A70" s="79" t="s">
        <v>99</v>
      </c>
      <c r="B70" s="80" t="s">
        <v>906</v>
      </c>
      <c r="C70" s="79" t="s">
        <v>837</v>
      </c>
      <c r="D70" s="89" t="s">
        <v>840</v>
      </c>
      <c r="E70" s="105" t="s">
        <v>840</v>
      </c>
      <c r="F70" s="105" t="s">
        <v>840</v>
      </c>
      <c r="G70" s="105" t="s">
        <v>840</v>
      </c>
      <c r="H70" s="105" t="s">
        <v>840</v>
      </c>
      <c r="I70" s="105" t="s">
        <v>840</v>
      </c>
      <c r="J70" s="105" t="s">
        <v>840</v>
      </c>
      <c r="K70" s="105" t="s">
        <v>840</v>
      </c>
      <c r="L70" s="105" t="s">
        <v>840</v>
      </c>
      <c r="M70" s="105" t="s">
        <v>840</v>
      </c>
      <c r="N70" s="105" t="s">
        <v>840</v>
      </c>
      <c r="O70" s="105" t="s">
        <v>840</v>
      </c>
      <c r="P70" s="105" t="s">
        <v>840</v>
      </c>
      <c r="Q70" s="105" t="s">
        <v>840</v>
      </c>
      <c r="R70" s="105" t="s">
        <v>840</v>
      </c>
      <c r="S70" s="105" t="s">
        <v>840</v>
      </c>
      <c r="T70" s="105" t="s">
        <v>840</v>
      </c>
      <c r="U70" s="105" t="s">
        <v>840</v>
      </c>
      <c r="V70" s="105" t="s">
        <v>840</v>
      </c>
      <c r="W70" s="105" t="s">
        <v>840</v>
      </c>
      <c r="X70" s="105" t="s">
        <v>840</v>
      </c>
      <c r="Y70" s="105" t="s">
        <v>840</v>
      </c>
      <c r="Z70" s="105" t="s">
        <v>840</v>
      </c>
      <c r="AA70" s="105" t="s">
        <v>840</v>
      </c>
      <c r="AB70" s="105" t="s">
        <v>840</v>
      </c>
      <c r="AC70" s="105" t="s">
        <v>840</v>
      </c>
      <c r="AD70" s="105" t="s">
        <v>840</v>
      </c>
      <c r="AE70" s="105" t="s">
        <v>840</v>
      </c>
      <c r="AF70" s="105" t="s">
        <v>840</v>
      </c>
      <c r="AG70" s="105" t="s">
        <v>840</v>
      </c>
      <c r="AH70" s="105" t="s">
        <v>840</v>
      </c>
    </row>
    <row r="71" spans="1:34" ht="18.75" customHeight="1">
      <c r="A71" s="79" t="s">
        <v>101</v>
      </c>
      <c r="B71" s="80" t="s">
        <v>907</v>
      </c>
      <c r="C71" s="79" t="s">
        <v>837</v>
      </c>
      <c r="D71" s="89" t="s">
        <v>840</v>
      </c>
      <c r="E71" s="105">
        <v>0</v>
      </c>
      <c r="F71" s="105">
        <v>0</v>
      </c>
      <c r="G71" s="105">
        <v>0</v>
      </c>
      <c r="H71" s="105">
        <v>0</v>
      </c>
      <c r="I71" s="105">
        <v>0</v>
      </c>
      <c r="J71" s="111">
        <v>0</v>
      </c>
      <c r="K71" s="111">
        <v>0</v>
      </c>
      <c r="L71" s="111">
        <v>0</v>
      </c>
      <c r="M71" s="111">
        <v>0</v>
      </c>
      <c r="N71" s="111">
        <v>0</v>
      </c>
      <c r="O71" s="105">
        <v>0</v>
      </c>
      <c r="P71" s="105">
        <v>0</v>
      </c>
      <c r="Q71" s="105">
        <v>0</v>
      </c>
      <c r="R71" s="105">
        <v>0</v>
      </c>
      <c r="S71" s="105">
        <v>0</v>
      </c>
      <c r="T71" s="105">
        <v>0</v>
      </c>
      <c r="U71" s="105">
        <v>0</v>
      </c>
      <c r="V71" s="105">
        <v>0</v>
      </c>
      <c r="W71" s="105">
        <v>0</v>
      </c>
      <c r="X71" s="105">
        <v>0</v>
      </c>
      <c r="Y71" s="105">
        <v>0</v>
      </c>
      <c r="Z71" s="105">
        <v>0</v>
      </c>
      <c r="AA71" s="105">
        <v>0</v>
      </c>
      <c r="AB71" s="105">
        <v>0</v>
      </c>
      <c r="AC71" s="105">
        <v>0</v>
      </c>
      <c r="AD71" s="111">
        <v>0</v>
      </c>
      <c r="AE71" s="111">
        <v>0</v>
      </c>
      <c r="AF71" s="111">
        <v>0</v>
      </c>
      <c r="AG71" s="111">
        <v>0</v>
      </c>
      <c r="AH71" s="111">
        <v>0</v>
      </c>
    </row>
    <row r="72" spans="1:34" ht="22.5">
      <c r="A72" s="91" t="s">
        <v>908</v>
      </c>
      <c r="B72" s="92" t="s">
        <v>909</v>
      </c>
      <c r="C72" s="91" t="s">
        <v>910</v>
      </c>
      <c r="D72" s="19" t="s">
        <v>840</v>
      </c>
      <c r="E72" s="106">
        <v>0</v>
      </c>
      <c r="F72" s="106">
        <v>0</v>
      </c>
      <c r="G72" s="106">
        <v>0</v>
      </c>
      <c r="H72" s="106">
        <v>0</v>
      </c>
      <c r="I72" s="106">
        <v>0</v>
      </c>
      <c r="J72" s="107">
        <v>0</v>
      </c>
      <c r="K72" s="107">
        <v>0</v>
      </c>
      <c r="L72" s="107">
        <v>0</v>
      </c>
      <c r="M72" s="107">
        <v>0</v>
      </c>
      <c r="N72" s="107">
        <v>0</v>
      </c>
      <c r="O72" s="106">
        <v>0</v>
      </c>
      <c r="P72" s="106">
        <v>0</v>
      </c>
      <c r="Q72" s="106">
        <v>0</v>
      </c>
      <c r="R72" s="106">
        <v>0</v>
      </c>
      <c r="S72" s="106">
        <v>0</v>
      </c>
      <c r="T72" s="106">
        <v>0</v>
      </c>
      <c r="U72" s="106">
        <v>0</v>
      </c>
      <c r="V72" s="106">
        <v>0</v>
      </c>
      <c r="W72" s="106">
        <v>0</v>
      </c>
      <c r="X72" s="106">
        <v>0</v>
      </c>
      <c r="Y72" s="106">
        <v>0</v>
      </c>
      <c r="Z72" s="106">
        <v>0</v>
      </c>
      <c r="AA72" s="106">
        <v>0</v>
      </c>
      <c r="AB72" s="106">
        <v>0</v>
      </c>
      <c r="AC72" s="106">
        <v>0</v>
      </c>
      <c r="AD72" s="107">
        <v>0</v>
      </c>
      <c r="AE72" s="107">
        <v>0</v>
      </c>
      <c r="AF72" s="107">
        <v>0</v>
      </c>
      <c r="AG72" s="107">
        <v>0</v>
      </c>
      <c r="AH72" s="107">
        <v>0</v>
      </c>
    </row>
    <row r="73" spans="1:34" ht="22.5">
      <c r="A73" s="91" t="s">
        <v>912</v>
      </c>
      <c r="B73" s="92" t="s">
        <v>913</v>
      </c>
      <c r="C73" s="91" t="s">
        <v>914</v>
      </c>
      <c r="D73" s="19" t="s">
        <v>840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7">
        <v>0</v>
      </c>
      <c r="K73" s="107">
        <v>0</v>
      </c>
      <c r="L73" s="107">
        <v>0</v>
      </c>
      <c r="M73" s="107">
        <v>0</v>
      </c>
      <c r="N73" s="107">
        <v>0</v>
      </c>
      <c r="O73" s="106">
        <v>0</v>
      </c>
      <c r="P73" s="106">
        <v>0</v>
      </c>
      <c r="Q73" s="106">
        <v>0</v>
      </c>
      <c r="R73" s="106">
        <v>0</v>
      </c>
      <c r="S73" s="106">
        <v>0</v>
      </c>
      <c r="T73" s="106">
        <v>0</v>
      </c>
      <c r="U73" s="106">
        <v>0</v>
      </c>
      <c r="V73" s="106">
        <v>0</v>
      </c>
      <c r="W73" s="106">
        <v>0</v>
      </c>
      <c r="X73" s="106">
        <v>0</v>
      </c>
      <c r="Y73" s="106">
        <v>0</v>
      </c>
      <c r="Z73" s="106">
        <v>0</v>
      </c>
      <c r="AA73" s="106">
        <v>0</v>
      </c>
      <c r="AB73" s="106">
        <v>0</v>
      </c>
      <c r="AC73" s="106">
        <v>0</v>
      </c>
      <c r="AD73" s="107">
        <v>0</v>
      </c>
      <c r="AE73" s="107">
        <v>0</v>
      </c>
      <c r="AF73" s="107">
        <v>0</v>
      </c>
      <c r="AG73" s="107">
        <v>0</v>
      </c>
      <c r="AH73" s="107">
        <v>0</v>
      </c>
    </row>
    <row r="74" spans="1:34" ht="15">
      <c r="A74" s="91" t="s">
        <v>916</v>
      </c>
      <c r="B74" s="92" t="s">
        <v>917</v>
      </c>
      <c r="C74" s="91" t="s">
        <v>918</v>
      </c>
      <c r="D74" s="19" t="s">
        <v>840</v>
      </c>
      <c r="E74" s="106">
        <v>0</v>
      </c>
      <c r="F74" s="106">
        <v>0</v>
      </c>
      <c r="G74" s="106">
        <v>0</v>
      </c>
      <c r="H74" s="106">
        <v>0</v>
      </c>
      <c r="I74" s="106">
        <v>0</v>
      </c>
      <c r="J74" s="107">
        <v>0</v>
      </c>
      <c r="K74" s="107">
        <v>0</v>
      </c>
      <c r="L74" s="107">
        <v>0</v>
      </c>
      <c r="M74" s="107">
        <v>0</v>
      </c>
      <c r="N74" s="107">
        <v>0</v>
      </c>
      <c r="O74" s="106">
        <v>0</v>
      </c>
      <c r="P74" s="106">
        <v>0</v>
      </c>
      <c r="Q74" s="106">
        <v>0</v>
      </c>
      <c r="R74" s="106">
        <v>0</v>
      </c>
      <c r="S74" s="106">
        <v>0</v>
      </c>
      <c r="T74" s="106">
        <v>0</v>
      </c>
      <c r="U74" s="106">
        <v>0</v>
      </c>
      <c r="V74" s="106">
        <v>0</v>
      </c>
      <c r="W74" s="106">
        <v>0</v>
      </c>
      <c r="X74" s="106">
        <v>0</v>
      </c>
      <c r="Y74" s="106">
        <v>0</v>
      </c>
      <c r="Z74" s="106">
        <v>0</v>
      </c>
      <c r="AA74" s="106">
        <v>0</v>
      </c>
      <c r="AB74" s="106">
        <v>0</v>
      </c>
      <c r="AC74" s="106">
        <v>0</v>
      </c>
      <c r="AD74" s="107">
        <v>0</v>
      </c>
      <c r="AE74" s="107">
        <v>0</v>
      </c>
      <c r="AF74" s="107">
        <v>0</v>
      </c>
      <c r="AG74" s="107">
        <v>0</v>
      </c>
      <c r="AH74" s="107">
        <v>0</v>
      </c>
    </row>
    <row r="75" ht="12.75">
      <c r="A75" s="8"/>
    </row>
  </sheetData>
  <mergeCells count="23">
    <mergeCell ref="E14:AH14"/>
    <mergeCell ref="E15:I15"/>
    <mergeCell ref="A3:AH3"/>
    <mergeCell ref="K4:L4"/>
    <mergeCell ref="M4:N4"/>
    <mergeCell ref="O4:P4"/>
    <mergeCell ref="K6:X6"/>
    <mergeCell ref="A1:AH1"/>
    <mergeCell ref="M11:AH11"/>
    <mergeCell ref="M12:AA12"/>
    <mergeCell ref="J15:AH15"/>
    <mergeCell ref="E16:I16"/>
    <mergeCell ref="J16:N16"/>
    <mergeCell ref="O16:S16"/>
    <mergeCell ref="T16:X16"/>
    <mergeCell ref="Y16:AC16"/>
    <mergeCell ref="AD16:AH16"/>
    <mergeCell ref="K7:X7"/>
    <mergeCell ref="O9:P9"/>
    <mergeCell ref="A14:A17"/>
    <mergeCell ref="B14:B17"/>
    <mergeCell ref="C14:C17"/>
    <mergeCell ref="D14:D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7"/>
  <sheetViews>
    <sheetView workbookViewId="0" topLeftCell="A1"/>
  </sheetViews>
  <sheetFormatPr defaultColWidth="9.140625" defaultRowHeight="15" outlineLevelRow="1"/>
  <cols>
    <col min="1" max="1" width="7.140625" style="2" customWidth="1"/>
    <col min="2" max="2" width="21.00390625" style="2" customWidth="1"/>
    <col min="3" max="3" width="9.7109375" style="2" customWidth="1"/>
    <col min="4" max="4" width="16.7109375" style="2" customWidth="1"/>
    <col min="5" max="6" width="4.28125" style="2" customWidth="1"/>
    <col min="7" max="7" width="5.28125" style="2" customWidth="1"/>
    <col min="8" max="32" width="4.28125" style="2" customWidth="1"/>
    <col min="33" max="33" width="5.421875" style="2" customWidth="1"/>
    <col min="34" max="34" width="5.57421875" style="2" customWidth="1"/>
    <col min="35" max="35" width="5.7109375" style="2" customWidth="1"/>
    <col min="36" max="36" width="5.8515625" style="2" customWidth="1"/>
    <col min="37" max="37" width="6.28125" style="2" customWidth="1"/>
    <col min="38" max="38" width="5.421875" style="2" customWidth="1"/>
    <col min="39" max="39" width="5.8515625" style="2" customWidth="1"/>
    <col min="40" max="41" width="4.28125" style="2" customWidth="1"/>
    <col min="42" max="42" width="5.00390625" style="2" customWidth="1"/>
    <col min="43" max="69" width="4.28125" style="2" customWidth="1"/>
    <col min="70" max="70" width="5.28125" style="2" customWidth="1"/>
    <col min="71" max="76" width="4.28125" style="2" customWidth="1"/>
    <col min="77" max="77" width="4.8515625" style="2" customWidth="1"/>
    <col min="78" max="81" width="4.28125" style="2" customWidth="1"/>
    <col min="82" max="82" width="16.140625" style="2" customWidth="1"/>
    <col min="83" max="83" width="0.5625" style="2" customWidth="1"/>
    <col min="84" max="16384" width="9.140625" style="2" customWidth="1"/>
  </cols>
  <sheetData>
    <row r="1" spans="1:82" ht="39.75" customHeight="1">
      <c r="A1" s="109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CA1" s="179" t="s">
        <v>932</v>
      </c>
      <c r="CB1" s="179"/>
      <c r="CC1" s="179"/>
      <c r="CD1" s="179"/>
    </row>
    <row r="2" spans="76:82" ht="24" customHeight="1">
      <c r="BX2" s="17"/>
      <c r="CA2" s="195"/>
      <c r="CB2" s="195"/>
      <c r="CC2" s="195"/>
      <c r="CD2" s="195"/>
    </row>
    <row r="3" spans="1:37" ht="15">
      <c r="A3" s="181" t="s">
        <v>662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</row>
    <row r="4" spans="1:37" ht="1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591</v>
      </c>
      <c r="L4" s="182" t="s">
        <v>1006</v>
      </c>
      <c r="M4" s="182"/>
      <c r="N4" s="181" t="s">
        <v>604</v>
      </c>
      <c r="O4" s="181"/>
      <c r="P4" s="182" t="s">
        <v>829</v>
      </c>
      <c r="Q4" s="182"/>
      <c r="R4" s="22" t="s">
        <v>593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s="100" customFormat="1" ht="33.7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8" t="s">
        <v>2</v>
      </c>
      <c r="L6" s="209" t="s">
        <v>828</v>
      </c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</row>
    <row r="7" spans="1:37" ht="13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183" t="s">
        <v>3</v>
      </c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76"/>
      <c r="AB7" s="22"/>
      <c r="AC7" s="22"/>
      <c r="AD7" s="22"/>
      <c r="AE7" s="22"/>
      <c r="AF7" s="22"/>
      <c r="AG7" s="22"/>
      <c r="AH7" s="22"/>
      <c r="AI7" s="22"/>
      <c r="AJ7" s="76"/>
      <c r="AK7" s="76"/>
    </row>
    <row r="8" spans="1:37" ht="11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 t="s">
        <v>4</v>
      </c>
      <c r="P9" s="182" t="s">
        <v>829</v>
      </c>
      <c r="Q9" s="182"/>
      <c r="R9" s="22" t="s">
        <v>5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ht="11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1:37" ht="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 t="s">
        <v>6</v>
      </c>
      <c r="O11" s="78" t="s">
        <v>920</v>
      </c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114"/>
      <c r="AF11" s="114"/>
      <c r="AG11" s="22"/>
      <c r="AH11" s="22"/>
      <c r="AI11" s="22"/>
      <c r="AJ11" s="22"/>
      <c r="AK11" s="22"/>
    </row>
    <row r="12" spans="1:37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24" t="s">
        <v>7</v>
      </c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115"/>
      <c r="AF12" s="115"/>
      <c r="AG12" s="8"/>
      <c r="AH12" s="8"/>
      <c r="AI12" s="8"/>
      <c r="AJ12" s="8"/>
      <c r="AK12" s="8"/>
    </row>
    <row r="13" spans="7:19" ht="9" customHeight="1"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82" ht="15" customHeight="1">
      <c r="A14" s="184" t="s">
        <v>833</v>
      </c>
      <c r="B14" s="184" t="s">
        <v>22</v>
      </c>
      <c r="C14" s="184" t="s">
        <v>925</v>
      </c>
      <c r="D14" s="184" t="s">
        <v>933</v>
      </c>
      <c r="E14" s="200" t="s">
        <v>992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5"/>
      <c r="BW14" s="204" t="s">
        <v>663</v>
      </c>
      <c r="BX14" s="205"/>
      <c r="BY14" s="205"/>
      <c r="BZ14" s="205"/>
      <c r="CA14" s="205"/>
      <c r="CB14" s="205"/>
      <c r="CC14" s="206"/>
      <c r="CD14" s="184" t="s">
        <v>9</v>
      </c>
    </row>
    <row r="15" spans="1:82" ht="15" customHeight="1">
      <c r="A15" s="185"/>
      <c r="B15" s="185"/>
      <c r="C15" s="185"/>
      <c r="D15" s="185"/>
      <c r="E15" s="187" t="s">
        <v>10</v>
      </c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223"/>
      <c r="AM15" s="223"/>
      <c r="AN15" s="187" t="s">
        <v>11</v>
      </c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88"/>
      <c r="BW15" s="216"/>
      <c r="BX15" s="217"/>
      <c r="BY15" s="217"/>
      <c r="BZ15" s="217"/>
      <c r="CA15" s="217"/>
      <c r="CB15" s="217"/>
      <c r="CC15" s="218"/>
      <c r="CD15" s="185"/>
    </row>
    <row r="16" spans="1:82" ht="15" customHeight="1">
      <c r="A16" s="185"/>
      <c r="B16" s="185"/>
      <c r="C16" s="185"/>
      <c r="D16" s="185"/>
      <c r="E16" s="187" t="s">
        <v>595</v>
      </c>
      <c r="F16" s="194"/>
      <c r="G16" s="194"/>
      <c r="H16" s="194"/>
      <c r="I16" s="194"/>
      <c r="J16" s="194"/>
      <c r="K16" s="188"/>
      <c r="L16" s="187" t="s">
        <v>596</v>
      </c>
      <c r="M16" s="194"/>
      <c r="N16" s="194"/>
      <c r="O16" s="194"/>
      <c r="P16" s="194"/>
      <c r="Q16" s="194"/>
      <c r="R16" s="188"/>
      <c r="S16" s="187" t="s">
        <v>597</v>
      </c>
      <c r="T16" s="194"/>
      <c r="U16" s="194"/>
      <c r="V16" s="194"/>
      <c r="W16" s="194"/>
      <c r="X16" s="194"/>
      <c r="Y16" s="188"/>
      <c r="Z16" s="187" t="s">
        <v>598</v>
      </c>
      <c r="AA16" s="194"/>
      <c r="AB16" s="194"/>
      <c r="AC16" s="194"/>
      <c r="AD16" s="194"/>
      <c r="AE16" s="194"/>
      <c r="AF16" s="188"/>
      <c r="AG16" s="187" t="s">
        <v>599</v>
      </c>
      <c r="AH16" s="194"/>
      <c r="AI16" s="194"/>
      <c r="AJ16" s="194"/>
      <c r="AK16" s="194"/>
      <c r="AL16" s="194"/>
      <c r="AM16" s="194"/>
      <c r="AN16" s="187" t="s">
        <v>595</v>
      </c>
      <c r="AO16" s="194"/>
      <c r="AP16" s="194"/>
      <c r="AQ16" s="194"/>
      <c r="AR16" s="194"/>
      <c r="AS16" s="194"/>
      <c r="AT16" s="188"/>
      <c r="AU16" s="187" t="s">
        <v>596</v>
      </c>
      <c r="AV16" s="194"/>
      <c r="AW16" s="194"/>
      <c r="AX16" s="194"/>
      <c r="AY16" s="194"/>
      <c r="AZ16" s="194"/>
      <c r="BA16" s="188"/>
      <c r="BB16" s="187" t="s">
        <v>597</v>
      </c>
      <c r="BC16" s="194"/>
      <c r="BD16" s="194"/>
      <c r="BE16" s="194"/>
      <c r="BF16" s="194"/>
      <c r="BG16" s="194"/>
      <c r="BH16" s="188"/>
      <c r="BI16" s="187" t="s">
        <v>598</v>
      </c>
      <c r="BJ16" s="194"/>
      <c r="BK16" s="194"/>
      <c r="BL16" s="194"/>
      <c r="BM16" s="194"/>
      <c r="BN16" s="194"/>
      <c r="BO16" s="188"/>
      <c r="BP16" s="187" t="s">
        <v>599</v>
      </c>
      <c r="BQ16" s="194"/>
      <c r="BR16" s="194"/>
      <c r="BS16" s="194"/>
      <c r="BT16" s="194"/>
      <c r="BU16" s="194"/>
      <c r="BV16" s="188"/>
      <c r="BW16" s="186"/>
      <c r="BX16" s="207"/>
      <c r="BY16" s="207"/>
      <c r="BZ16" s="207"/>
      <c r="CA16" s="207"/>
      <c r="CB16" s="207"/>
      <c r="CC16" s="208"/>
      <c r="CD16" s="185"/>
    </row>
    <row r="17" spans="1:82" ht="90" customHeight="1">
      <c r="A17" s="185"/>
      <c r="B17" s="185"/>
      <c r="C17" s="185"/>
      <c r="D17" s="185"/>
      <c r="E17" s="18" t="s">
        <v>28</v>
      </c>
      <c r="F17" s="18" t="s">
        <v>29</v>
      </c>
      <c r="G17" s="18" t="s">
        <v>33</v>
      </c>
      <c r="H17" s="18" t="s">
        <v>34</v>
      </c>
      <c r="I17" s="18" t="s">
        <v>35</v>
      </c>
      <c r="J17" s="18" t="s">
        <v>31</v>
      </c>
      <c r="K17" s="18" t="s">
        <v>32</v>
      </c>
      <c r="L17" s="18" t="s">
        <v>28</v>
      </c>
      <c r="M17" s="18" t="s">
        <v>29</v>
      </c>
      <c r="N17" s="18" t="s">
        <v>33</v>
      </c>
      <c r="O17" s="18" t="s">
        <v>34</v>
      </c>
      <c r="P17" s="18" t="s">
        <v>35</v>
      </c>
      <c r="Q17" s="18" t="s">
        <v>31</v>
      </c>
      <c r="R17" s="18" t="s">
        <v>32</v>
      </c>
      <c r="S17" s="18" t="s">
        <v>28</v>
      </c>
      <c r="T17" s="18" t="s">
        <v>29</v>
      </c>
      <c r="U17" s="18" t="s">
        <v>33</v>
      </c>
      <c r="V17" s="18" t="s">
        <v>34</v>
      </c>
      <c r="W17" s="18" t="s">
        <v>35</v>
      </c>
      <c r="X17" s="18" t="s">
        <v>31</v>
      </c>
      <c r="Y17" s="18" t="s">
        <v>32</v>
      </c>
      <c r="Z17" s="18" t="s">
        <v>28</v>
      </c>
      <c r="AA17" s="18" t="s">
        <v>29</v>
      </c>
      <c r="AB17" s="18" t="s">
        <v>33</v>
      </c>
      <c r="AC17" s="18" t="s">
        <v>34</v>
      </c>
      <c r="AD17" s="18" t="s">
        <v>35</v>
      </c>
      <c r="AE17" s="18" t="s">
        <v>31</v>
      </c>
      <c r="AF17" s="18" t="s">
        <v>32</v>
      </c>
      <c r="AG17" s="18" t="s">
        <v>28</v>
      </c>
      <c r="AH17" s="18" t="s">
        <v>29</v>
      </c>
      <c r="AI17" s="18" t="s">
        <v>33</v>
      </c>
      <c r="AJ17" s="18" t="s">
        <v>34</v>
      </c>
      <c r="AK17" s="18" t="s">
        <v>35</v>
      </c>
      <c r="AL17" s="18" t="s">
        <v>31</v>
      </c>
      <c r="AM17" s="18" t="s">
        <v>32</v>
      </c>
      <c r="AN17" s="18" t="s">
        <v>28</v>
      </c>
      <c r="AO17" s="18" t="s">
        <v>29</v>
      </c>
      <c r="AP17" s="18" t="s">
        <v>33</v>
      </c>
      <c r="AQ17" s="18" t="s">
        <v>34</v>
      </c>
      <c r="AR17" s="18" t="s">
        <v>35</v>
      </c>
      <c r="AS17" s="18" t="s">
        <v>31</v>
      </c>
      <c r="AT17" s="18" t="s">
        <v>32</v>
      </c>
      <c r="AU17" s="18" t="s">
        <v>28</v>
      </c>
      <c r="AV17" s="18" t="s">
        <v>29</v>
      </c>
      <c r="AW17" s="18" t="s">
        <v>33</v>
      </c>
      <c r="AX17" s="18" t="s">
        <v>34</v>
      </c>
      <c r="AY17" s="18" t="s">
        <v>35</v>
      </c>
      <c r="AZ17" s="18" t="s">
        <v>31</v>
      </c>
      <c r="BA17" s="18" t="s">
        <v>32</v>
      </c>
      <c r="BB17" s="18" t="s">
        <v>28</v>
      </c>
      <c r="BC17" s="18" t="s">
        <v>29</v>
      </c>
      <c r="BD17" s="18" t="s">
        <v>33</v>
      </c>
      <c r="BE17" s="18" t="s">
        <v>34</v>
      </c>
      <c r="BF17" s="18" t="s">
        <v>35</v>
      </c>
      <c r="BG17" s="18" t="s">
        <v>31</v>
      </c>
      <c r="BH17" s="18" t="s">
        <v>32</v>
      </c>
      <c r="BI17" s="18" t="s">
        <v>28</v>
      </c>
      <c r="BJ17" s="18" t="s">
        <v>29</v>
      </c>
      <c r="BK17" s="18" t="s">
        <v>33</v>
      </c>
      <c r="BL17" s="18" t="s">
        <v>34</v>
      </c>
      <c r="BM17" s="18" t="s">
        <v>35</v>
      </c>
      <c r="BN17" s="18" t="s">
        <v>31</v>
      </c>
      <c r="BO17" s="18" t="s">
        <v>32</v>
      </c>
      <c r="BP17" s="18" t="s">
        <v>28</v>
      </c>
      <c r="BQ17" s="18" t="s">
        <v>29</v>
      </c>
      <c r="BR17" s="18" t="s">
        <v>33</v>
      </c>
      <c r="BS17" s="18" t="s">
        <v>34</v>
      </c>
      <c r="BT17" s="18" t="s">
        <v>35</v>
      </c>
      <c r="BU17" s="18" t="s">
        <v>31</v>
      </c>
      <c r="BV17" s="18" t="s">
        <v>32</v>
      </c>
      <c r="BW17" s="18" t="s">
        <v>28</v>
      </c>
      <c r="BX17" s="18" t="s">
        <v>29</v>
      </c>
      <c r="BY17" s="18" t="s">
        <v>33</v>
      </c>
      <c r="BZ17" s="18" t="s">
        <v>34</v>
      </c>
      <c r="CA17" s="18" t="s">
        <v>35</v>
      </c>
      <c r="CB17" s="18" t="s">
        <v>31</v>
      </c>
      <c r="CC17" s="18" t="s">
        <v>32</v>
      </c>
      <c r="CD17" s="185"/>
    </row>
    <row r="18" spans="1:82" ht="15" customHeight="1">
      <c r="A18" s="67">
        <v>1</v>
      </c>
      <c r="B18" s="67">
        <v>2</v>
      </c>
      <c r="C18" s="67">
        <v>3</v>
      </c>
      <c r="D18" s="67">
        <v>4</v>
      </c>
      <c r="E18" s="67" t="s">
        <v>60</v>
      </c>
      <c r="F18" s="67" t="s">
        <v>59</v>
      </c>
      <c r="G18" s="67" t="s">
        <v>58</v>
      </c>
      <c r="H18" s="67" t="s">
        <v>57</v>
      </c>
      <c r="I18" s="67" t="s">
        <v>226</v>
      </c>
      <c r="J18" s="67" t="s">
        <v>227</v>
      </c>
      <c r="K18" s="67" t="s">
        <v>228</v>
      </c>
      <c r="L18" s="67" t="s">
        <v>223</v>
      </c>
      <c r="M18" s="67" t="s">
        <v>224</v>
      </c>
      <c r="N18" s="67" t="s">
        <v>225</v>
      </c>
      <c r="O18" s="67" t="s">
        <v>609</v>
      </c>
      <c r="P18" s="67" t="s">
        <v>610</v>
      </c>
      <c r="Q18" s="67" t="s">
        <v>611</v>
      </c>
      <c r="R18" s="67" t="s">
        <v>612</v>
      </c>
      <c r="S18" s="67" t="s">
        <v>613</v>
      </c>
      <c r="T18" s="67" t="s">
        <v>614</v>
      </c>
      <c r="U18" s="67" t="s">
        <v>615</v>
      </c>
      <c r="V18" s="67" t="s">
        <v>616</v>
      </c>
      <c r="W18" s="67" t="s">
        <v>617</v>
      </c>
      <c r="X18" s="67" t="s">
        <v>618</v>
      </c>
      <c r="Y18" s="67" t="s">
        <v>619</v>
      </c>
      <c r="Z18" s="67" t="s">
        <v>620</v>
      </c>
      <c r="AA18" s="67" t="s">
        <v>621</v>
      </c>
      <c r="AB18" s="67" t="s">
        <v>622</v>
      </c>
      <c r="AC18" s="67" t="s">
        <v>623</v>
      </c>
      <c r="AD18" s="67" t="s">
        <v>624</v>
      </c>
      <c r="AE18" s="67" t="s">
        <v>625</v>
      </c>
      <c r="AF18" s="67" t="s">
        <v>626</v>
      </c>
      <c r="AG18" s="67" t="s">
        <v>627</v>
      </c>
      <c r="AH18" s="67" t="s">
        <v>628</v>
      </c>
      <c r="AI18" s="67" t="s">
        <v>629</v>
      </c>
      <c r="AJ18" s="67" t="s">
        <v>630</v>
      </c>
      <c r="AK18" s="67" t="s">
        <v>631</v>
      </c>
      <c r="AL18" s="67" t="s">
        <v>632</v>
      </c>
      <c r="AM18" s="67" t="s">
        <v>633</v>
      </c>
      <c r="AN18" s="67" t="s">
        <v>56</v>
      </c>
      <c r="AO18" s="67" t="s">
        <v>55</v>
      </c>
      <c r="AP18" s="67" t="s">
        <v>54</v>
      </c>
      <c r="AQ18" s="67" t="s">
        <v>53</v>
      </c>
      <c r="AR18" s="67" t="s">
        <v>241</v>
      </c>
      <c r="AS18" s="67" t="s">
        <v>243</v>
      </c>
      <c r="AT18" s="67" t="s">
        <v>245</v>
      </c>
      <c r="AU18" s="67" t="s">
        <v>235</v>
      </c>
      <c r="AV18" s="67" t="s">
        <v>236</v>
      </c>
      <c r="AW18" s="67" t="s">
        <v>237</v>
      </c>
      <c r="AX18" s="67" t="s">
        <v>634</v>
      </c>
      <c r="AY18" s="67" t="s">
        <v>635</v>
      </c>
      <c r="AZ18" s="67" t="s">
        <v>636</v>
      </c>
      <c r="BA18" s="67" t="s">
        <v>637</v>
      </c>
      <c r="BB18" s="67" t="s">
        <v>638</v>
      </c>
      <c r="BC18" s="67" t="s">
        <v>639</v>
      </c>
      <c r="BD18" s="67" t="s">
        <v>640</v>
      </c>
      <c r="BE18" s="67" t="s">
        <v>641</v>
      </c>
      <c r="BF18" s="67" t="s">
        <v>642</v>
      </c>
      <c r="BG18" s="67" t="s">
        <v>643</v>
      </c>
      <c r="BH18" s="67" t="s">
        <v>644</v>
      </c>
      <c r="BI18" s="67" t="s">
        <v>645</v>
      </c>
      <c r="BJ18" s="67" t="s">
        <v>646</v>
      </c>
      <c r="BK18" s="67" t="s">
        <v>647</v>
      </c>
      <c r="BL18" s="67" t="s">
        <v>648</v>
      </c>
      <c r="BM18" s="67" t="s">
        <v>649</v>
      </c>
      <c r="BN18" s="67" t="s">
        <v>650</v>
      </c>
      <c r="BO18" s="67" t="s">
        <v>651</v>
      </c>
      <c r="BP18" s="67" t="s">
        <v>652</v>
      </c>
      <c r="BQ18" s="67" t="s">
        <v>653</v>
      </c>
      <c r="BR18" s="67" t="s">
        <v>654</v>
      </c>
      <c r="BS18" s="67" t="s">
        <v>655</v>
      </c>
      <c r="BT18" s="67" t="s">
        <v>656</v>
      </c>
      <c r="BU18" s="67" t="s">
        <v>657</v>
      </c>
      <c r="BV18" s="67" t="s">
        <v>658</v>
      </c>
      <c r="BW18" s="67" t="s">
        <v>52</v>
      </c>
      <c r="BX18" s="67" t="s">
        <v>51</v>
      </c>
      <c r="BY18" s="67" t="s">
        <v>50</v>
      </c>
      <c r="BZ18" s="67" t="s">
        <v>49</v>
      </c>
      <c r="CA18" s="67" t="s">
        <v>257</v>
      </c>
      <c r="CB18" s="67" t="s">
        <v>258</v>
      </c>
      <c r="CC18" s="67" t="s">
        <v>259</v>
      </c>
      <c r="CD18" s="67">
        <v>8</v>
      </c>
    </row>
    <row r="19" spans="1:82" ht="31.5">
      <c r="A19" s="79" t="s">
        <v>836</v>
      </c>
      <c r="B19" s="80" t="s">
        <v>20</v>
      </c>
      <c r="C19" s="79" t="s">
        <v>837</v>
      </c>
      <c r="D19" s="89" t="s">
        <v>840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v>0</v>
      </c>
      <c r="AD19" s="105">
        <v>0</v>
      </c>
      <c r="AE19" s="105">
        <v>0</v>
      </c>
      <c r="AF19" s="105">
        <v>0</v>
      </c>
      <c r="AG19" s="105">
        <v>0</v>
      </c>
      <c r="AH19" s="105">
        <v>0</v>
      </c>
      <c r="AI19" s="105">
        <v>0</v>
      </c>
      <c r="AJ19" s="105">
        <v>0</v>
      </c>
      <c r="AK19" s="105">
        <v>0</v>
      </c>
      <c r="AL19" s="105">
        <v>0</v>
      </c>
      <c r="AM19" s="105">
        <v>0</v>
      </c>
      <c r="AN19" s="105">
        <v>0</v>
      </c>
      <c r="AO19" s="105">
        <v>0</v>
      </c>
      <c r="AP19" s="105">
        <v>0</v>
      </c>
      <c r="AQ19" s="105">
        <v>0</v>
      </c>
      <c r="AR19" s="105">
        <v>0</v>
      </c>
      <c r="AS19" s="105">
        <v>0</v>
      </c>
      <c r="AT19" s="105">
        <v>0</v>
      </c>
      <c r="AU19" s="105">
        <v>0</v>
      </c>
      <c r="AV19" s="105">
        <v>0</v>
      </c>
      <c r="AW19" s="105">
        <v>0</v>
      </c>
      <c r="AX19" s="105">
        <v>0</v>
      </c>
      <c r="AY19" s="105">
        <v>0</v>
      </c>
      <c r="AZ19" s="105">
        <v>0</v>
      </c>
      <c r="BA19" s="105">
        <v>0</v>
      </c>
      <c r="BB19" s="105">
        <v>0</v>
      </c>
      <c r="BC19" s="105">
        <v>0</v>
      </c>
      <c r="BD19" s="105">
        <v>0</v>
      </c>
      <c r="BE19" s="105">
        <v>0</v>
      </c>
      <c r="BF19" s="105">
        <v>0</v>
      </c>
      <c r="BG19" s="105">
        <v>0</v>
      </c>
      <c r="BH19" s="105">
        <v>0</v>
      </c>
      <c r="BI19" s="105">
        <v>0</v>
      </c>
      <c r="BJ19" s="105">
        <v>0</v>
      </c>
      <c r="BK19" s="105">
        <v>0</v>
      </c>
      <c r="BL19" s="105">
        <v>0</v>
      </c>
      <c r="BM19" s="105">
        <v>0</v>
      </c>
      <c r="BN19" s="105">
        <v>0</v>
      </c>
      <c r="BO19" s="105">
        <v>0</v>
      </c>
      <c r="BP19" s="105">
        <v>0</v>
      </c>
      <c r="BQ19" s="105">
        <v>0</v>
      </c>
      <c r="BR19" s="105">
        <v>0</v>
      </c>
      <c r="BS19" s="105">
        <v>0</v>
      </c>
      <c r="BT19" s="105">
        <v>0</v>
      </c>
      <c r="BU19" s="105">
        <v>0</v>
      </c>
      <c r="BV19" s="105">
        <v>0</v>
      </c>
      <c r="BW19" s="105">
        <v>0</v>
      </c>
      <c r="BX19" s="105">
        <v>0</v>
      </c>
      <c r="BY19" s="105">
        <v>0</v>
      </c>
      <c r="BZ19" s="105">
        <v>0</v>
      </c>
      <c r="CA19" s="105">
        <v>0</v>
      </c>
      <c r="CB19" s="105">
        <v>0</v>
      </c>
      <c r="CC19" s="105">
        <v>0</v>
      </c>
      <c r="CD19" s="104"/>
    </row>
    <row r="20" spans="1:82" ht="21" outlineLevel="1">
      <c r="A20" s="79" t="s">
        <v>838</v>
      </c>
      <c r="B20" s="80" t="s">
        <v>839</v>
      </c>
      <c r="C20" s="79" t="s">
        <v>837</v>
      </c>
      <c r="D20" s="89" t="s">
        <v>840</v>
      </c>
      <c r="E20" s="105" t="s">
        <v>840</v>
      </c>
      <c r="F20" s="105" t="s">
        <v>840</v>
      </c>
      <c r="G20" s="105" t="s">
        <v>840</v>
      </c>
      <c r="H20" s="105" t="s">
        <v>840</v>
      </c>
      <c r="I20" s="105" t="s">
        <v>840</v>
      </c>
      <c r="J20" s="105" t="s">
        <v>840</v>
      </c>
      <c r="K20" s="105" t="s">
        <v>840</v>
      </c>
      <c r="L20" s="105" t="s">
        <v>840</v>
      </c>
      <c r="M20" s="105" t="s">
        <v>840</v>
      </c>
      <c r="N20" s="105" t="s">
        <v>840</v>
      </c>
      <c r="O20" s="105" t="s">
        <v>840</v>
      </c>
      <c r="P20" s="105" t="s">
        <v>840</v>
      </c>
      <c r="Q20" s="105" t="s">
        <v>840</v>
      </c>
      <c r="R20" s="105" t="s">
        <v>840</v>
      </c>
      <c r="S20" s="105" t="s">
        <v>840</v>
      </c>
      <c r="T20" s="105" t="s">
        <v>840</v>
      </c>
      <c r="U20" s="105" t="s">
        <v>840</v>
      </c>
      <c r="V20" s="105" t="s">
        <v>840</v>
      </c>
      <c r="W20" s="105" t="s">
        <v>840</v>
      </c>
      <c r="X20" s="105" t="s">
        <v>840</v>
      </c>
      <c r="Y20" s="105" t="s">
        <v>840</v>
      </c>
      <c r="Z20" s="105" t="s">
        <v>840</v>
      </c>
      <c r="AA20" s="105" t="s">
        <v>840</v>
      </c>
      <c r="AB20" s="105" t="s">
        <v>840</v>
      </c>
      <c r="AC20" s="105" t="s">
        <v>840</v>
      </c>
      <c r="AD20" s="105" t="s">
        <v>840</v>
      </c>
      <c r="AE20" s="105" t="s">
        <v>840</v>
      </c>
      <c r="AF20" s="105" t="s">
        <v>840</v>
      </c>
      <c r="AG20" s="105" t="s">
        <v>840</v>
      </c>
      <c r="AH20" s="105" t="s">
        <v>840</v>
      </c>
      <c r="AI20" s="105" t="s">
        <v>840</v>
      </c>
      <c r="AJ20" s="105" t="s">
        <v>840</v>
      </c>
      <c r="AK20" s="105" t="s">
        <v>840</v>
      </c>
      <c r="AL20" s="105" t="s">
        <v>840</v>
      </c>
      <c r="AM20" s="105" t="s">
        <v>840</v>
      </c>
      <c r="AN20" s="105" t="s">
        <v>840</v>
      </c>
      <c r="AO20" s="105" t="s">
        <v>840</v>
      </c>
      <c r="AP20" s="105" t="s">
        <v>840</v>
      </c>
      <c r="AQ20" s="105" t="s">
        <v>840</v>
      </c>
      <c r="AR20" s="105" t="s">
        <v>840</v>
      </c>
      <c r="AS20" s="105" t="s">
        <v>840</v>
      </c>
      <c r="AT20" s="105" t="s">
        <v>840</v>
      </c>
      <c r="AU20" s="105" t="s">
        <v>840</v>
      </c>
      <c r="AV20" s="105" t="s">
        <v>840</v>
      </c>
      <c r="AW20" s="105" t="s">
        <v>840</v>
      </c>
      <c r="AX20" s="105" t="s">
        <v>840</v>
      </c>
      <c r="AY20" s="105" t="s">
        <v>840</v>
      </c>
      <c r="AZ20" s="105" t="s">
        <v>840</v>
      </c>
      <c r="BA20" s="105" t="s">
        <v>840</v>
      </c>
      <c r="BB20" s="105" t="s">
        <v>840</v>
      </c>
      <c r="BC20" s="105" t="s">
        <v>840</v>
      </c>
      <c r="BD20" s="105" t="s">
        <v>840</v>
      </c>
      <c r="BE20" s="105" t="s">
        <v>840</v>
      </c>
      <c r="BF20" s="105" t="s">
        <v>840</v>
      </c>
      <c r="BG20" s="105" t="s">
        <v>840</v>
      </c>
      <c r="BH20" s="105" t="s">
        <v>840</v>
      </c>
      <c r="BI20" s="105" t="s">
        <v>840</v>
      </c>
      <c r="BJ20" s="105" t="s">
        <v>840</v>
      </c>
      <c r="BK20" s="105" t="s">
        <v>840</v>
      </c>
      <c r="BL20" s="105" t="s">
        <v>840</v>
      </c>
      <c r="BM20" s="105" t="s">
        <v>840</v>
      </c>
      <c r="BN20" s="105" t="s">
        <v>840</v>
      </c>
      <c r="BO20" s="105" t="s">
        <v>840</v>
      </c>
      <c r="BP20" s="105" t="s">
        <v>840</v>
      </c>
      <c r="BQ20" s="105" t="s">
        <v>840</v>
      </c>
      <c r="BR20" s="105" t="s">
        <v>840</v>
      </c>
      <c r="BS20" s="105" t="s">
        <v>840</v>
      </c>
      <c r="BT20" s="105" t="s">
        <v>840</v>
      </c>
      <c r="BU20" s="105" t="s">
        <v>840</v>
      </c>
      <c r="BV20" s="105" t="s">
        <v>840</v>
      </c>
      <c r="BW20" s="105" t="s">
        <v>840</v>
      </c>
      <c r="BX20" s="105" t="s">
        <v>840</v>
      </c>
      <c r="BY20" s="105" t="s">
        <v>840</v>
      </c>
      <c r="BZ20" s="105" t="s">
        <v>840</v>
      </c>
      <c r="CA20" s="105" t="s">
        <v>840</v>
      </c>
      <c r="CB20" s="105" t="s">
        <v>840</v>
      </c>
      <c r="CC20" s="105" t="s">
        <v>840</v>
      </c>
      <c r="CD20" s="105" t="s">
        <v>840</v>
      </c>
    </row>
    <row r="21" spans="1:82" ht="42">
      <c r="A21" s="79" t="s">
        <v>841</v>
      </c>
      <c r="B21" s="80" t="s">
        <v>842</v>
      </c>
      <c r="C21" s="79" t="s">
        <v>837</v>
      </c>
      <c r="D21" s="89" t="s">
        <v>840</v>
      </c>
      <c r="E21" s="105" t="s">
        <v>840</v>
      </c>
      <c r="F21" s="105" t="s">
        <v>840</v>
      </c>
      <c r="G21" s="105" t="s">
        <v>840</v>
      </c>
      <c r="H21" s="105" t="s">
        <v>840</v>
      </c>
      <c r="I21" s="105" t="s">
        <v>840</v>
      </c>
      <c r="J21" s="105" t="s">
        <v>840</v>
      </c>
      <c r="K21" s="105" t="s">
        <v>840</v>
      </c>
      <c r="L21" s="105" t="s">
        <v>840</v>
      </c>
      <c r="M21" s="105" t="s">
        <v>840</v>
      </c>
      <c r="N21" s="105" t="s">
        <v>840</v>
      </c>
      <c r="O21" s="105" t="s">
        <v>840</v>
      </c>
      <c r="P21" s="105" t="s">
        <v>840</v>
      </c>
      <c r="Q21" s="105" t="s">
        <v>840</v>
      </c>
      <c r="R21" s="105" t="s">
        <v>840</v>
      </c>
      <c r="S21" s="105" t="s">
        <v>840</v>
      </c>
      <c r="T21" s="105" t="s">
        <v>840</v>
      </c>
      <c r="U21" s="105" t="s">
        <v>840</v>
      </c>
      <c r="V21" s="105" t="s">
        <v>840</v>
      </c>
      <c r="W21" s="105" t="s">
        <v>840</v>
      </c>
      <c r="X21" s="105" t="s">
        <v>840</v>
      </c>
      <c r="Y21" s="105" t="s">
        <v>840</v>
      </c>
      <c r="Z21" s="105" t="s">
        <v>840</v>
      </c>
      <c r="AA21" s="105" t="s">
        <v>840</v>
      </c>
      <c r="AB21" s="105" t="s">
        <v>840</v>
      </c>
      <c r="AC21" s="105" t="s">
        <v>840</v>
      </c>
      <c r="AD21" s="105" t="s">
        <v>840</v>
      </c>
      <c r="AE21" s="105" t="s">
        <v>840</v>
      </c>
      <c r="AF21" s="105" t="s">
        <v>840</v>
      </c>
      <c r="AG21" s="105" t="s">
        <v>840</v>
      </c>
      <c r="AH21" s="105" t="s">
        <v>840</v>
      </c>
      <c r="AI21" s="105" t="s">
        <v>840</v>
      </c>
      <c r="AJ21" s="105" t="s">
        <v>840</v>
      </c>
      <c r="AK21" s="105" t="s">
        <v>840</v>
      </c>
      <c r="AL21" s="105" t="s">
        <v>840</v>
      </c>
      <c r="AM21" s="105" t="s">
        <v>840</v>
      </c>
      <c r="AN21" s="105" t="s">
        <v>840</v>
      </c>
      <c r="AO21" s="105" t="s">
        <v>840</v>
      </c>
      <c r="AP21" s="105" t="s">
        <v>840</v>
      </c>
      <c r="AQ21" s="105" t="s">
        <v>840</v>
      </c>
      <c r="AR21" s="105" t="s">
        <v>840</v>
      </c>
      <c r="AS21" s="105" t="s">
        <v>840</v>
      </c>
      <c r="AT21" s="105" t="s">
        <v>840</v>
      </c>
      <c r="AU21" s="105" t="s">
        <v>840</v>
      </c>
      <c r="AV21" s="105" t="s">
        <v>840</v>
      </c>
      <c r="AW21" s="105" t="s">
        <v>840</v>
      </c>
      <c r="AX21" s="105" t="s">
        <v>840</v>
      </c>
      <c r="AY21" s="105" t="s">
        <v>840</v>
      </c>
      <c r="AZ21" s="105" t="s">
        <v>840</v>
      </c>
      <c r="BA21" s="105" t="s">
        <v>840</v>
      </c>
      <c r="BB21" s="105" t="s">
        <v>840</v>
      </c>
      <c r="BC21" s="105" t="s">
        <v>840</v>
      </c>
      <c r="BD21" s="105" t="s">
        <v>840</v>
      </c>
      <c r="BE21" s="105" t="s">
        <v>840</v>
      </c>
      <c r="BF21" s="105" t="s">
        <v>840</v>
      </c>
      <c r="BG21" s="105" t="s">
        <v>840</v>
      </c>
      <c r="BH21" s="105" t="s">
        <v>840</v>
      </c>
      <c r="BI21" s="105" t="s">
        <v>840</v>
      </c>
      <c r="BJ21" s="105" t="s">
        <v>840</v>
      </c>
      <c r="BK21" s="105" t="s">
        <v>840</v>
      </c>
      <c r="BL21" s="105" t="s">
        <v>840</v>
      </c>
      <c r="BM21" s="105" t="s">
        <v>840</v>
      </c>
      <c r="BN21" s="105" t="s">
        <v>840</v>
      </c>
      <c r="BO21" s="105" t="s">
        <v>840</v>
      </c>
      <c r="BP21" s="105" t="s">
        <v>840</v>
      </c>
      <c r="BQ21" s="105" t="s">
        <v>840</v>
      </c>
      <c r="BR21" s="105" t="s">
        <v>840</v>
      </c>
      <c r="BS21" s="105" t="s">
        <v>840</v>
      </c>
      <c r="BT21" s="105" t="s">
        <v>840</v>
      </c>
      <c r="BU21" s="105" t="s">
        <v>840</v>
      </c>
      <c r="BV21" s="105" t="s">
        <v>840</v>
      </c>
      <c r="BW21" s="105" t="s">
        <v>840</v>
      </c>
      <c r="BX21" s="105" t="s">
        <v>840</v>
      </c>
      <c r="BY21" s="105" t="s">
        <v>840</v>
      </c>
      <c r="BZ21" s="105" t="s">
        <v>840</v>
      </c>
      <c r="CA21" s="105" t="s">
        <v>840</v>
      </c>
      <c r="CB21" s="105" t="s">
        <v>840</v>
      </c>
      <c r="CC21" s="105" t="s">
        <v>840</v>
      </c>
      <c r="CD21" s="105" t="s">
        <v>840</v>
      </c>
    </row>
    <row r="22" spans="1:82" ht="63" outlineLevel="1">
      <c r="A22" s="79" t="s">
        <v>843</v>
      </c>
      <c r="B22" s="80" t="s">
        <v>844</v>
      </c>
      <c r="C22" s="79" t="s">
        <v>837</v>
      </c>
      <c r="D22" s="89" t="s">
        <v>840</v>
      </c>
      <c r="E22" s="105" t="s">
        <v>840</v>
      </c>
      <c r="F22" s="105" t="s">
        <v>840</v>
      </c>
      <c r="G22" s="105" t="s">
        <v>840</v>
      </c>
      <c r="H22" s="105" t="s">
        <v>840</v>
      </c>
      <c r="I22" s="105" t="s">
        <v>840</v>
      </c>
      <c r="J22" s="105" t="s">
        <v>840</v>
      </c>
      <c r="K22" s="105" t="s">
        <v>840</v>
      </c>
      <c r="L22" s="105" t="s">
        <v>840</v>
      </c>
      <c r="M22" s="105" t="s">
        <v>840</v>
      </c>
      <c r="N22" s="105" t="s">
        <v>840</v>
      </c>
      <c r="O22" s="105" t="s">
        <v>840</v>
      </c>
      <c r="P22" s="105" t="s">
        <v>840</v>
      </c>
      <c r="Q22" s="105" t="s">
        <v>840</v>
      </c>
      <c r="R22" s="105" t="s">
        <v>840</v>
      </c>
      <c r="S22" s="105" t="s">
        <v>840</v>
      </c>
      <c r="T22" s="105" t="s">
        <v>840</v>
      </c>
      <c r="U22" s="105" t="s">
        <v>840</v>
      </c>
      <c r="V22" s="105" t="s">
        <v>840</v>
      </c>
      <c r="W22" s="105" t="s">
        <v>840</v>
      </c>
      <c r="X22" s="105" t="s">
        <v>840</v>
      </c>
      <c r="Y22" s="105" t="s">
        <v>840</v>
      </c>
      <c r="Z22" s="105" t="s">
        <v>840</v>
      </c>
      <c r="AA22" s="105" t="s">
        <v>840</v>
      </c>
      <c r="AB22" s="105" t="s">
        <v>840</v>
      </c>
      <c r="AC22" s="105" t="s">
        <v>840</v>
      </c>
      <c r="AD22" s="105" t="s">
        <v>840</v>
      </c>
      <c r="AE22" s="105" t="s">
        <v>840</v>
      </c>
      <c r="AF22" s="105" t="s">
        <v>840</v>
      </c>
      <c r="AG22" s="105" t="s">
        <v>840</v>
      </c>
      <c r="AH22" s="105" t="s">
        <v>840</v>
      </c>
      <c r="AI22" s="105" t="s">
        <v>840</v>
      </c>
      <c r="AJ22" s="105" t="s">
        <v>840</v>
      </c>
      <c r="AK22" s="105" t="s">
        <v>840</v>
      </c>
      <c r="AL22" s="105" t="s">
        <v>840</v>
      </c>
      <c r="AM22" s="105" t="s">
        <v>840</v>
      </c>
      <c r="AN22" s="105" t="s">
        <v>840</v>
      </c>
      <c r="AO22" s="105" t="s">
        <v>840</v>
      </c>
      <c r="AP22" s="105" t="s">
        <v>840</v>
      </c>
      <c r="AQ22" s="105" t="s">
        <v>840</v>
      </c>
      <c r="AR22" s="105" t="s">
        <v>840</v>
      </c>
      <c r="AS22" s="105" t="s">
        <v>840</v>
      </c>
      <c r="AT22" s="105" t="s">
        <v>840</v>
      </c>
      <c r="AU22" s="105" t="s">
        <v>840</v>
      </c>
      <c r="AV22" s="105" t="s">
        <v>840</v>
      </c>
      <c r="AW22" s="105" t="s">
        <v>840</v>
      </c>
      <c r="AX22" s="105" t="s">
        <v>840</v>
      </c>
      <c r="AY22" s="105" t="s">
        <v>840</v>
      </c>
      <c r="AZ22" s="105" t="s">
        <v>840</v>
      </c>
      <c r="BA22" s="105" t="s">
        <v>840</v>
      </c>
      <c r="BB22" s="105" t="s">
        <v>840</v>
      </c>
      <c r="BC22" s="105" t="s">
        <v>840</v>
      </c>
      <c r="BD22" s="105" t="s">
        <v>840</v>
      </c>
      <c r="BE22" s="105" t="s">
        <v>840</v>
      </c>
      <c r="BF22" s="105" t="s">
        <v>840</v>
      </c>
      <c r="BG22" s="105" t="s">
        <v>840</v>
      </c>
      <c r="BH22" s="105" t="s">
        <v>840</v>
      </c>
      <c r="BI22" s="105" t="s">
        <v>840</v>
      </c>
      <c r="BJ22" s="105" t="s">
        <v>840</v>
      </c>
      <c r="BK22" s="105" t="s">
        <v>840</v>
      </c>
      <c r="BL22" s="105" t="s">
        <v>840</v>
      </c>
      <c r="BM22" s="105" t="s">
        <v>840</v>
      </c>
      <c r="BN22" s="105" t="s">
        <v>840</v>
      </c>
      <c r="BO22" s="105" t="s">
        <v>840</v>
      </c>
      <c r="BP22" s="105" t="s">
        <v>840</v>
      </c>
      <c r="BQ22" s="105" t="s">
        <v>840</v>
      </c>
      <c r="BR22" s="105" t="s">
        <v>840</v>
      </c>
      <c r="BS22" s="105" t="s">
        <v>840</v>
      </c>
      <c r="BT22" s="105" t="s">
        <v>840</v>
      </c>
      <c r="BU22" s="105" t="s">
        <v>840</v>
      </c>
      <c r="BV22" s="105" t="s">
        <v>840</v>
      </c>
      <c r="BW22" s="105" t="s">
        <v>840</v>
      </c>
      <c r="BX22" s="105" t="s">
        <v>840</v>
      </c>
      <c r="BY22" s="105" t="s">
        <v>840</v>
      </c>
      <c r="BZ22" s="105" t="s">
        <v>840</v>
      </c>
      <c r="CA22" s="105" t="s">
        <v>840</v>
      </c>
      <c r="CB22" s="105" t="s">
        <v>840</v>
      </c>
      <c r="CC22" s="105" t="s">
        <v>840</v>
      </c>
      <c r="CD22" s="105" t="s">
        <v>840</v>
      </c>
    </row>
    <row r="23" spans="1:82" ht="42">
      <c r="A23" s="79" t="s">
        <v>845</v>
      </c>
      <c r="B23" s="80" t="s">
        <v>846</v>
      </c>
      <c r="C23" s="79" t="s">
        <v>837</v>
      </c>
      <c r="D23" s="89" t="s">
        <v>840</v>
      </c>
      <c r="E23" s="105" t="s">
        <v>840</v>
      </c>
      <c r="F23" s="105" t="s">
        <v>840</v>
      </c>
      <c r="G23" s="105" t="s">
        <v>840</v>
      </c>
      <c r="H23" s="105" t="s">
        <v>840</v>
      </c>
      <c r="I23" s="105" t="s">
        <v>840</v>
      </c>
      <c r="J23" s="105" t="s">
        <v>840</v>
      </c>
      <c r="K23" s="105" t="s">
        <v>840</v>
      </c>
      <c r="L23" s="105" t="s">
        <v>840</v>
      </c>
      <c r="M23" s="105" t="s">
        <v>840</v>
      </c>
      <c r="N23" s="105" t="s">
        <v>840</v>
      </c>
      <c r="O23" s="105" t="s">
        <v>840</v>
      </c>
      <c r="P23" s="105" t="s">
        <v>840</v>
      </c>
      <c r="Q23" s="105" t="s">
        <v>840</v>
      </c>
      <c r="R23" s="105" t="s">
        <v>840</v>
      </c>
      <c r="S23" s="105" t="s">
        <v>840</v>
      </c>
      <c r="T23" s="105" t="s">
        <v>840</v>
      </c>
      <c r="U23" s="105" t="s">
        <v>840</v>
      </c>
      <c r="V23" s="105" t="s">
        <v>840</v>
      </c>
      <c r="W23" s="105" t="s">
        <v>840</v>
      </c>
      <c r="X23" s="105" t="s">
        <v>840</v>
      </c>
      <c r="Y23" s="105" t="s">
        <v>840</v>
      </c>
      <c r="Z23" s="105" t="s">
        <v>840</v>
      </c>
      <c r="AA23" s="105" t="s">
        <v>840</v>
      </c>
      <c r="AB23" s="105" t="s">
        <v>840</v>
      </c>
      <c r="AC23" s="105" t="s">
        <v>840</v>
      </c>
      <c r="AD23" s="105" t="s">
        <v>840</v>
      </c>
      <c r="AE23" s="105" t="s">
        <v>840</v>
      </c>
      <c r="AF23" s="105" t="s">
        <v>840</v>
      </c>
      <c r="AG23" s="105" t="s">
        <v>840</v>
      </c>
      <c r="AH23" s="105" t="s">
        <v>840</v>
      </c>
      <c r="AI23" s="105" t="s">
        <v>840</v>
      </c>
      <c r="AJ23" s="105" t="s">
        <v>840</v>
      </c>
      <c r="AK23" s="105" t="s">
        <v>840</v>
      </c>
      <c r="AL23" s="105" t="s">
        <v>840</v>
      </c>
      <c r="AM23" s="105" t="s">
        <v>840</v>
      </c>
      <c r="AN23" s="105" t="s">
        <v>840</v>
      </c>
      <c r="AO23" s="105" t="s">
        <v>840</v>
      </c>
      <c r="AP23" s="105" t="s">
        <v>840</v>
      </c>
      <c r="AQ23" s="105" t="s">
        <v>840</v>
      </c>
      <c r="AR23" s="105" t="s">
        <v>840</v>
      </c>
      <c r="AS23" s="105" t="s">
        <v>840</v>
      </c>
      <c r="AT23" s="105" t="s">
        <v>840</v>
      </c>
      <c r="AU23" s="105" t="s">
        <v>840</v>
      </c>
      <c r="AV23" s="105" t="s">
        <v>840</v>
      </c>
      <c r="AW23" s="105" t="s">
        <v>840</v>
      </c>
      <c r="AX23" s="105" t="s">
        <v>840</v>
      </c>
      <c r="AY23" s="105" t="s">
        <v>840</v>
      </c>
      <c r="AZ23" s="105" t="s">
        <v>840</v>
      </c>
      <c r="BA23" s="105" t="s">
        <v>840</v>
      </c>
      <c r="BB23" s="105" t="s">
        <v>840</v>
      </c>
      <c r="BC23" s="105" t="s">
        <v>840</v>
      </c>
      <c r="BD23" s="105" t="s">
        <v>840</v>
      </c>
      <c r="BE23" s="105" t="s">
        <v>840</v>
      </c>
      <c r="BF23" s="105" t="s">
        <v>840</v>
      </c>
      <c r="BG23" s="105" t="s">
        <v>840</v>
      </c>
      <c r="BH23" s="105" t="s">
        <v>840</v>
      </c>
      <c r="BI23" s="105" t="s">
        <v>840</v>
      </c>
      <c r="BJ23" s="105" t="s">
        <v>840</v>
      </c>
      <c r="BK23" s="105" t="s">
        <v>840</v>
      </c>
      <c r="BL23" s="105" t="s">
        <v>840</v>
      </c>
      <c r="BM23" s="105" t="s">
        <v>840</v>
      </c>
      <c r="BN23" s="105" t="s">
        <v>840</v>
      </c>
      <c r="BO23" s="105" t="s">
        <v>840</v>
      </c>
      <c r="BP23" s="105" t="s">
        <v>840</v>
      </c>
      <c r="BQ23" s="105" t="s">
        <v>840</v>
      </c>
      <c r="BR23" s="105" t="s">
        <v>840</v>
      </c>
      <c r="BS23" s="105" t="s">
        <v>840</v>
      </c>
      <c r="BT23" s="105" t="s">
        <v>840</v>
      </c>
      <c r="BU23" s="105" t="s">
        <v>840</v>
      </c>
      <c r="BV23" s="105" t="s">
        <v>840</v>
      </c>
      <c r="BW23" s="105" t="s">
        <v>840</v>
      </c>
      <c r="BX23" s="105" t="s">
        <v>840</v>
      </c>
      <c r="BY23" s="105" t="s">
        <v>840</v>
      </c>
      <c r="BZ23" s="105" t="s">
        <v>840</v>
      </c>
      <c r="CA23" s="105" t="s">
        <v>840</v>
      </c>
      <c r="CB23" s="105" t="s">
        <v>840</v>
      </c>
      <c r="CC23" s="105" t="s">
        <v>840</v>
      </c>
      <c r="CD23" s="105" t="s">
        <v>840</v>
      </c>
    </row>
    <row r="24" spans="1:82" ht="52.5" outlineLevel="1">
      <c r="A24" s="79" t="s">
        <v>847</v>
      </c>
      <c r="B24" s="80" t="s">
        <v>848</v>
      </c>
      <c r="C24" s="79" t="s">
        <v>837</v>
      </c>
      <c r="D24" s="89" t="s">
        <v>840</v>
      </c>
      <c r="E24" s="105" t="s">
        <v>840</v>
      </c>
      <c r="F24" s="105" t="s">
        <v>840</v>
      </c>
      <c r="G24" s="105" t="s">
        <v>840</v>
      </c>
      <c r="H24" s="105" t="s">
        <v>840</v>
      </c>
      <c r="I24" s="105" t="s">
        <v>840</v>
      </c>
      <c r="J24" s="105" t="s">
        <v>840</v>
      </c>
      <c r="K24" s="105" t="s">
        <v>840</v>
      </c>
      <c r="L24" s="105" t="s">
        <v>840</v>
      </c>
      <c r="M24" s="105" t="s">
        <v>840</v>
      </c>
      <c r="N24" s="105" t="s">
        <v>840</v>
      </c>
      <c r="O24" s="105" t="s">
        <v>840</v>
      </c>
      <c r="P24" s="105" t="s">
        <v>840</v>
      </c>
      <c r="Q24" s="105" t="s">
        <v>840</v>
      </c>
      <c r="R24" s="105" t="s">
        <v>840</v>
      </c>
      <c r="S24" s="105" t="s">
        <v>840</v>
      </c>
      <c r="T24" s="105" t="s">
        <v>840</v>
      </c>
      <c r="U24" s="105" t="s">
        <v>840</v>
      </c>
      <c r="V24" s="105" t="s">
        <v>840</v>
      </c>
      <c r="W24" s="105" t="s">
        <v>840</v>
      </c>
      <c r="X24" s="105" t="s">
        <v>840</v>
      </c>
      <c r="Y24" s="105" t="s">
        <v>840</v>
      </c>
      <c r="Z24" s="105" t="s">
        <v>840</v>
      </c>
      <c r="AA24" s="105" t="s">
        <v>840</v>
      </c>
      <c r="AB24" s="105" t="s">
        <v>840</v>
      </c>
      <c r="AC24" s="105" t="s">
        <v>840</v>
      </c>
      <c r="AD24" s="105" t="s">
        <v>840</v>
      </c>
      <c r="AE24" s="105" t="s">
        <v>840</v>
      </c>
      <c r="AF24" s="105" t="s">
        <v>840</v>
      </c>
      <c r="AG24" s="105" t="s">
        <v>840</v>
      </c>
      <c r="AH24" s="105" t="s">
        <v>840</v>
      </c>
      <c r="AI24" s="105" t="s">
        <v>840</v>
      </c>
      <c r="AJ24" s="105" t="s">
        <v>840</v>
      </c>
      <c r="AK24" s="105" t="s">
        <v>840</v>
      </c>
      <c r="AL24" s="105" t="s">
        <v>840</v>
      </c>
      <c r="AM24" s="105" t="s">
        <v>840</v>
      </c>
      <c r="AN24" s="105" t="s">
        <v>840</v>
      </c>
      <c r="AO24" s="105" t="s">
        <v>840</v>
      </c>
      <c r="AP24" s="105" t="s">
        <v>840</v>
      </c>
      <c r="AQ24" s="105" t="s">
        <v>840</v>
      </c>
      <c r="AR24" s="105" t="s">
        <v>840</v>
      </c>
      <c r="AS24" s="105" t="s">
        <v>840</v>
      </c>
      <c r="AT24" s="105" t="s">
        <v>840</v>
      </c>
      <c r="AU24" s="105" t="s">
        <v>840</v>
      </c>
      <c r="AV24" s="105" t="s">
        <v>840</v>
      </c>
      <c r="AW24" s="105" t="s">
        <v>840</v>
      </c>
      <c r="AX24" s="105" t="s">
        <v>840</v>
      </c>
      <c r="AY24" s="105" t="s">
        <v>840</v>
      </c>
      <c r="AZ24" s="105" t="s">
        <v>840</v>
      </c>
      <c r="BA24" s="105" t="s">
        <v>840</v>
      </c>
      <c r="BB24" s="105" t="s">
        <v>840</v>
      </c>
      <c r="BC24" s="105" t="s">
        <v>840</v>
      </c>
      <c r="BD24" s="105" t="s">
        <v>840</v>
      </c>
      <c r="BE24" s="105" t="s">
        <v>840</v>
      </c>
      <c r="BF24" s="105" t="s">
        <v>840</v>
      </c>
      <c r="BG24" s="105" t="s">
        <v>840</v>
      </c>
      <c r="BH24" s="105" t="s">
        <v>840</v>
      </c>
      <c r="BI24" s="105" t="s">
        <v>840</v>
      </c>
      <c r="BJ24" s="105" t="s">
        <v>840</v>
      </c>
      <c r="BK24" s="105" t="s">
        <v>840</v>
      </c>
      <c r="BL24" s="105" t="s">
        <v>840</v>
      </c>
      <c r="BM24" s="105" t="s">
        <v>840</v>
      </c>
      <c r="BN24" s="105" t="s">
        <v>840</v>
      </c>
      <c r="BO24" s="105" t="s">
        <v>840</v>
      </c>
      <c r="BP24" s="105" t="s">
        <v>840</v>
      </c>
      <c r="BQ24" s="105" t="s">
        <v>840</v>
      </c>
      <c r="BR24" s="105" t="s">
        <v>840</v>
      </c>
      <c r="BS24" s="105" t="s">
        <v>840</v>
      </c>
      <c r="BT24" s="105" t="s">
        <v>840</v>
      </c>
      <c r="BU24" s="105" t="s">
        <v>840</v>
      </c>
      <c r="BV24" s="105" t="s">
        <v>840</v>
      </c>
      <c r="BW24" s="105" t="s">
        <v>840</v>
      </c>
      <c r="BX24" s="105" t="s">
        <v>840</v>
      </c>
      <c r="BY24" s="105" t="s">
        <v>840</v>
      </c>
      <c r="BZ24" s="105" t="s">
        <v>840</v>
      </c>
      <c r="CA24" s="105" t="s">
        <v>840</v>
      </c>
      <c r="CB24" s="105" t="s">
        <v>840</v>
      </c>
      <c r="CC24" s="105" t="s">
        <v>840</v>
      </c>
      <c r="CD24" s="105" t="s">
        <v>840</v>
      </c>
    </row>
    <row r="25" spans="1:82" ht="21">
      <c r="A25" s="79" t="s">
        <v>849</v>
      </c>
      <c r="B25" s="80" t="s">
        <v>850</v>
      </c>
      <c r="C25" s="79" t="s">
        <v>837</v>
      </c>
      <c r="D25" s="89" t="s">
        <v>840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  <c r="Z25" s="105">
        <v>0</v>
      </c>
      <c r="AA25" s="105">
        <v>0</v>
      </c>
      <c r="AB25" s="105">
        <v>0</v>
      </c>
      <c r="AC25" s="105">
        <v>0</v>
      </c>
      <c r="AD25" s="105">
        <v>0</v>
      </c>
      <c r="AE25" s="105">
        <v>0</v>
      </c>
      <c r="AF25" s="105">
        <v>0</v>
      </c>
      <c r="AG25" s="105">
        <v>0</v>
      </c>
      <c r="AH25" s="105">
        <v>0</v>
      </c>
      <c r="AI25" s="105">
        <v>0</v>
      </c>
      <c r="AJ25" s="105">
        <v>0</v>
      </c>
      <c r="AK25" s="105">
        <v>0</v>
      </c>
      <c r="AL25" s="105">
        <v>0</v>
      </c>
      <c r="AM25" s="105">
        <v>0</v>
      </c>
      <c r="AN25" s="105">
        <v>0</v>
      </c>
      <c r="AO25" s="105">
        <v>0</v>
      </c>
      <c r="AP25" s="105">
        <v>0</v>
      </c>
      <c r="AQ25" s="105">
        <v>0</v>
      </c>
      <c r="AR25" s="105">
        <v>0</v>
      </c>
      <c r="AS25" s="105">
        <v>0</v>
      </c>
      <c r="AT25" s="105">
        <v>0</v>
      </c>
      <c r="AU25" s="105">
        <v>0</v>
      </c>
      <c r="AV25" s="105">
        <v>0</v>
      </c>
      <c r="AW25" s="105">
        <v>0</v>
      </c>
      <c r="AX25" s="105">
        <v>0</v>
      </c>
      <c r="AY25" s="105">
        <v>0</v>
      </c>
      <c r="AZ25" s="105">
        <v>0</v>
      </c>
      <c r="BA25" s="105">
        <v>0</v>
      </c>
      <c r="BB25" s="105">
        <v>0</v>
      </c>
      <c r="BC25" s="105">
        <v>0</v>
      </c>
      <c r="BD25" s="105">
        <v>0</v>
      </c>
      <c r="BE25" s="105">
        <v>0</v>
      </c>
      <c r="BF25" s="105">
        <v>0</v>
      </c>
      <c r="BG25" s="105">
        <v>0</v>
      </c>
      <c r="BH25" s="105">
        <v>0</v>
      </c>
      <c r="BI25" s="105">
        <v>0</v>
      </c>
      <c r="BJ25" s="105">
        <v>0</v>
      </c>
      <c r="BK25" s="105">
        <v>0</v>
      </c>
      <c r="BL25" s="105">
        <v>0</v>
      </c>
      <c r="BM25" s="105">
        <v>0</v>
      </c>
      <c r="BN25" s="105">
        <v>0</v>
      </c>
      <c r="BO25" s="105">
        <v>0</v>
      </c>
      <c r="BP25" s="105">
        <v>0</v>
      </c>
      <c r="BQ25" s="105">
        <v>0</v>
      </c>
      <c r="BR25" s="105">
        <v>0</v>
      </c>
      <c r="BS25" s="105">
        <v>0</v>
      </c>
      <c r="BT25" s="105">
        <v>0</v>
      </c>
      <c r="BU25" s="105">
        <v>0</v>
      </c>
      <c r="BV25" s="105">
        <v>0</v>
      </c>
      <c r="BW25" s="105">
        <v>0</v>
      </c>
      <c r="BX25" s="105">
        <v>0</v>
      </c>
      <c r="BY25" s="105">
        <v>0</v>
      </c>
      <c r="BZ25" s="105">
        <v>0</v>
      </c>
      <c r="CA25" s="105">
        <v>0</v>
      </c>
      <c r="CB25" s="105">
        <v>0</v>
      </c>
      <c r="CC25" s="105">
        <v>0</v>
      </c>
      <c r="CD25" s="104"/>
    </row>
    <row r="26" spans="1:82" ht="15">
      <c r="A26" s="79" t="s">
        <v>851</v>
      </c>
      <c r="B26" s="80" t="s">
        <v>852</v>
      </c>
      <c r="C26" s="79" t="s">
        <v>837</v>
      </c>
      <c r="D26" s="89" t="s">
        <v>840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v>0</v>
      </c>
      <c r="W26" s="105">
        <v>0</v>
      </c>
      <c r="X26" s="105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v>0</v>
      </c>
      <c r="AD26" s="105">
        <v>0</v>
      </c>
      <c r="AE26" s="105">
        <v>0</v>
      </c>
      <c r="AF26" s="105">
        <v>0</v>
      </c>
      <c r="AG26" s="105">
        <v>0</v>
      </c>
      <c r="AH26" s="105">
        <v>0</v>
      </c>
      <c r="AI26" s="105">
        <v>0</v>
      </c>
      <c r="AJ26" s="105">
        <v>0</v>
      </c>
      <c r="AK26" s="105">
        <v>0</v>
      </c>
      <c r="AL26" s="105">
        <v>0</v>
      </c>
      <c r="AM26" s="105">
        <v>0</v>
      </c>
      <c r="AN26" s="105">
        <v>0</v>
      </c>
      <c r="AO26" s="105">
        <v>0</v>
      </c>
      <c r="AP26" s="105">
        <v>0</v>
      </c>
      <c r="AQ26" s="105">
        <v>0</v>
      </c>
      <c r="AR26" s="105">
        <v>0</v>
      </c>
      <c r="AS26" s="105">
        <v>0</v>
      </c>
      <c r="AT26" s="105">
        <v>0</v>
      </c>
      <c r="AU26" s="105">
        <v>0</v>
      </c>
      <c r="AV26" s="105">
        <v>0</v>
      </c>
      <c r="AW26" s="105">
        <v>0</v>
      </c>
      <c r="AX26" s="105">
        <v>0</v>
      </c>
      <c r="AY26" s="105">
        <v>0</v>
      </c>
      <c r="AZ26" s="105">
        <v>0</v>
      </c>
      <c r="BA26" s="105">
        <v>0</v>
      </c>
      <c r="BB26" s="105">
        <v>0</v>
      </c>
      <c r="BC26" s="105">
        <v>0</v>
      </c>
      <c r="BD26" s="105">
        <v>0</v>
      </c>
      <c r="BE26" s="105">
        <v>0</v>
      </c>
      <c r="BF26" s="105">
        <v>0</v>
      </c>
      <c r="BG26" s="105">
        <v>0</v>
      </c>
      <c r="BH26" s="105">
        <v>0</v>
      </c>
      <c r="BI26" s="105">
        <v>0</v>
      </c>
      <c r="BJ26" s="105">
        <v>0</v>
      </c>
      <c r="BK26" s="105">
        <v>0</v>
      </c>
      <c r="BL26" s="105">
        <v>0</v>
      </c>
      <c r="BM26" s="105">
        <v>0</v>
      </c>
      <c r="BN26" s="105">
        <v>0</v>
      </c>
      <c r="BO26" s="105">
        <v>0</v>
      </c>
      <c r="BP26" s="105">
        <v>0</v>
      </c>
      <c r="BQ26" s="105">
        <v>0</v>
      </c>
      <c r="BR26" s="105">
        <v>0</v>
      </c>
      <c r="BS26" s="105">
        <v>0</v>
      </c>
      <c r="BT26" s="105">
        <v>0</v>
      </c>
      <c r="BU26" s="105">
        <v>0</v>
      </c>
      <c r="BV26" s="105">
        <v>0</v>
      </c>
      <c r="BW26" s="105">
        <v>0</v>
      </c>
      <c r="BX26" s="105">
        <v>0</v>
      </c>
      <c r="BY26" s="105">
        <v>0</v>
      </c>
      <c r="BZ26" s="105">
        <v>0</v>
      </c>
      <c r="CA26" s="105">
        <v>0</v>
      </c>
      <c r="CB26" s="105">
        <v>0</v>
      </c>
      <c r="CC26" s="105">
        <v>0</v>
      </c>
      <c r="CD26" s="104"/>
    </row>
    <row r="27" spans="1:82" ht="31.5" outlineLevel="1">
      <c r="A27" s="79" t="s">
        <v>85</v>
      </c>
      <c r="B27" s="80" t="s">
        <v>853</v>
      </c>
      <c r="C27" s="79" t="s">
        <v>837</v>
      </c>
      <c r="D27" s="89" t="s">
        <v>840</v>
      </c>
      <c r="E27" s="105" t="s">
        <v>840</v>
      </c>
      <c r="F27" s="105" t="s">
        <v>840</v>
      </c>
      <c r="G27" s="105" t="s">
        <v>840</v>
      </c>
      <c r="H27" s="105" t="s">
        <v>840</v>
      </c>
      <c r="I27" s="105" t="s">
        <v>840</v>
      </c>
      <c r="J27" s="105" t="s">
        <v>840</v>
      </c>
      <c r="K27" s="105" t="s">
        <v>840</v>
      </c>
      <c r="L27" s="105" t="s">
        <v>840</v>
      </c>
      <c r="M27" s="105" t="s">
        <v>840</v>
      </c>
      <c r="N27" s="105" t="s">
        <v>840</v>
      </c>
      <c r="O27" s="105" t="s">
        <v>840</v>
      </c>
      <c r="P27" s="105" t="s">
        <v>840</v>
      </c>
      <c r="Q27" s="105" t="s">
        <v>840</v>
      </c>
      <c r="R27" s="105" t="s">
        <v>840</v>
      </c>
      <c r="S27" s="105" t="s">
        <v>840</v>
      </c>
      <c r="T27" s="105" t="s">
        <v>840</v>
      </c>
      <c r="U27" s="105" t="s">
        <v>840</v>
      </c>
      <c r="V27" s="105" t="s">
        <v>840</v>
      </c>
      <c r="W27" s="105" t="s">
        <v>840</v>
      </c>
      <c r="X27" s="105" t="s">
        <v>840</v>
      </c>
      <c r="Y27" s="105" t="s">
        <v>840</v>
      </c>
      <c r="Z27" s="105" t="s">
        <v>840</v>
      </c>
      <c r="AA27" s="105" t="s">
        <v>840</v>
      </c>
      <c r="AB27" s="105" t="s">
        <v>840</v>
      </c>
      <c r="AC27" s="105" t="s">
        <v>840</v>
      </c>
      <c r="AD27" s="105" t="s">
        <v>840</v>
      </c>
      <c r="AE27" s="105" t="s">
        <v>840</v>
      </c>
      <c r="AF27" s="105" t="s">
        <v>840</v>
      </c>
      <c r="AG27" s="105" t="s">
        <v>840</v>
      </c>
      <c r="AH27" s="105" t="s">
        <v>840</v>
      </c>
      <c r="AI27" s="105" t="s">
        <v>840</v>
      </c>
      <c r="AJ27" s="105" t="s">
        <v>840</v>
      </c>
      <c r="AK27" s="105" t="s">
        <v>840</v>
      </c>
      <c r="AL27" s="105" t="s">
        <v>840</v>
      </c>
      <c r="AM27" s="105" t="s">
        <v>840</v>
      </c>
      <c r="AN27" s="105" t="s">
        <v>840</v>
      </c>
      <c r="AO27" s="105" t="s">
        <v>840</v>
      </c>
      <c r="AP27" s="105" t="s">
        <v>840</v>
      </c>
      <c r="AQ27" s="105" t="s">
        <v>840</v>
      </c>
      <c r="AR27" s="105" t="s">
        <v>840</v>
      </c>
      <c r="AS27" s="105" t="s">
        <v>840</v>
      </c>
      <c r="AT27" s="105" t="s">
        <v>840</v>
      </c>
      <c r="AU27" s="105" t="s">
        <v>840</v>
      </c>
      <c r="AV27" s="105" t="s">
        <v>840</v>
      </c>
      <c r="AW27" s="105" t="s">
        <v>840</v>
      </c>
      <c r="AX27" s="105" t="s">
        <v>840</v>
      </c>
      <c r="AY27" s="105" t="s">
        <v>840</v>
      </c>
      <c r="AZ27" s="105" t="s">
        <v>840</v>
      </c>
      <c r="BA27" s="105" t="s">
        <v>840</v>
      </c>
      <c r="BB27" s="105" t="s">
        <v>840</v>
      </c>
      <c r="BC27" s="105" t="s">
        <v>840</v>
      </c>
      <c r="BD27" s="105" t="s">
        <v>840</v>
      </c>
      <c r="BE27" s="105" t="s">
        <v>840</v>
      </c>
      <c r="BF27" s="105" t="s">
        <v>840</v>
      </c>
      <c r="BG27" s="105" t="s">
        <v>840</v>
      </c>
      <c r="BH27" s="105" t="s">
        <v>840</v>
      </c>
      <c r="BI27" s="105" t="s">
        <v>840</v>
      </c>
      <c r="BJ27" s="105" t="s">
        <v>840</v>
      </c>
      <c r="BK27" s="105" t="s">
        <v>840</v>
      </c>
      <c r="BL27" s="105" t="s">
        <v>840</v>
      </c>
      <c r="BM27" s="105" t="s">
        <v>840</v>
      </c>
      <c r="BN27" s="105" t="s">
        <v>840</v>
      </c>
      <c r="BO27" s="105" t="s">
        <v>840</v>
      </c>
      <c r="BP27" s="105" t="s">
        <v>840</v>
      </c>
      <c r="BQ27" s="105" t="s">
        <v>840</v>
      </c>
      <c r="BR27" s="105" t="s">
        <v>840</v>
      </c>
      <c r="BS27" s="105" t="s">
        <v>840</v>
      </c>
      <c r="BT27" s="105" t="s">
        <v>840</v>
      </c>
      <c r="BU27" s="105" t="s">
        <v>840</v>
      </c>
      <c r="BV27" s="105" t="s">
        <v>840</v>
      </c>
      <c r="BW27" s="105" t="s">
        <v>840</v>
      </c>
      <c r="BX27" s="105" t="s">
        <v>840</v>
      </c>
      <c r="BY27" s="105" t="s">
        <v>840</v>
      </c>
      <c r="BZ27" s="105" t="s">
        <v>840</v>
      </c>
      <c r="CA27" s="105" t="s">
        <v>840</v>
      </c>
      <c r="CB27" s="105" t="s">
        <v>840</v>
      </c>
      <c r="CC27" s="105" t="s">
        <v>840</v>
      </c>
      <c r="CD27" s="105" t="s">
        <v>840</v>
      </c>
    </row>
    <row r="28" spans="1:82" ht="52.5" outlineLevel="1">
      <c r="A28" s="79" t="s">
        <v>87</v>
      </c>
      <c r="B28" s="80" t="s">
        <v>854</v>
      </c>
      <c r="C28" s="79" t="s">
        <v>837</v>
      </c>
      <c r="D28" s="89" t="s">
        <v>840</v>
      </c>
      <c r="E28" s="105" t="s">
        <v>840</v>
      </c>
      <c r="F28" s="105" t="s">
        <v>840</v>
      </c>
      <c r="G28" s="105" t="s">
        <v>840</v>
      </c>
      <c r="H28" s="105" t="s">
        <v>840</v>
      </c>
      <c r="I28" s="105" t="s">
        <v>840</v>
      </c>
      <c r="J28" s="105" t="s">
        <v>840</v>
      </c>
      <c r="K28" s="105" t="s">
        <v>840</v>
      </c>
      <c r="L28" s="105" t="s">
        <v>840</v>
      </c>
      <c r="M28" s="105" t="s">
        <v>840</v>
      </c>
      <c r="N28" s="105" t="s">
        <v>840</v>
      </c>
      <c r="O28" s="105" t="s">
        <v>840</v>
      </c>
      <c r="P28" s="105" t="s">
        <v>840</v>
      </c>
      <c r="Q28" s="105" t="s">
        <v>840</v>
      </c>
      <c r="R28" s="105" t="s">
        <v>840</v>
      </c>
      <c r="S28" s="105" t="s">
        <v>840</v>
      </c>
      <c r="T28" s="105" t="s">
        <v>840</v>
      </c>
      <c r="U28" s="105" t="s">
        <v>840</v>
      </c>
      <c r="V28" s="105" t="s">
        <v>840</v>
      </c>
      <c r="W28" s="105" t="s">
        <v>840</v>
      </c>
      <c r="X28" s="105" t="s">
        <v>840</v>
      </c>
      <c r="Y28" s="105" t="s">
        <v>840</v>
      </c>
      <c r="Z28" s="105" t="s">
        <v>840</v>
      </c>
      <c r="AA28" s="105" t="s">
        <v>840</v>
      </c>
      <c r="AB28" s="105" t="s">
        <v>840</v>
      </c>
      <c r="AC28" s="105" t="s">
        <v>840</v>
      </c>
      <c r="AD28" s="105" t="s">
        <v>840</v>
      </c>
      <c r="AE28" s="105" t="s">
        <v>840</v>
      </c>
      <c r="AF28" s="105" t="s">
        <v>840</v>
      </c>
      <c r="AG28" s="105" t="s">
        <v>840</v>
      </c>
      <c r="AH28" s="105" t="s">
        <v>840</v>
      </c>
      <c r="AI28" s="105" t="s">
        <v>840</v>
      </c>
      <c r="AJ28" s="105" t="s">
        <v>840</v>
      </c>
      <c r="AK28" s="105" t="s">
        <v>840</v>
      </c>
      <c r="AL28" s="105" t="s">
        <v>840</v>
      </c>
      <c r="AM28" s="105" t="s">
        <v>840</v>
      </c>
      <c r="AN28" s="105" t="s">
        <v>840</v>
      </c>
      <c r="AO28" s="105" t="s">
        <v>840</v>
      </c>
      <c r="AP28" s="105" t="s">
        <v>840</v>
      </c>
      <c r="AQ28" s="105" t="s">
        <v>840</v>
      </c>
      <c r="AR28" s="105" t="s">
        <v>840</v>
      </c>
      <c r="AS28" s="105" t="s">
        <v>840</v>
      </c>
      <c r="AT28" s="105" t="s">
        <v>840</v>
      </c>
      <c r="AU28" s="105" t="s">
        <v>840</v>
      </c>
      <c r="AV28" s="105" t="s">
        <v>840</v>
      </c>
      <c r="AW28" s="105" t="s">
        <v>840</v>
      </c>
      <c r="AX28" s="105" t="s">
        <v>840</v>
      </c>
      <c r="AY28" s="105" t="s">
        <v>840</v>
      </c>
      <c r="AZ28" s="105" t="s">
        <v>840</v>
      </c>
      <c r="BA28" s="105" t="s">
        <v>840</v>
      </c>
      <c r="BB28" s="105" t="s">
        <v>840</v>
      </c>
      <c r="BC28" s="105" t="s">
        <v>840</v>
      </c>
      <c r="BD28" s="105" t="s">
        <v>840</v>
      </c>
      <c r="BE28" s="105" t="s">
        <v>840</v>
      </c>
      <c r="BF28" s="105" t="s">
        <v>840</v>
      </c>
      <c r="BG28" s="105" t="s">
        <v>840</v>
      </c>
      <c r="BH28" s="105" t="s">
        <v>840</v>
      </c>
      <c r="BI28" s="105" t="s">
        <v>840</v>
      </c>
      <c r="BJ28" s="105" t="s">
        <v>840</v>
      </c>
      <c r="BK28" s="105" t="s">
        <v>840</v>
      </c>
      <c r="BL28" s="105" t="s">
        <v>840</v>
      </c>
      <c r="BM28" s="105" t="s">
        <v>840</v>
      </c>
      <c r="BN28" s="105" t="s">
        <v>840</v>
      </c>
      <c r="BO28" s="105" t="s">
        <v>840</v>
      </c>
      <c r="BP28" s="105" t="s">
        <v>840</v>
      </c>
      <c r="BQ28" s="105" t="s">
        <v>840</v>
      </c>
      <c r="BR28" s="105" t="s">
        <v>840</v>
      </c>
      <c r="BS28" s="105" t="s">
        <v>840</v>
      </c>
      <c r="BT28" s="105" t="s">
        <v>840</v>
      </c>
      <c r="BU28" s="105" t="s">
        <v>840</v>
      </c>
      <c r="BV28" s="105" t="s">
        <v>840</v>
      </c>
      <c r="BW28" s="105" t="s">
        <v>840</v>
      </c>
      <c r="BX28" s="105" t="s">
        <v>840</v>
      </c>
      <c r="BY28" s="105" t="s">
        <v>840</v>
      </c>
      <c r="BZ28" s="105" t="s">
        <v>840</v>
      </c>
      <c r="CA28" s="105" t="s">
        <v>840</v>
      </c>
      <c r="CB28" s="105" t="s">
        <v>840</v>
      </c>
      <c r="CC28" s="105" t="s">
        <v>840</v>
      </c>
      <c r="CD28" s="105" t="s">
        <v>840</v>
      </c>
    </row>
    <row r="29" spans="1:82" ht="73.5" outlineLevel="1">
      <c r="A29" s="79" t="s">
        <v>492</v>
      </c>
      <c r="B29" s="80" t="s">
        <v>855</v>
      </c>
      <c r="C29" s="79" t="s">
        <v>837</v>
      </c>
      <c r="D29" s="89" t="s">
        <v>840</v>
      </c>
      <c r="E29" s="105" t="s">
        <v>840</v>
      </c>
      <c r="F29" s="105" t="s">
        <v>840</v>
      </c>
      <c r="G29" s="105" t="s">
        <v>840</v>
      </c>
      <c r="H29" s="105" t="s">
        <v>840</v>
      </c>
      <c r="I29" s="105" t="s">
        <v>840</v>
      </c>
      <c r="J29" s="105" t="s">
        <v>840</v>
      </c>
      <c r="K29" s="105" t="s">
        <v>840</v>
      </c>
      <c r="L29" s="105" t="s">
        <v>840</v>
      </c>
      <c r="M29" s="105" t="s">
        <v>840</v>
      </c>
      <c r="N29" s="105" t="s">
        <v>840</v>
      </c>
      <c r="O29" s="105" t="s">
        <v>840</v>
      </c>
      <c r="P29" s="105" t="s">
        <v>840</v>
      </c>
      <c r="Q29" s="105" t="s">
        <v>840</v>
      </c>
      <c r="R29" s="105" t="s">
        <v>840</v>
      </c>
      <c r="S29" s="105" t="s">
        <v>840</v>
      </c>
      <c r="T29" s="105" t="s">
        <v>840</v>
      </c>
      <c r="U29" s="105" t="s">
        <v>840</v>
      </c>
      <c r="V29" s="105" t="s">
        <v>840</v>
      </c>
      <c r="W29" s="105" t="s">
        <v>840</v>
      </c>
      <c r="X29" s="105" t="s">
        <v>840</v>
      </c>
      <c r="Y29" s="105" t="s">
        <v>840</v>
      </c>
      <c r="Z29" s="105" t="s">
        <v>840</v>
      </c>
      <c r="AA29" s="105" t="s">
        <v>840</v>
      </c>
      <c r="AB29" s="105" t="s">
        <v>840</v>
      </c>
      <c r="AC29" s="105" t="s">
        <v>840</v>
      </c>
      <c r="AD29" s="105" t="s">
        <v>840</v>
      </c>
      <c r="AE29" s="105" t="s">
        <v>840</v>
      </c>
      <c r="AF29" s="105" t="s">
        <v>840</v>
      </c>
      <c r="AG29" s="105" t="s">
        <v>840</v>
      </c>
      <c r="AH29" s="105" t="s">
        <v>840</v>
      </c>
      <c r="AI29" s="105" t="s">
        <v>840</v>
      </c>
      <c r="AJ29" s="105" t="s">
        <v>840</v>
      </c>
      <c r="AK29" s="105" t="s">
        <v>840</v>
      </c>
      <c r="AL29" s="105" t="s">
        <v>840</v>
      </c>
      <c r="AM29" s="105" t="s">
        <v>840</v>
      </c>
      <c r="AN29" s="105" t="s">
        <v>840</v>
      </c>
      <c r="AO29" s="105" t="s">
        <v>840</v>
      </c>
      <c r="AP29" s="105" t="s">
        <v>840</v>
      </c>
      <c r="AQ29" s="105" t="s">
        <v>840</v>
      </c>
      <c r="AR29" s="105" t="s">
        <v>840</v>
      </c>
      <c r="AS29" s="105" t="s">
        <v>840</v>
      </c>
      <c r="AT29" s="105" t="s">
        <v>840</v>
      </c>
      <c r="AU29" s="105" t="s">
        <v>840</v>
      </c>
      <c r="AV29" s="105" t="s">
        <v>840</v>
      </c>
      <c r="AW29" s="105" t="s">
        <v>840</v>
      </c>
      <c r="AX29" s="105" t="s">
        <v>840</v>
      </c>
      <c r="AY29" s="105" t="s">
        <v>840</v>
      </c>
      <c r="AZ29" s="105" t="s">
        <v>840</v>
      </c>
      <c r="BA29" s="105" t="s">
        <v>840</v>
      </c>
      <c r="BB29" s="105" t="s">
        <v>840</v>
      </c>
      <c r="BC29" s="105" t="s">
        <v>840</v>
      </c>
      <c r="BD29" s="105" t="s">
        <v>840</v>
      </c>
      <c r="BE29" s="105" t="s">
        <v>840</v>
      </c>
      <c r="BF29" s="105" t="s">
        <v>840</v>
      </c>
      <c r="BG29" s="105" t="s">
        <v>840</v>
      </c>
      <c r="BH29" s="105" t="s">
        <v>840</v>
      </c>
      <c r="BI29" s="105" t="s">
        <v>840</v>
      </c>
      <c r="BJ29" s="105" t="s">
        <v>840</v>
      </c>
      <c r="BK29" s="105" t="s">
        <v>840</v>
      </c>
      <c r="BL29" s="105" t="s">
        <v>840</v>
      </c>
      <c r="BM29" s="105" t="s">
        <v>840</v>
      </c>
      <c r="BN29" s="105" t="s">
        <v>840</v>
      </c>
      <c r="BO29" s="105" t="s">
        <v>840</v>
      </c>
      <c r="BP29" s="105" t="s">
        <v>840</v>
      </c>
      <c r="BQ29" s="105" t="s">
        <v>840</v>
      </c>
      <c r="BR29" s="105" t="s">
        <v>840</v>
      </c>
      <c r="BS29" s="105" t="s">
        <v>840</v>
      </c>
      <c r="BT29" s="105" t="s">
        <v>840</v>
      </c>
      <c r="BU29" s="105" t="s">
        <v>840</v>
      </c>
      <c r="BV29" s="105" t="s">
        <v>840</v>
      </c>
      <c r="BW29" s="105" t="s">
        <v>840</v>
      </c>
      <c r="BX29" s="105" t="s">
        <v>840</v>
      </c>
      <c r="BY29" s="105" t="s">
        <v>840</v>
      </c>
      <c r="BZ29" s="105" t="s">
        <v>840</v>
      </c>
      <c r="CA29" s="105" t="s">
        <v>840</v>
      </c>
      <c r="CB29" s="105" t="s">
        <v>840</v>
      </c>
      <c r="CC29" s="105" t="s">
        <v>840</v>
      </c>
      <c r="CD29" s="105" t="s">
        <v>840</v>
      </c>
    </row>
    <row r="30" spans="1:82" ht="73.5" outlineLevel="1">
      <c r="A30" s="79" t="s">
        <v>497</v>
      </c>
      <c r="B30" s="80" t="s">
        <v>856</v>
      </c>
      <c r="C30" s="79" t="s">
        <v>837</v>
      </c>
      <c r="D30" s="89" t="s">
        <v>840</v>
      </c>
      <c r="E30" s="105" t="s">
        <v>840</v>
      </c>
      <c r="F30" s="105" t="s">
        <v>840</v>
      </c>
      <c r="G30" s="105" t="s">
        <v>840</v>
      </c>
      <c r="H30" s="105" t="s">
        <v>840</v>
      </c>
      <c r="I30" s="105" t="s">
        <v>840</v>
      </c>
      <c r="J30" s="105" t="s">
        <v>840</v>
      </c>
      <c r="K30" s="105" t="s">
        <v>840</v>
      </c>
      <c r="L30" s="105" t="s">
        <v>840</v>
      </c>
      <c r="M30" s="105" t="s">
        <v>840</v>
      </c>
      <c r="N30" s="105" t="s">
        <v>840</v>
      </c>
      <c r="O30" s="105" t="s">
        <v>840</v>
      </c>
      <c r="P30" s="105" t="s">
        <v>840</v>
      </c>
      <c r="Q30" s="105" t="s">
        <v>840</v>
      </c>
      <c r="R30" s="105" t="s">
        <v>840</v>
      </c>
      <c r="S30" s="105" t="s">
        <v>840</v>
      </c>
      <c r="T30" s="105" t="s">
        <v>840</v>
      </c>
      <c r="U30" s="105" t="s">
        <v>840</v>
      </c>
      <c r="V30" s="105" t="s">
        <v>840</v>
      </c>
      <c r="W30" s="105" t="s">
        <v>840</v>
      </c>
      <c r="X30" s="105" t="s">
        <v>840</v>
      </c>
      <c r="Y30" s="105" t="s">
        <v>840</v>
      </c>
      <c r="Z30" s="105" t="s">
        <v>840</v>
      </c>
      <c r="AA30" s="105" t="s">
        <v>840</v>
      </c>
      <c r="AB30" s="105" t="s">
        <v>840</v>
      </c>
      <c r="AC30" s="105" t="s">
        <v>840</v>
      </c>
      <c r="AD30" s="105" t="s">
        <v>840</v>
      </c>
      <c r="AE30" s="105" t="s">
        <v>840</v>
      </c>
      <c r="AF30" s="105" t="s">
        <v>840</v>
      </c>
      <c r="AG30" s="105" t="s">
        <v>840</v>
      </c>
      <c r="AH30" s="105" t="s">
        <v>840</v>
      </c>
      <c r="AI30" s="105" t="s">
        <v>840</v>
      </c>
      <c r="AJ30" s="105" t="s">
        <v>840</v>
      </c>
      <c r="AK30" s="105" t="s">
        <v>840</v>
      </c>
      <c r="AL30" s="105" t="s">
        <v>840</v>
      </c>
      <c r="AM30" s="105" t="s">
        <v>840</v>
      </c>
      <c r="AN30" s="105" t="s">
        <v>840</v>
      </c>
      <c r="AO30" s="105" t="s">
        <v>840</v>
      </c>
      <c r="AP30" s="105" t="s">
        <v>840</v>
      </c>
      <c r="AQ30" s="105" t="s">
        <v>840</v>
      </c>
      <c r="AR30" s="105" t="s">
        <v>840</v>
      </c>
      <c r="AS30" s="105" t="s">
        <v>840</v>
      </c>
      <c r="AT30" s="105" t="s">
        <v>840</v>
      </c>
      <c r="AU30" s="105" t="s">
        <v>840</v>
      </c>
      <c r="AV30" s="105" t="s">
        <v>840</v>
      </c>
      <c r="AW30" s="105" t="s">
        <v>840</v>
      </c>
      <c r="AX30" s="105" t="s">
        <v>840</v>
      </c>
      <c r="AY30" s="105" t="s">
        <v>840</v>
      </c>
      <c r="AZ30" s="105" t="s">
        <v>840</v>
      </c>
      <c r="BA30" s="105" t="s">
        <v>840</v>
      </c>
      <c r="BB30" s="105" t="s">
        <v>840</v>
      </c>
      <c r="BC30" s="105" t="s">
        <v>840</v>
      </c>
      <c r="BD30" s="105" t="s">
        <v>840</v>
      </c>
      <c r="BE30" s="105" t="s">
        <v>840</v>
      </c>
      <c r="BF30" s="105" t="s">
        <v>840</v>
      </c>
      <c r="BG30" s="105" t="s">
        <v>840</v>
      </c>
      <c r="BH30" s="105" t="s">
        <v>840</v>
      </c>
      <c r="BI30" s="105" t="s">
        <v>840</v>
      </c>
      <c r="BJ30" s="105" t="s">
        <v>840</v>
      </c>
      <c r="BK30" s="105" t="s">
        <v>840</v>
      </c>
      <c r="BL30" s="105" t="s">
        <v>840</v>
      </c>
      <c r="BM30" s="105" t="s">
        <v>840</v>
      </c>
      <c r="BN30" s="105" t="s">
        <v>840</v>
      </c>
      <c r="BO30" s="105" t="s">
        <v>840</v>
      </c>
      <c r="BP30" s="105" t="s">
        <v>840</v>
      </c>
      <c r="BQ30" s="105" t="s">
        <v>840</v>
      </c>
      <c r="BR30" s="105" t="s">
        <v>840</v>
      </c>
      <c r="BS30" s="105" t="s">
        <v>840</v>
      </c>
      <c r="BT30" s="105" t="s">
        <v>840</v>
      </c>
      <c r="BU30" s="105" t="s">
        <v>840</v>
      </c>
      <c r="BV30" s="105" t="s">
        <v>840</v>
      </c>
      <c r="BW30" s="105" t="s">
        <v>840</v>
      </c>
      <c r="BX30" s="105" t="s">
        <v>840</v>
      </c>
      <c r="BY30" s="105" t="s">
        <v>840</v>
      </c>
      <c r="BZ30" s="105" t="s">
        <v>840</v>
      </c>
      <c r="CA30" s="105" t="s">
        <v>840</v>
      </c>
      <c r="CB30" s="105" t="s">
        <v>840</v>
      </c>
      <c r="CC30" s="105" t="s">
        <v>840</v>
      </c>
      <c r="CD30" s="105" t="s">
        <v>840</v>
      </c>
    </row>
    <row r="31" spans="1:82" ht="63" outlineLevel="1">
      <c r="A31" s="79" t="s">
        <v>499</v>
      </c>
      <c r="B31" s="80" t="s">
        <v>857</v>
      </c>
      <c r="C31" s="79" t="s">
        <v>837</v>
      </c>
      <c r="D31" s="89" t="s">
        <v>840</v>
      </c>
      <c r="E31" s="105" t="s">
        <v>840</v>
      </c>
      <c r="F31" s="105" t="s">
        <v>840</v>
      </c>
      <c r="G31" s="105" t="s">
        <v>840</v>
      </c>
      <c r="H31" s="105" t="s">
        <v>840</v>
      </c>
      <c r="I31" s="105" t="s">
        <v>840</v>
      </c>
      <c r="J31" s="105" t="s">
        <v>840</v>
      </c>
      <c r="K31" s="105" t="s">
        <v>840</v>
      </c>
      <c r="L31" s="105" t="s">
        <v>840</v>
      </c>
      <c r="M31" s="105" t="s">
        <v>840</v>
      </c>
      <c r="N31" s="105" t="s">
        <v>840</v>
      </c>
      <c r="O31" s="105" t="s">
        <v>840</v>
      </c>
      <c r="P31" s="105" t="s">
        <v>840</v>
      </c>
      <c r="Q31" s="105" t="s">
        <v>840</v>
      </c>
      <c r="R31" s="105" t="s">
        <v>840</v>
      </c>
      <c r="S31" s="105" t="s">
        <v>840</v>
      </c>
      <c r="T31" s="105" t="s">
        <v>840</v>
      </c>
      <c r="U31" s="105" t="s">
        <v>840</v>
      </c>
      <c r="V31" s="105" t="s">
        <v>840</v>
      </c>
      <c r="W31" s="105" t="s">
        <v>840</v>
      </c>
      <c r="X31" s="105" t="s">
        <v>840</v>
      </c>
      <c r="Y31" s="105" t="s">
        <v>840</v>
      </c>
      <c r="Z31" s="105" t="s">
        <v>840</v>
      </c>
      <c r="AA31" s="105" t="s">
        <v>840</v>
      </c>
      <c r="AB31" s="105" t="s">
        <v>840</v>
      </c>
      <c r="AC31" s="105" t="s">
        <v>840</v>
      </c>
      <c r="AD31" s="105" t="s">
        <v>840</v>
      </c>
      <c r="AE31" s="105" t="s">
        <v>840</v>
      </c>
      <c r="AF31" s="105" t="s">
        <v>840</v>
      </c>
      <c r="AG31" s="105" t="s">
        <v>840</v>
      </c>
      <c r="AH31" s="105" t="s">
        <v>840</v>
      </c>
      <c r="AI31" s="105" t="s">
        <v>840</v>
      </c>
      <c r="AJ31" s="105" t="s">
        <v>840</v>
      </c>
      <c r="AK31" s="105" t="s">
        <v>840</v>
      </c>
      <c r="AL31" s="105" t="s">
        <v>840</v>
      </c>
      <c r="AM31" s="105" t="s">
        <v>840</v>
      </c>
      <c r="AN31" s="105" t="s">
        <v>840</v>
      </c>
      <c r="AO31" s="105" t="s">
        <v>840</v>
      </c>
      <c r="AP31" s="105" t="s">
        <v>840</v>
      </c>
      <c r="AQ31" s="105" t="s">
        <v>840</v>
      </c>
      <c r="AR31" s="105" t="s">
        <v>840</v>
      </c>
      <c r="AS31" s="105" t="s">
        <v>840</v>
      </c>
      <c r="AT31" s="105" t="s">
        <v>840</v>
      </c>
      <c r="AU31" s="105" t="s">
        <v>840</v>
      </c>
      <c r="AV31" s="105" t="s">
        <v>840</v>
      </c>
      <c r="AW31" s="105" t="s">
        <v>840</v>
      </c>
      <c r="AX31" s="105" t="s">
        <v>840</v>
      </c>
      <c r="AY31" s="105" t="s">
        <v>840</v>
      </c>
      <c r="AZ31" s="105" t="s">
        <v>840</v>
      </c>
      <c r="BA31" s="105" t="s">
        <v>840</v>
      </c>
      <c r="BB31" s="105" t="s">
        <v>840</v>
      </c>
      <c r="BC31" s="105" t="s">
        <v>840</v>
      </c>
      <c r="BD31" s="105" t="s">
        <v>840</v>
      </c>
      <c r="BE31" s="105" t="s">
        <v>840</v>
      </c>
      <c r="BF31" s="105" t="s">
        <v>840</v>
      </c>
      <c r="BG31" s="105" t="s">
        <v>840</v>
      </c>
      <c r="BH31" s="105" t="s">
        <v>840</v>
      </c>
      <c r="BI31" s="105" t="s">
        <v>840</v>
      </c>
      <c r="BJ31" s="105" t="s">
        <v>840</v>
      </c>
      <c r="BK31" s="105" t="s">
        <v>840</v>
      </c>
      <c r="BL31" s="105" t="s">
        <v>840</v>
      </c>
      <c r="BM31" s="105" t="s">
        <v>840</v>
      </c>
      <c r="BN31" s="105" t="s">
        <v>840</v>
      </c>
      <c r="BO31" s="105" t="s">
        <v>840</v>
      </c>
      <c r="BP31" s="105" t="s">
        <v>840</v>
      </c>
      <c r="BQ31" s="105" t="s">
        <v>840</v>
      </c>
      <c r="BR31" s="105" t="s">
        <v>840</v>
      </c>
      <c r="BS31" s="105" t="s">
        <v>840</v>
      </c>
      <c r="BT31" s="105" t="s">
        <v>840</v>
      </c>
      <c r="BU31" s="105" t="s">
        <v>840</v>
      </c>
      <c r="BV31" s="105" t="s">
        <v>840</v>
      </c>
      <c r="BW31" s="105" t="s">
        <v>840</v>
      </c>
      <c r="BX31" s="105" t="s">
        <v>840</v>
      </c>
      <c r="BY31" s="105" t="s">
        <v>840</v>
      </c>
      <c r="BZ31" s="105" t="s">
        <v>840</v>
      </c>
      <c r="CA31" s="105" t="s">
        <v>840</v>
      </c>
      <c r="CB31" s="105" t="s">
        <v>840</v>
      </c>
      <c r="CC31" s="105" t="s">
        <v>840</v>
      </c>
      <c r="CD31" s="105" t="s">
        <v>840</v>
      </c>
    </row>
    <row r="32" spans="1:82" ht="52.5" outlineLevel="1">
      <c r="A32" s="79" t="s">
        <v>89</v>
      </c>
      <c r="B32" s="80" t="s">
        <v>858</v>
      </c>
      <c r="C32" s="79" t="s">
        <v>837</v>
      </c>
      <c r="D32" s="89" t="s">
        <v>840</v>
      </c>
      <c r="E32" s="105" t="s">
        <v>840</v>
      </c>
      <c r="F32" s="105" t="s">
        <v>840</v>
      </c>
      <c r="G32" s="105" t="s">
        <v>840</v>
      </c>
      <c r="H32" s="105" t="s">
        <v>840</v>
      </c>
      <c r="I32" s="105" t="s">
        <v>840</v>
      </c>
      <c r="J32" s="105" t="s">
        <v>840</v>
      </c>
      <c r="K32" s="105" t="s">
        <v>840</v>
      </c>
      <c r="L32" s="105" t="s">
        <v>840</v>
      </c>
      <c r="M32" s="105" t="s">
        <v>840</v>
      </c>
      <c r="N32" s="105" t="s">
        <v>840</v>
      </c>
      <c r="O32" s="105" t="s">
        <v>840</v>
      </c>
      <c r="P32" s="105" t="s">
        <v>840</v>
      </c>
      <c r="Q32" s="105" t="s">
        <v>840</v>
      </c>
      <c r="R32" s="105" t="s">
        <v>840</v>
      </c>
      <c r="S32" s="105" t="s">
        <v>840</v>
      </c>
      <c r="T32" s="105" t="s">
        <v>840</v>
      </c>
      <c r="U32" s="105" t="s">
        <v>840</v>
      </c>
      <c r="V32" s="105" t="s">
        <v>840</v>
      </c>
      <c r="W32" s="105" t="s">
        <v>840</v>
      </c>
      <c r="X32" s="105" t="s">
        <v>840</v>
      </c>
      <c r="Y32" s="105" t="s">
        <v>840</v>
      </c>
      <c r="Z32" s="105" t="s">
        <v>840</v>
      </c>
      <c r="AA32" s="105" t="s">
        <v>840</v>
      </c>
      <c r="AB32" s="105" t="s">
        <v>840</v>
      </c>
      <c r="AC32" s="105" t="s">
        <v>840</v>
      </c>
      <c r="AD32" s="105" t="s">
        <v>840</v>
      </c>
      <c r="AE32" s="105" t="s">
        <v>840</v>
      </c>
      <c r="AF32" s="105" t="s">
        <v>840</v>
      </c>
      <c r="AG32" s="105" t="s">
        <v>840</v>
      </c>
      <c r="AH32" s="105" t="s">
        <v>840</v>
      </c>
      <c r="AI32" s="105" t="s">
        <v>840</v>
      </c>
      <c r="AJ32" s="105" t="s">
        <v>840</v>
      </c>
      <c r="AK32" s="105" t="s">
        <v>840</v>
      </c>
      <c r="AL32" s="105" t="s">
        <v>840</v>
      </c>
      <c r="AM32" s="105" t="s">
        <v>840</v>
      </c>
      <c r="AN32" s="105" t="s">
        <v>840</v>
      </c>
      <c r="AO32" s="105" t="s">
        <v>840</v>
      </c>
      <c r="AP32" s="105" t="s">
        <v>840</v>
      </c>
      <c r="AQ32" s="105" t="s">
        <v>840</v>
      </c>
      <c r="AR32" s="105" t="s">
        <v>840</v>
      </c>
      <c r="AS32" s="105" t="s">
        <v>840</v>
      </c>
      <c r="AT32" s="105" t="s">
        <v>840</v>
      </c>
      <c r="AU32" s="105" t="s">
        <v>840</v>
      </c>
      <c r="AV32" s="105" t="s">
        <v>840</v>
      </c>
      <c r="AW32" s="105" t="s">
        <v>840</v>
      </c>
      <c r="AX32" s="105" t="s">
        <v>840</v>
      </c>
      <c r="AY32" s="105" t="s">
        <v>840</v>
      </c>
      <c r="AZ32" s="105" t="s">
        <v>840</v>
      </c>
      <c r="BA32" s="105" t="s">
        <v>840</v>
      </c>
      <c r="BB32" s="105" t="s">
        <v>840</v>
      </c>
      <c r="BC32" s="105" t="s">
        <v>840</v>
      </c>
      <c r="BD32" s="105" t="s">
        <v>840</v>
      </c>
      <c r="BE32" s="105" t="s">
        <v>840</v>
      </c>
      <c r="BF32" s="105" t="s">
        <v>840</v>
      </c>
      <c r="BG32" s="105" t="s">
        <v>840</v>
      </c>
      <c r="BH32" s="105" t="s">
        <v>840</v>
      </c>
      <c r="BI32" s="105" t="s">
        <v>840</v>
      </c>
      <c r="BJ32" s="105" t="s">
        <v>840</v>
      </c>
      <c r="BK32" s="105" t="s">
        <v>840</v>
      </c>
      <c r="BL32" s="105" t="s">
        <v>840</v>
      </c>
      <c r="BM32" s="105" t="s">
        <v>840</v>
      </c>
      <c r="BN32" s="105" t="s">
        <v>840</v>
      </c>
      <c r="BO32" s="105" t="s">
        <v>840</v>
      </c>
      <c r="BP32" s="105" t="s">
        <v>840</v>
      </c>
      <c r="BQ32" s="105" t="s">
        <v>840</v>
      </c>
      <c r="BR32" s="105" t="s">
        <v>840</v>
      </c>
      <c r="BS32" s="105" t="s">
        <v>840</v>
      </c>
      <c r="BT32" s="105" t="s">
        <v>840</v>
      </c>
      <c r="BU32" s="105" t="s">
        <v>840</v>
      </c>
      <c r="BV32" s="105" t="s">
        <v>840</v>
      </c>
      <c r="BW32" s="105" t="s">
        <v>840</v>
      </c>
      <c r="BX32" s="105" t="s">
        <v>840</v>
      </c>
      <c r="BY32" s="105" t="s">
        <v>840</v>
      </c>
      <c r="BZ32" s="105" t="s">
        <v>840</v>
      </c>
      <c r="CA32" s="105" t="s">
        <v>840</v>
      </c>
      <c r="CB32" s="105" t="s">
        <v>840</v>
      </c>
      <c r="CC32" s="105" t="s">
        <v>840</v>
      </c>
      <c r="CD32" s="105" t="s">
        <v>840</v>
      </c>
    </row>
    <row r="33" spans="1:82" ht="84" outlineLevel="1">
      <c r="A33" s="79" t="s">
        <v>520</v>
      </c>
      <c r="B33" s="80" t="s">
        <v>859</v>
      </c>
      <c r="C33" s="79" t="s">
        <v>837</v>
      </c>
      <c r="D33" s="89" t="s">
        <v>840</v>
      </c>
      <c r="E33" s="105" t="s">
        <v>840</v>
      </c>
      <c r="F33" s="105" t="s">
        <v>840</v>
      </c>
      <c r="G33" s="105" t="s">
        <v>840</v>
      </c>
      <c r="H33" s="105" t="s">
        <v>840</v>
      </c>
      <c r="I33" s="105" t="s">
        <v>840</v>
      </c>
      <c r="J33" s="105" t="s">
        <v>840</v>
      </c>
      <c r="K33" s="105" t="s">
        <v>840</v>
      </c>
      <c r="L33" s="105" t="s">
        <v>840</v>
      </c>
      <c r="M33" s="105" t="s">
        <v>840</v>
      </c>
      <c r="N33" s="105" t="s">
        <v>840</v>
      </c>
      <c r="O33" s="105" t="s">
        <v>840</v>
      </c>
      <c r="P33" s="105" t="s">
        <v>840</v>
      </c>
      <c r="Q33" s="105" t="s">
        <v>840</v>
      </c>
      <c r="R33" s="105" t="s">
        <v>840</v>
      </c>
      <c r="S33" s="105" t="s">
        <v>840</v>
      </c>
      <c r="T33" s="105" t="s">
        <v>840</v>
      </c>
      <c r="U33" s="105" t="s">
        <v>840</v>
      </c>
      <c r="V33" s="105" t="s">
        <v>840</v>
      </c>
      <c r="W33" s="105" t="s">
        <v>840</v>
      </c>
      <c r="X33" s="105" t="s">
        <v>840</v>
      </c>
      <c r="Y33" s="105" t="s">
        <v>840</v>
      </c>
      <c r="Z33" s="105" t="s">
        <v>840</v>
      </c>
      <c r="AA33" s="105" t="s">
        <v>840</v>
      </c>
      <c r="AB33" s="105" t="s">
        <v>840</v>
      </c>
      <c r="AC33" s="105" t="s">
        <v>840</v>
      </c>
      <c r="AD33" s="105" t="s">
        <v>840</v>
      </c>
      <c r="AE33" s="105" t="s">
        <v>840</v>
      </c>
      <c r="AF33" s="105" t="s">
        <v>840</v>
      </c>
      <c r="AG33" s="105" t="s">
        <v>840</v>
      </c>
      <c r="AH33" s="105" t="s">
        <v>840</v>
      </c>
      <c r="AI33" s="105" t="s">
        <v>840</v>
      </c>
      <c r="AJ33" s="105" t="s">
        <v>840</v>
      </c>
      <c r="AK33" s="105" t="s">
        <v>840</v>
      </c>
      <c r="AL33" s="105" t="s">
        <v>840</v>
      </c>
      <c r="AM33" s="105" t="s">
        <v>840</v>
      </c>
      <c r="AN33" s="105" t="s">
        <v>840</v>
      </c>
      <c r="AO33" s="105" t="s">
        <v>840</v>
      </c>
      <c r="AP33" s="105" t="s">
        <v>840</v>
      </c>
      <c r="AQ33" s="105" t="s">
        <v>840</v>
      </c>
      <c r="AR33" s="105" t="s">
        <v>840</v>
      </c>
      <c r="AS33" s="105" t="s">
        <v>840</v>
      </c>
      <c r="AT33" s="105" t="s">
        <v>840</v>
      </c>
      <c r="AU33" s="105" t="s">
        <v>840</v>
      </c>
      <c r="AV33" s="105" t="s">
        <v>840</v>
      </c>
      <c r="AW33" s="105" t="s">
        <v>840</v>
      </c>
      <c r="AX33" s="105" t="s">
        <v>840</v>
      </c>
      <c r="AY33" s="105" t="s">
        <v>840</v>
      </c>
      <c r="AZ33" s="105" t="s">
        <v>840</v>
      </c>
      <c r="BA33" s="105" t="s">
        <v>840</v>
      </c>
      <c r="BB33" s="105" t="s">
        <v>840</v>
      </c>
      <c r="BC33" s="105" t="s">
        <v>840</v>
      </c>
      <c r="BD33" s="105" t="s">
        <v>840</v>
      </c>
      <c r="BE33" s="105" t="s">
        <v>840</v>
      </c>
      <c r="BF33" s="105" t="s">
        <v>840</v>
      </c>
      <c r="BG33" s="105" t="s">
        <v>840</v>
      </c>
      <c r="BH33" s="105" t="s">
        <v>840</v>
      </c>
      <c r="BI33" s="105" t="s">
        <v>840</v>
      </c>
      <c r="BJ33" s="105" t="s">
        <v>840</v>
      </c>
      <c r="BK33" s="105" t="s">
        <v>840</v>
      </c>
      <c r="BL33" s="105" t="s">
        <v>840</v>
      </c>
      <c r="BM33" s="105" t="s">
        <v>840</v>
      </c>
      <c r="BN33" s="105" t="s">
        <v>840</v>
      </c>
      <c r="BO33" s="105" t="s">
        <v>840</v>
      </c>
      <c r="BP33" s="105" t="s">
        <v>840</v>
      </c>
      <c r="BQ33" s="105" t="s">
        <v>840</v>
      </c>
      <c r="BR33" s="105" t="s">
        <v>840</v>
      </c>
      <c r="BS33" s="105" t="s">
        <v>840</v>
      </c>
      <c r="BT33" s="105" t="s">
        <v>840</v>
      </c>
      <c r="BU33" s="105" t="s">
        <v>840</v>
      </c>
      <c r="BV33" s="105" t="s">
        <v>840</v>
      </c>
      <c r="BW33" s="105" t="s">
        <v>840</v>
      </c>
      <c r="BX33" s="105" t="s">
        <v>840</v>
      </c>
      <c r="BY33" s="105" t="s">
        <v>840</v>
      </c>
      <c r="BZ33" s="105" t="s">
        <v>840</v>
      </c>
      <c r="CA33" s="105" t="s">
        <v>840</v>
      </c>
      <c r="CB33" s="105" t="s">
        <v>840</v>
      </c>
      <c r="CC33" s="105" t="s">
        <v>840</v>
      </c>
      <c r="CD33" s="105" t="s">
        <v>840</v>
      </c>
    </row>
    <row r="34" spans="1:82" ht="63" outlineLevel="1">
      <c r="A34" s="79" t="s">
        <v>521</v>
      </c>
      <c r="B34" s="80" t="s">
        <v>860</v>
      </c>
      <c r="C34" s="79" t="s">
        <v>837</v>
      </c>
      <c r="D34" s="89" t="s">
        <v>840</v>
      </c>
      <c r="E34" s="105" t="s">
        <v>840</v>
      </c>
      <c r="F34" s="105" t="s">
        <v>840</v>
      </c>
      <c r="G34" s="105" t="s">
        <v>840</v>
      </c>
      <c r="H34" s="105" t="s">
        <v>840</v>
      </c>
      <c r="I34" s="105" t="s">
        <v>840</v>
      </c>
      <c r="J34" s="105" t="s">
        <v>840</v>
      </c>
      <c r="K34" s="105" t="s">
        <v>840</v>
      </c>
      <c r="L34" s="105" t="s">
        <v>840</v>
      </c>
      <c r="M34" s="105" t="s">
        <v>840</v>
      </c>
      <c r="N34" s="105" t="s">
        <v>840</v>
      </c>
      <c r="O34" s="105" t="s">
        <v>840</v>
      </c>
      <c r="P34" s="105" t="s">
        <v>840</v>
      </c>
      <c r="Q34" s="105" t="s">
        <v>840</v>
      </c>
      <c r="R34" s="105" t="s">
        <v>840</v>
      </c>
      <c r="S34" s="105" t="s">
        <v>840</v>
      </c>
      <c r="T34" s="105" t="s">
        <v>840</v>
      </c>
      <c r="U34" s="105" t="s">
        <v>840</v>
      </c>
      <c r="V34" s="105" t="s">
        <v>840</v>
      </c>
      <c r="W34" s="105" t="s">
        <v>840</v>
      </c>
      <c r="X34" s="105" t="s">
        <v>840</v>
      </c>
      <c r="Y34" s="105" t="s">
        <v>840</v>
      </c>
      <c r="Z34" s="105" t="s">
        <v>840</v>
      </c>
      <c r="AA34" s="105" t="s">
        <v>840</v>
      </c>
      <c r="AB34" s="105" t="s">
        <v>840</v>
      </c>
      <c r="AC34" s="105" t="s">
        <v>840</v>
      </c>
      <c r="AD34" s="105" t="s">
        <v>840</v>
      </c>
      <c r="AE34" s="105" t="s">
        <v>840</v>
      </c>
      <c r="AF34" s="105" t="s">
        <v>840</v>
      </c>
      <c r="AG34" s="105" t="s">
        <v>840</v>
      </c>
      <c r="AH34" s="105" t="s">
        <v>840</v>
      </c>
      <c r="AI34" s="105" t="s">
        <v>840</v>
      </c>
      <c r="AJ34" s="105" t="s">
        <v>840</v>
      </c>
      <c r="AK34" s="105" t="s">
        <v>840</v>
      </c>
      <c r="AL34" s="105" t="s">
        <v>840</v>
      </c>
      <c r="AM34" s="105" t="s">
        <v>840</v>
      </c>
      <c r="AN34" s="105" t="s">
        <v>840</v>
      </c>
      <c r="AO34" s="105" t="s">
        <v>840</v>
      </c>
      <c r="AP34" s="105" t="s">
        <v>840</v>
      </c>
      <c r="AQ34" s="105" t="s">
        <v>840</v>
      </c>
      <c r="AR34" s="105" t="s">
        <v>840</v>
      </c>
      <c r="AS34" s="105" t="s">
        <v>840</v>
      </c>
      <c r="AT34" s="105" t="s">
        <v>840</v>
      </c>
      <c r="AU34" s="105" t="s">
        <v>840</v>
      </c>
      <c r="AV34" s="105" t="s">
        <v>840</v>
      </c>
      <c r="AW34" s="105" t="s">
        <v>840</v>
      </c>
      <c r="AX34" s="105" t="s">
        <v>840</v>
      </c>
      <c r="AY34" s="105" t="s">
        <v>840</v>
      </c>
      <c r="AZ34" s="105" t="s">
        <v>840</v>
      </c>
      <c r="BA34" s="105" t="s">
        <v>840</v>
      </c>
      <c r="BB34" s="105" t="s">
        <v>840</v>
      </c>
      <c r="BC34" s="105" t="s">
        <v>840</v>
      </c>
      <c r="BD34" s="105" t="s">
        <v>840</v>
      </c>
      <c r="BE34" s="105" t="s">
        <v>840</v>
      </c>
      <c r="BF34" s="105" t="s">
        <v>840</v>
      </c>
      <c r="BG34" s="105" t="s">
        <v>840</v>
      </c>
      <c r="BH34" s="105" t="s">
        <v>840</v>
      </c>
      <c r="BI34" s="105" t="s">
        <v>840</v>
      </c>
      <c r="BJ34" s="105" t="s">
        <v>840</v>
      </c>
      <c r="BK34" s="105" t="s">
        <v>840</v>
      </c>
      <c r="BL34" s="105" t="s">
        <v>840</v>
      </c>
      <c r="BM34" s="105" t="s">
        <v>840</v>
      </c>
      <c r="BN34" s="105" t="s">
        <v>840</v>
      </c>
      <c r="BO34" s="105" t="s">
        <v>840</v>
      </c>
      <c r="BP34" s="105" t="s">
        <v>840</v>
      </c>
      <c r="BQ34" s="105" t="s">
        <v>840</v>
      </c>
      <c r="BR34" s="105" t="s">
        <v>840</v>
      </c>
      <c r="BS34" s="105" t="s">
        <v>840</v>
      </c>
      <c r="BT34" s="105" t="s">
        <v>840</v>
      </c>
      <c r="BU34" s="105" t="s">
        <v>840</v>
      </c>
      <c r="BV34" s="105" t="s">
        <v>840</v>
      </c>
      <c r="BW34" s="105" t="s">
        <v>840</v>
      </c>
      <c r="BX34" s="105" t="s">
        <v>840</v>
      </c>
      <c r="BY34" s="105" t="s">
        <v>840</v>
      </c>
      <c r="BZ34" s="105" t="s">
        <v>840</v>
      </c>
      <c r="CA34" s="105" t="s">
        <v>840</v>
      </c>
      <c r="CB34" s="105" t="s">
        <v>840</v>
      </c>
      <c r="CC34" s="105" t="s">
        <v>840</v>
      </c>
      <c r="CD34" s="105" t="s">
        <v>840</v>
      </c>
    </row>
    <row r="35" spans="1:82" ht="52.5" outlineLevel="1">
      <c r="A35" s="79" t="s">
        <v>91</v>
      </c>
      <c r="B35" s="80" t="s">
        <v>861</v>
      </c>
      <c r="C35" s="79" t="s">
        <v>837</v>
      </c>
      <c r="D35" s="89" t="s">
        <v>840</v>
      </c>
      <c r="E35" s="105" t="s">
        <v>840</v>
      </c>
      <c r="F35" s="105" t="s">
        <v>840</v>
      </c>
      <c r="G35" s="105" t="s">
        <v>840</v>
      </c>
      <c r="H35" s="105" t="s">
        <v>840</v>
      </c>
      <c r="I35" s="105" t="s">
        <v>840</v>
      </c>
      <c r="J35" s="105" t="s">
        <v>840</v>
      </c>
      <c r="K35" s="105" t="s">
        <v>840</v>
      </c>
      <c r="L35" s="105" t="s">
        <v>840</v>
      </c>
      <c r="M35" s="105" t="s">
        <v>840</v>
      </c>
      <c r="N35" s="105" t="s">
        <v>840</v>
      </c>
      <c r="O35" s="105" t="s">
        <v>840</v>
      </c>
      <c r="P35" s="105" t="s">
        <v>840</v>
      </c>
      <c r="Q35" s="105" t="s">
        <v>840</v>
      </c>
      <c r="R35" s="105" t="s">
        <v>840</v>
      </c>
      <c r="S35" s="105" t="s">
        <v>840</v>
      </c>
      <c r="T35" s="105" t="s">
        <v>840</v>
      </c>
      <c r="U35" s="105" t="s">
        <v>840</v>
      </c>
      <c r="V35" s="105" t="s">
        <v>840</v>
      </c>
      <c r="W35" s="105" t="s">
        <v>840</v>
      </c>
      <c r="X35" s="105" t="s">
        <v>840</v>
      </c>
      <c r="Y35" s="105" t="s">
        <v>840</v>
      </c>
      <c r="Z35" s="105" t="s">
        <v>840</v>
      </c>
      <c r="AA35" s="105" t="s">
        <v>840</v>
      </c>
      <c r="AB35" s="105" t="s">
        <v>840</v>
      </c>
      <c r="AC35" s="105" t="s">
        <v>840</v>
      </c>
      <c r="AD35" s="105" t="s">
        <v>840</v>
      </c>
      <c r="AE35" s="105" t="s">
        <v>840</v>
      </c>
      <c r="AF35" s="105" t="s">
        <v>840</v>
      </c>
      <c r="AG35" s="105" t="s">
        <v>840</v>
      </c>
      <c r="AH35" s="105" t="s">
        <v>840</v>
      </c>
      <c r="AI35" s="105" t="s">
        <v>840</v>
      </c>
      <c r="AJ35" s="105" t="s">
        <v>840</v>
      </c>
      <c r="AK35" s="105" t="s">
        <v>840</v>
      </c>
      <c r="AL35" s="105" t="s">
        <v>840</v>
      </c>
      <c r="AM35" s="105" t="s">
        <v>840</v>
      </c>
      <c r="AN35" s="105" t="s">
        <v>840</v>
      </c>
      <c r="AO35" s="105" t="s">
        <v>840</v>
      </c>
      <c r="AP35" s="105" t="s">
        <v>840</v>
      </c>
      <c r="AQ35" s="105" t="s">
        <v>840</v>
      </c>
      <c r="AR35" s="105" t="s">
        <v>840</v>
      </c>
      <c r="AS35" s="105" t="s">
        <v>840</v>
      </c>
      <c r="AT35" s="105" t="s">
        <v>840</v>
      </c>
      <c r="AU35" s="105" t="s">
        <v>840</v>
      </c>
      <c r="AV35" s="105" t="s">
        <v>840</v>
      </c>
      <c r="AW35" s="105" t="s">
        <v>840</v>
      </c>
      <c r="AX35" s="105" t="s">
        <v>840</v>
      </c>
      <c r="AY35" s="105" t="s">
        <v>840</v>
      </c>
      <c r="AZ35" s="105" t="s">
        <v>840</v>
      </c>
      <c r="BA35" s="105" t="s">
        <v>840</v>
      </c>
      <c r="BB35" s="105" t="s">
        <v>840</v>
      </c>
      <c r="BC35" s="105" t="s">
        <v>840</v>
      </c>
      <c r="BD35" s="105" t="s">
        <v>840</v>
      </c>
      <c r="BE35" s="105" t="s">
        <v>840</v>
      </c>
      <c r="BF35" s="105" t="s">
        <v>840</v>
      </c>
      <c r="BG35" s="105" t="s">
        <v>840</v>
      </c>
      <c r="BH35" s="105" t="s">
        <v>840</v>
      </c>
      <c r="BI35" s="105" t="s">
        <v>840</v>
      </c>
      <c r="BJ35" s="105" t="s">
        <v>840</v>
      </c>
      <c r="BK35" s="105" t="s">
        <v>840</v>
      </c>
      <c r="BL35" s="105" t="s">
        <v>840</v>
      </c>
      <c r="BM35" s="105" t="s">
        <v>840</v>
      </c>
      <c r="BN35" s="105" t="s">
        <v>840</v>
      </c>
      <c r="BO35" s="105" t="s">
        <v>840</v>
      </c>
      <c r="BP35" s="105" t="s">
        <v>840</v>
      </c>
      <c r="BQ35" s="105" t="s">
        <v>840</v>
      </c>
      <c r="BR35" s="105" t="s">
        <v>840</v>
      </c>
      <c r="BS35" s="105" t="s">
        <v>840</v>
      </c>
      <c r="BT35" s="105" t="s">
        <v>840</v>
      </c>
      <c r="BU35" s="105" t="s">
        <v>840</v>
      </c>
      <c r="BV35" s="105" t="s">
        <v>840</v>
      </c>
      <c r="BW35" s="105" t="s">
        <v>840</v>
      </c>
      <c r="BX35" s="105" t="s">
        <v>840</v>
      </c>
      <c r="BY35" s="105" t="s">
        <v>840</v>
      </c>
      <c r="BZ35" s="105" t="s">
        <v>840</v>
      </c>
      <c r="CA35" s="105" t="s">
        <v>840</v>
      </c>
      <c r="CB35" s="105" t="s">
        <v>840</v>
      </c>
      <c r="CC35" s="105" t="s">
        <v>840</v>
      </c>
      <c r="CD35" s="105" t="s">
        <v>840</v>
      </c>
    </row>
    <row r="36" spans="1:82" ht="42" outlineLevel="1">
      <c r="A36" s="79" t="s">
        <v>862</v>
      </c>
      <c r="B36" s="80" t="s">
        <v>863</v>
      </c>
      <c r="C36" s="79" t="s">
        <v>837</v>
      </c>
      <c r="D36" s="89" t="s">
        <v>840</v>
      </c>
      <c r="E36" s="105" t="s">
        <v>840</v>
      </c>
      <c r="F36" s="105" t="s">
        <v>840</v>
      </c>
      <c r="G36" s="105" t="s">
        <v>840</v>
      </c>
      <c r="H36" s="105" t="s">
        <v>840</v>
      </c>
      <c r="I36" s="105" t="s">
        <v>840</v>
      </c>
      <c r="J36" s="105" t="s">
        <v>840</v>
      </c>
      <c r="K36" s="105" t="s">
        <v>840</v>
      </c>
      <c r="L36" s="105" t="s">
        <v>840</v>
      </c>
      <c r="M36" s="105" t="s">
        <v>840</v>
      </c>
      <c r="N36" s="105" t="s">
        <v>840</v>
      </c>
      <c r="O36" s="105" t="s">
        <v>840</v>
      </c>
      <c r="P36" s="105" t="s">
        <v>840</v>
      </c>
      <c r="Q36" s="105" t="s">
        <v>840</v>
      </c>
      <c r="R36" s="105" t="s">
        <v>840</v>
      </c>
      <c r="S36" s="105" t="s">
        <v>840</v>
      </c>
      <c r="T36" s="105" t="s">
        <v>840</v>
      </c>
      <c r="U36" s="105" t="s">
        <v>840</v>
      </c>
      <c r="V36" s="105" t="s">
        <v>840</v>
      </c>
      <c r="W36" s="105" t="s">
        <v>840</v>
      </c>
      <c r="X36" s="105" t="s">
        <v>840</v>
      </c>
      <c r="Y36" s="105" t="s">
        <v>840</v>
      </c>
      <c r="Z36" s="105" t="s">
        <v>840</v>
      </c>
      <c r="AA36" s="105" t="s">
        <v>840</v>
      </c>
      <c r="AB36" s="105" t="s">
        <v>840</v>
      </c>
      <c r="AC36" s="105" t="s">
        <v>840</v>
      </c>
      <c r="AD36" s="105" t="s">
        <v>840</v>
      </c>
      <c r="AE36" s="105" t="s">
        <v>840</v>
      </c>
      <c r="AF36" s="105" t="s">
        <v>840</v>
      </c>
      <c r="AG36" s="105" t="s">
        <v>840</v>
      </c>
      <c r="AH36" s="105" t="s">
        <v>840</v>
      </c>
      <c r="AI36" s="105" t="s">
        <v>840</v>
      </c>
      <c r="AJ36" s="105" t="s">
        <v>840</v>
      </c>
      <c r="AK36" s="105" t="s">
        <v>840</v>
      </c>
      <c r="AL36" s="105" t="s">
        <v>840</v>
      </c>
      <c r="AM36" s="105" t="s">
        <v>840</v>
      </c>
      <c r="AN36" s="105" t="s">
        <v>840</v>
      </c>
      <c r="AO36" s="105" t="s">
        <v>840</v>
      </c>
      <c r="AP36" s="105" t="s">
        <v>840</v>
      </c>
      <c r="AQ36" s="105" t="s">
        <v>840</v>
      </c>
      <c r="AR36" s="105" t="s">
        <v>840</v>
      </c>
      <c r="AS36" s="105" t="s">
        <v>840</v>
      </c>
      <c r="AT36" s="105" t="s">
        <v>840</v>
      </c>
      <c r="AU36" s="105" t="s">
        <v>840</v>
      </c>
      <c r="AV36" s="105" t="s">
        <v>840</v>
      </c>
      <c r="AW36" s="105" t="s">
        <v>840</v>
      </c>
      <c r="AX36" s="105" t="s">
        <v>840</v>
      </c>
      <c r="AY36" s="105" t="s">
        <v>840</v>
      </c>
      <c r="AZ36" s="105" t="s">
        <v>840</v>
      </c>
      <c r="BA36" s="105" t="s">
        <v>840</v>
      </c>
      <c r="BB36" s="105" t="s">
        <v>840</v>
      </c>
      <c r="BC36" s="105" t="s">
        <v>840</v>
      </c>
      <c r="BD36" s="105" t="s">
        <v>840</v>
      </c>
      <c r="BE36" s="105" t="s">
        <v>840</v>
      </c>
      <c r="BF36" s="105" t="s">
        <v>840</v>
      </c>
      <c r="BG36" s="105" t="s">
        <v>840</v>
      </c>
      <c r="BH36" s="105" t="s">
        <v>840</v>
      </c>
      <c r="BI36" s="105" t="s">
        <v>840</v>
      </c>
      <c r="BJ36" s="105" t="s">
        <v>840</v>
      </c>
      <c r="BK36" s="105" t="s">
        <v>840</v>
      </c>
      <c r="BL36" s="105" t="s">
        <v>840</v>
      </c>
      <c r="BM36" s="105" t="s">
        <v>840</v>
      </c>
      <c r="BN36" s="105" t="s">
        <v>840</v>
      </c>
      <c r="BO36" s="105" t="s">
        <v>840</v>
      </c>
      <c r="BP36" s="105" t="s">
        <v>840</v>
      </c>
      <c r="BQ36" s="105" t="s">
        <v>840</v>
      </c>
      <c r="BR36" s="105" t="s">
        <v>840</v>
      </c>
      <c r="BS36" s="105" t="s">
        <v>840</v>
      </c>
      <c r="BT36" s="105" t="s">
        <v>840</v>
      </c>
      <c r="BU36" s="105" t="s">
        <v>840</v>
      </c>
      <c r="BV36" s="105" t="s">
        <v>840</v>
      </c>
      <c r="BW36" s="105" t="s">
        <v>840</v>
      </c>
      <c r="BX36" s="105" t="s">
        <v>840</v>
      </c>
      <c r="BY36" s="105" t="s">
        <v>840</v>
      </c>
      <c r="BZ36" s="105" t="s">
        <v>840</v>
      </c>
      <c r="CA36" s="105" t="s">
        <v>840</v>
      </c>
      <c r="CB36" s="105" t="s">
        <v>840</v>
      </c>
      <c r="CC36" s="105" t="s">
        <v>840</v>
      </c>
      <c r="CD36" s="105" t="s">
        <v>840</v>
      </c>
    </row>
    <row r="37" spans="1:82" ht="136.5" outlineLevel="1">
      <c r="A37" s="79" t="s">
        <v>862</v>
      </c>
      <c r="B37" s="80" t="s">
        <v>864</v>
      </c>
      <c r="C37" s="79" t="s">
        <v>837</v>
      </c>
      <c r="D37" s="89" t="s">
        <v>840</v>
      </c>
      <c r="E37" s="105" t="s">
        <v>840</v>
      </c>
      <c r="F37" s="105" t="s">
        <v>840</v>
      </c>
      <c r="G37" s="105" t="s">
        <v>840</v>
      </c>
      <c r="H37" s="105" t="s">
        <v>840</v>
      </c>
      <c r="I37" s="105" t="s">
        <v>840</v>
      </c>
      <c r="J37" s="105" t="s">
        <v>840</v>
      </c>
      <c r="K37" s="105" t="s">
        <v>840</v>
      </c>
      <c r="L37" s="105" t="s">
        <v>840</v>
      </c>
      <c r="M37" s="105" t="s">
        <v>840</v>
      </c>
      <c r="N37" s="105" t="s">
        <v>840</v>
      </c>
      <c r="O37" s="105" t="s">
        <v>840</v>
      </c>
      <c r="P37" s="105" t="s">
        <v>840</v>
      </c>
      <c r="Q37" s="105" t="s">
        <v>840</v>
      </c>
      <c r="R37" s="105" t="s">
        <v>840</v>
      </c>
      <c r="S37" s="105" t="s">
        <v>840</v>
      </c>
      <c r="T37" s="105" t="s">
        <v>840</v>
      </c>
      <c r="U37" s="105" t="s">
        <v>840</v>
      </c>
      <c r="V37" s="105" t="s">
        <v>840</v>
      </c>
      <c r="W37" s="105" t="s">
        <v>840</v>
      </c>
      <c r="X37" s="105" t="s">
        <v>840</v>
      </c>
      <c r="Y37" s="105" t="s">
        <v>840</v>
      </c>
      <c r="Z37" s="105" t="s">
        <v>840</v>
      </c>
      <c r="AA37" s="105" t="s">
        <v>840</v>
      </c>
      <c r="AB37" s="105" t="s">
        <v>840</v>
      </c>
      <c r="AC37" s="105" t="s">
        <v>840</v>
      </c>
      <c r="AD37" s="105" t="s">
        <v>840</v>
      </c>
      <c r="AE37" s="105" t="s">
        <v>840</v>
      </c>
      <c r="AF37" s="105" t="s">
        <v>840</v>
      </c>
      <c r="AG37" s="105" t="s">
        <v>840</v>
      </c>
      <c r="AH37" s="105" t="s">
        <v>840</v>
      </c>
      <c r="AI37" s="105" t="s">
        <v>840</v>
      </c>
      <c r="AJ37" s="105" t="s">
        <v>840</v>
      </c>
      <c r="AK37" s="105" t="s">
        <v>840</v>
      </c>
      <c r="AL37" s="105" t="s">
        <v>840</v>
      </c>
      <c r="AM37" s="105" t="s">
        <v>840</v>
      </c>
      <c r="AN37" s="105" t="s">
        <v>840</v>
      </c>
      <c r="AO37" s="105" t="s">
        <v>840</v>
      </c>
      <c r="AP37" s="105" t="s">
        <v>840</v>
      </c>
      <c r="AQ37" s="105" t="s">
        <v>840</v>
      </c>
      <c r="AR37" s="105" t="s">
        <v>840</v>
      </c>
      <c r="AS37" s="105" t="s">
        <v>840</v>
      </c>
      <c r="AT37" s="105" t="s">
        <v>840</v>
      </c>
      <c r="AU37" s="105" t="s">
        <v>840</v>
      </c>
      <c r="AV37" s="105" t="s">
        <v>840</v>
      </c>
      <c r="AW37" s="105" t="s">
        <v>840</v>
      </c>
      <c r="AX37" s="105" t="s">
        <v>840</v>
      </c>
      <c r="AY37" s="105" t="s">
        <v>840</v>
      </c>
      <c r="AZ37" s="105" t="s">
        <v>840</v>
      </c>
      <c r="BA37" s="105" t="s">
        <v>840</v>
      </c>
      <c r="BB37" s="105" t="s">
        <v>840</v>
      </c>
      <c r="BC37" s="105" t="s">
        <v>840</v>
      </c>
      <c r="BD37" s="105" t="s">
        <v>840</v>
      </c>
      <c r="BE37" s="105" t="s">
        <v>840</v>
      </c>
      <c r="BF37" s="105" t="s">
        <v>840</v>
      </c>
      <c r="BG37" s="105" t="s">
        <v>840</v>
      </c>
      <c r="BH37" s="105" t="s">
        <v>840</v>
      </c>
      <c r="BI37" s="105" t="s">
        <v>840</v>
      </c>
      <c r="BJ37" s="105" t="s">
        <v>840</v>
      </c>
      <c r="BK37" s="105" t="s">
        <v>840</v>
      </c>
      <c r="BL37" s="105" t="s">
        <v>840</v>
      </c>
      <c r="BM37" s="105" t="s">
        <v>840</v>
      </c>
      <c r="BN37" s="105" t="s">
        <v>840</v>
      </c>
      <c r="BO37" s="105" t="s">
        <v>840</v>
      </c>
      <c r="BP37" s="105" t="s">
        <v>840</v>
      </c>
      <c r="BQ37" s="105" t="s">
        <v>840</v>
      </c>
      <c r="BR37" s="105" t="s">
        <v>840</v>
      </c>
      <c r="BS37" s="105" t="s">
        <v>840</v>
      </c>
      <c r="BT37" s="105" t="s">
        <v>840</v>
      </c>
      <c r="BU37" s="105" t="s">
        <v>840</v>
      </c>
      <c r="BV37" s="105" t="s">
        <v>840</v>
      </c>
      <c r="BW37" s="105" t="s">
        <v>840</v>
      </c>
      <c r="BX37" s="105" t="s">
        <v>840</v>
      </c>
      <c r="BY37" s="105" t="s">
        <v>840</v>
      </c>
      <c r="BZ37" s="105" t="s">
        <v>840</v>
      </c>
      <c r="CA37" s="105" t="s">
        <v>840</v>
      </c>
      <c r="CB37" s="105" t="s">
        <v>840</v>
      </c>
      <c r="CC37" s="105" t="s">
        <v>840</v>
      </c>
      <c r="CD37" s="105" t="s">
        <v>840</v>
      </c>
    </row>
    <row r="38" spans="1:82" ht="115.5" outlineLevel="1">
      <c r="A38" s="79" t="s">
        <v>862</v>
      </c>
      <c r="B38" s="80" t="s">
        <v>865</v>
      </c>
      <c r="C38" s="79" t="s">
        <v>837</v>
      </c>
      <c r="D38" s="89" t="s">
        <v>840</v>
      </c>
      <c r="E38" s="105" t="s">
        <v>840</v>
      </c>
      <c r="F38" s="105" t="s">
        <v>840</v>
      </c>
      <c r="G38" s="105" t="s">
        <v>840</v>
      </c>
      <c r="H38" s="105" t="s">
        <v>840</v>
      </c>
      <c r="I38" s="105" t="s">
        <v>840</v>
      </c>
      <c r="J38" s="105" t="s">
        <v>840</v>
      </c>
      <c r="K38" s="105" t="s">
        <v>840</v>
      </c>
      <c r="L38" s="105" t="s">
        <v>840</v>
      </c>
      <c r="M38" s="105" t="s">
        <v>840</v>
      </c>
      <c r="N38" s="105" t="s">
        <v>840</v>
      </c>
      <c r="O38" s="105" t="s">
        <v>840</v>
      </c>
      <c r="P38" s="105" t="s">
        <v>840</v>
      </c>
      <c r="Q38" s="105" t="s">
        <v>840</v>
      </c>
      <c r="R38" s="105" t="s">
        <v>840</v>
      </c>
      <c r="S38" s="105" t="s">
        <v>840</v>
      </c>
      <c r="T38" s="105" t="s">
        <v>840</v>
      </c>
      <c r="U38" s="105" t="s">
        <v>840</v>
      </c>
      <c r="V38" s="105" t="s">
        <v>840</v>
      </c>
      <c r="W38" s="105" t="s">
        <v>840</v>
      </c>
      <c r="X38" s="105" t="s">
        <v>840</v>
      </c>
      <c r="Y38" s="105" t="s">
        <v>840</v>
      </c>
      <c r="Z38" s="105" t="s">
        <v>840</v>
      </c>
      <c r="AA38" s="105" t="s">
        <v>840</v>
      </c>
      <c r="AB38" s="105" t="s">
        <v>840</v>
      </c>
      <c r="AC38" s="105" t="s">
        <v>840</v>
      </c>
      <c r="AD38" s="105" t="s">
        <v>840</v>
      </c>
      <c r="AE38" s="105" t="s">
        <v>840</v>
      </c>
      <c r="AF38" s="105" t="s">
        <v>840</v>
      </c>
      <c r="AG38" s="105" t="s">
        <v>840</v>
      </c>
      <c r="AH38" s="105" t="s">
        <v>840</v>
      </c>
      <c r="AI38" s="105" t="s">
        <v>840</v>
      </c>
      <c r="AJ38" s="105" t="s">
        <v>840</v>
      </c>
      <c r="AK38" s="105" t="s">
        <v>840</v>
      </c>
      <c r="AL38" s="105" t="s">
        <v>840</v>
      </c>
      <c r="AM38" s="105" t="s">
        <v>840</v>
      </c>
      <c r="AN38" s="105" t="s">
        <v>840</v>
      </c>
      <c r="AO38" s="105" t="s">
        <v>840</v>
      </c>
      <c r="AP38" s="105" t="s">
        <v>840</v>
      </c>
      <c r="AQ38" s="105" t="s">
        <v>840</v>
      </c>
      <c r="AR38" s="105" t="s">
        <v>840</v>
      </c>
      <c r="AS38" s="105" t="s">
        <v>840</v>
      </c>
      <c r="AT38" s="105" t="s">
        <v>840</v>
      </c>
      <c r="AU38" s="105" t="s">
        <v>840</v>
      </c>
      <c r="AV38" s="105" t="s">
        <v>840</v>
      </c>
      <c r="AW38" s="105" t="s">
        <v>840</v>
      </c>
      <c r="AX38" s="105" t="s">
        <v>840</v>
      </c>
      <c r="AY38" s="105" t="s">
        <v>840</v>
      </c>
      <c r="AZ38" s="105" t="s">
        <v>840</v>
      </c>
      <c r="BA38" s="105" t="s">
        <v>840</v>
      </c>
      <c r="BB38" s="105" t="s">
        <v>840</v>
      </c>
      <c r="BC38" s="105" t="s">
        <v>840</v>
      </c>
      <c r="BD38" s="105" t="s">
        <v>840</v>
      </c>
      <c r="BE38" s="105" t="s">
        <v>840</v>
      </c>
      <c r="BF38" s="105" t="s">
        <v>840</v>
      </c>
      <c r="BG38" s="105" t="s">
        <v>840</v>
      </c>
      <c r="BH38" s="105" t="s">
        <v>840</v>
      </c>
      <c r="BI38" s="105" t="s">
        <v>840</v>
      </c>
      <c r="BJ38" s="105" t="s">
        <v>840</v>
      </c>
      <c r="BK38" s="105" t="s">
        <v>840</v>
      </c>
      <c r="BL38" s="105" t="s">
        <v>840</v>
      </c>
      <c r="BM38" s="105" t="s">
        <v>840</v>
      </c>
      <c r="BN38" s="105" t="s">
        <v>840</v>
      </c>
      <c r="BO38" s="105" t="s">
        <v>840</v>
      </c>
      <c r="BP38" s="105" t="s">
        <v>840</v>
      </c>
      <c r="BQ38" s="105" t="s">
        <v>840</v>
      </c>
      <c r="BR38" s="105" t="s">
        <v>840</v>
      </c>
      <c r="BS38" s="105" t="s">
        <v>840</v>
      </c>
      <c r="BT38" s="105" t="s">
        <v>840</v>
      </c>
      <c r="BU38" s="105" t="s">
        <v>840</v>
      </c>
      <c r="BV38" s="105" t="s">
        <v>840</v>
      </c>
      <c r="BW38" s="105" t="s">
        <v>840</v>
      </c>
      <c r="BX38" s="105" t="s">
        <v>840</v>
      </c>
      <c r="BY38" s="105" t="s">
        <v>840</v>
      </c>
      <c r="BZ38" s="105" t="s">
        <v>840</v>
      </c>
      <c r="CA38" s="105" t="s">
        <v>840</v>
      </c>
      <c r="CB38" s="105" t="s">
        <v>840</v>
      </c>
      <c r="CC38" s="105" t="s">
        <v>840</v>
      </c>
      <c r="CD38" s="105" t="s">
        <v>840</v>
      </c>
    </row>
    <row r="39" spans="1:82" ht="115.5" outlineLevel="1">
      <c r="A39" s="79" t="s">
        <v>862</v>
      </c>
      <c r="B39" s="80" t="s">
        <v>866</v>
      </c>
      <c r="C39" s="79" t="s">
        <v>837</v>
      </c>
      <c r="D39" s="89" t="s">
        <v>840</v>
      </c>
      <c r="E39" s="105" t="s">
        <v>840</v>
      </c>
      <c r="F39" s="105" t="s">
        <v>840</v>
      </c>
      <c r="G39" s="105" t="s">
        <v>840</v>
      </c>
      <c r="H39" s="105" t="s">
        <v>840</v>
      </c>
      <c r="I39" s="105" t="s">
        <v>840</v>
      </c>
      <c r="J39" s="105" t="s">
        <v>840</v>
      </c>
      <c r="K39" s="105" t="s">
        <v>840</v>
      </c>
      <c r="L39" s="105" t="s">
        <v>840</v>
      </c>
      <c r="M39" s="105" t="s">
        <v>840</v>
      </c>
      <c r="N39" s="105" t="s">
        <v>840</v>
      </c>
      <c r="O39" s="105" t="s">
        <v>840</v>
      </c>
      <c r="P39" s="105" t="s">
        <v>840</v>
      </c>
      <c r="Q39" s="105" t="s">
        <v>840</v>
      </c>
      <c r="R39" s="105" t="s">
        <v>840</v>
      </c>
      <c r="S39" s="105" t="s">
        <v>840</v>
      </c>
      <c r="T39" s="105" t="s">
        <v>840</v>
      </c>
      <c r="U39" s="105" t="s">
        <v>840</v>
      </c>
      <c r="V39" s="105" t="s">
        <v>840</v>
      </c>
      <c r="W39" s="105" t="s">
        <v>840</v>
      </c>
      <c r="X39" s="105" t="s">
        <v>840</v>
      </c>
      <c r="Y39" s="105" t="s">
        <v>840</v>
      </c>
      <c r="Z39" s="105" t="s">
        <v>840</v>
      </c>
      <c r="AA39" s="105" t="s">
        <v>840</v>
      </c>
      <c r="AB39" s="105" t="s">
        <v>840</v>
      </c>
      <c r="AC39" s="105" t="s">
        <v>840</v>
      </c>
      <c r="AD39" s="105" t="s">
        <v>840</v>
      </c>
      <c r="AE39" s="105" t="s">
        <v>840</v>
      </c>
      <c r="AF39" s="105" t="s">
        <v>840</v>
      </c>
      <c r="AG39" s="105" t="s">
        <v>840</v>
      </c>
      <c r="AH39" s="105" t="s">
        <v>840</v>
      </c>
      <c r="AI39" s="105" t="s">
        <v>840</v>
      </c>
      <c r="AJ39" s="105" t="s">
        <v>840</v>
      </c>
      <c r="AK39" s="105" t="s">
        <v>840</v>
      </c>
      <c r="AL39" s="105" t="s">
        <v>840</v>
      </c>
      <c r="AM39" s="105" t="s">
        <v>840</v>
      </c>
      <c r="AN39" s="105" t="s">
        <v>840</v>
      </c>
      <c r="AO39" s="105" t="s">
        <v>840</v>
      </c>
      <c r="AP39" s="105" t="s">
        <v>840</v>
      </c>
      <c r="AQ39" s="105" t="s">
        <v>840</v>
      </c>
      <c r="AR39" s="105" t="s">
        <v>840</v>
      </c>
      <c r="AS39" s="105" t="s">
        <v>840</v>
      </c>
      <c r="AT39" s="105" t="s">
        <v>840</v>
      </c>
      <c r="AU39" s="105" t="s">
        <v>840</v>
      </c>
      <c r="AV39" s="105" t="s">
        <v>840</v>
      </c>
      <c r="AW39" s="105" t="s">
        <v>840</v>
      </c>
      <c r="AX39" s="105" t="s">
        <v>840</v>
      </c>
      <c r="AY39" s="105" t="s">
        <v>840</v>
      </c>
      <c r="AZ39" s="105" t="s">
        <v>840</v>
      </c>
      <c r="BA39" s="105" t="s">
        <v>840</v>
      </c>
      <c r="BB39" s="105" t="s">
        <v>840</v>
      </c>
      <c r="BC39" s="105" t="s">
        <v>840</v>
      </c>
      <c r="BD39" s="105" t="s">
        <v>840</v>
      </c>
      <c r="BE39" s="105" t="s">
        <v>840</v>
      </c>
      <c r="BF39" s="105" t="s">
        <v>840</v>
      </c>
      <c r="BG39" s="105" t="s">
        <v>840</v>
      </c>
      <c r="BH39" s="105" t="s">
        <v>840</v>
      </c>
      <c r="BI39" s="105" t="s">
        <v>840</v>
      </c>
      <c r="BJ39" s="105" t="s">
        <v>840</v>
      </c>
      <c r="BK39" s="105" t="s">
        <v>840</v>
      </c>
      <c r="BL39" s="105" t="s">
        <v>840</v>
      </c>
      <c r="BM39" s="105" t="s">
        <v>840</v>
      </c>
      <c r="BN39" s="105" t="s">
        <v>840</v>
      </c>
      <c r="BO39" s="105" t="s">
        <v>840</v>
      </c>
      <c r="BP39" s="105" t="s">
        <v>840</v>
      </c>
      <c r="BQ39" s="105" t="s">
        <v>840</v>
      </c>
      <c r="BR39" s="105" t="s">
        <v>840</v>
      </c>
      <c r="BS39" s="105" t="s">
        <v>840</v>
      </c>
      <c r="BT39" s="105" t="s">
        <v>840</v>
      </c>
      <c r="BU39" s="105" t="s">
        <v>840</v>
      </c>
      <c r="BV39" s="105" t="s">
        <v>840</v>
      </c>
      <c r="BW39" s="105" t="s">
        <v>840</v>
      </c>
      <c r="BX39" s="105" t="s">
        <v>840</v>
      </c>
      <c r="BY39" s="105" t="s">
        <v>840</v>
      </c>
      <c r="BZ39" s="105" t="s">
        <v>840</v>
      </c>
      <c r="CA39" s="105" t="s">
        <v>840</v>
      </c>
      <c r="CB39" s="105" t="s">
        <v>840</v>
      </c>
      <c r="CC39" s="105" t="s">
        <v>840</v>
      </c>
      <c r="CD39" s="105" t="s">
        <v>840</v>
      </c>
    </row>
    <row r="40" spans="1:82" ht="42" outlineLevel="1">
      <c r="A40" s="79" t="s">
        <v>867</v>
      </c>
      <c r="B40" s="80" t="s">
        <v>863</v>
      </c>
      <c r="C40" s="79" t="s">
        <v>837</v>
      </c>
      <c r="D40" s="89" t="s">
        <v>840</v>
      </c>
      <c r="E40" s="105" t="s">
        <v>840</v>
      </c>
      <c r="F40" s="105" t="s">
        <v>840</v>
      </c>
      <c r="G40" s="105" t="s">
        <v>840</v>
      </c>
      <c r="H40" s="105" t="s">
        <v>840</v>
      </c>
      <c r="I40" s="105" t="s">
        <v>840</v>
      </c>
      <c r="J40" s="105" t="s">
        <v>840</v>
      </c>
      <c r="K40" s="105" t="s">
        <v>840</v>
      </c>
      <c r="L40" s="105" t="s">
        <v>840</v>
      </c>
      <c r="M40" s="105" t="s">
        <v>840</v>
      </c>
      <c r="N40" s="105" t="s">
        <v>840</v>
      </c>
      <c r="O40" s="105" t="s">
        <v>840</v>
      </c>
      <c r="P40" s="105" t="s">
        <v>840</v>
      </c>
      <c r="Q40" s="105" t="s">
        <v>840</v>
      </c>
      <c r="R40" s="105" t="s">
        <v>840</v>
      </c>
      <c r="S40" s="105" t="s">
        <v>840</v>
      </c>
      <c r="T40" s="105" t="s">
        <v>840</v>
      </c>
      <c r="U40" s="105" t="s">
        <v>840</v>
      </c>
      <c r="V40" s="105" t="s">
        <v>840</v>
      </c>
      <c r="W40" s="105" t="s">
        <v>840</v>
      </c>
      <c r="X40" s="105" t="s">
        <v>840</v>
      </c>
      <c r="Y40" s="105" t="s">
        <v>840</v>
      </c>
      <c r="Z40" s="105" t="s">
        <v>840</v>
      </c>
      <c r="AA40" s="105" t="s">
        <v>840</v>
      </c>
      <c r="AB40" s="105" t="s">
        <v>840</v>
      </c>
      <c r="AC40" s="105" t="s">
        <v>840</v>
      </c>
      <c r="AD40" s="105" t="s">
        <v>840</v>
      </c>
      <c r="AE40" s="105" t="s">
        <v>840</v>
      </c>
      <c r="AF40" s="105" t="s">
        <v>840</v>
      </c>
      <c r="AG40" s="105" t="s">
        <v>840</v>
      </c>
      <c r="AH40" s="105" t="s">
        <v>840</v>
      </c>
      <c r="AI40" s="105" t="s">
        <v>840</v>
      </c>
      <c r="AJ40" s="105" t="s">
        <v>840</v>
      </c>
      <c r="AK40" s="105" t="s">
        <v>840</v>
      </c>
      <c r="AL40" s="105" t="s">
        <v>840</v>
      </c>
      <c r="AM40" s="105" t="s">
        <v>840</v>
      </c>
      <c r="AN40" s="105" t="s">
        <v>840</v>
      </c>
      <c r="AO40" s="105" t="s">
        <v>840</v>
      </c>
      <c r="AP40" s="105" t="s">
        <v>840</v>
      </c>
      <c r="AQ40" s="105" t="s">
        <v>840</v>
      </c>
      <c r="AR40" s="105" t="s">
        <v>840</v>
      </c>
      <c r="AS40" s="105" t="s">
        <v>840</v>
      </c>
      <c r="AT40" s="105" t="s">
        <v>840</v>
      </c>
      <c r="AU40" s="105" t="s">
        <v>840</v>
      </c>
      <c r="AV40" s="105" t="s">
        <v>840</v>
      </c>
      <c r="AW40" s="105" t="s">
        <v>840</v>
      </c>
      <c r="AX40" s="105" t="s">
        <v>840</v>
      </c>
      <c r="AY40" s="105" t="s">
        <v>840</v>
      </c>
      <c r="AZ40" s="105" t="s">
        <v>840</v>
      </c>
      <c r="BA40" s="105" t="s">
        <v>840</v>
      </c>
      <c r="BB40" s="105" t="s">
        <v>840</v>
      </c>
      <c r="BC40" s="105" t="s">
        <v>840</v>
      </c>
      <c r="BD40" s="105" t="s">
        <v>840</v>
      </c>
      <c r="BE40" s="105" t="s">
        <v>840</v>
      </c>
      <c r="BF40" s="105" t="s">
        <v>840</v>
      </c>
      <c r="BG40" s="105" t="s">
        <v>840</v>
      </c>
      <c r="BH40" s="105" t="s">
        <v>840</v>
      </c>
      <c r="BI40" s="105" t="s">
        <v>840</v>
      </c>
      <c r="BJ40" s="105" t="s">
        <v>840</v>
      </c>
      <c r="BK40" s="105" t="s">
        <v>840</v>
      </c>
      <c r="BL40" s="105" t="s">
        <v>840</v>
      </c>
      <c r="BM40" s="105" t="s">
        <v>840</v>
      </c>
      <c r="BN40" s="105" t="s">
        <v>840</v>
      </c>
      <c r="BO40" s="105" t="s">
        <v>840</v>
      </c>
      <c r="BP40" s="105" t="s">
        <v>840</v>
      </c>
      <c r="BQ40" s="105" t="s">
        <v>840</v>
      </c>
      <c r="BR40" s="105" t="s">
        <v>840</v>
      </c>
      <c r="BS40" s="105" t="s">
        <v>840</v>
      </c>
      <c r="BT40" s="105" t="s">
        <v>840</v>
      </c>
      <c r="BU40" s="105" t="s">
        <v>840</v>
      </c>
      <c r="BV40" s="105" t="s">
        <v>840</v>
      </c>
      <c r="BW40" s="105" t="s">
        <v>840</v>
      </c>
      <c r="BX40" s="105" t="s">
        <v>840</v>
      </c>
      <c r="BY40" s="105" t="s">
        <v>840</v>
      </c>
      <c r="BZ40" s="105" t="s">
        <v>840</v>
      </c>
      <c r="CA40" s="105" t="s">
        <v>840</v>
      </c>
      <c r="CB40" s="105" t="s">
        <v>840</v>
      </c>
      <c r="CC40" s="105" t="s">
        <v>840</v>
      </c>
      <c r="CD40" s="105" t="s">
        <v>840</v>
      </c>
    </row>
    <row r="41" spans="1:82" ht="136.5" outlineLevel="1">
      <c r="A41" s="79" t="s">
        <v>867</v>
      </c>
      <c r="B41" s="80" t="s">
        <v>864</v>
      </c>
      <c r="C41" s="79" t="s">
        <v>837</v>
      </c>
      <c r="D41" s="89" t="s">
        <v>840</v>
      </c>
      <c r="E41" s="105" t="s">
        <v>840</v>
      </c>
      <c r="F41" s="105" t="s">
        <v>840</v>
      </c>
      <c r="G41" s="105" t="s">
        <v>840</v>
      </c>
      <c r="H41" s="105" t="s">
        <v>840</v>
      </c>
      <c r="I41" s="105" t="s">
        <v>840</v>
      </c>
      <c r="J41" s="105" t="s">
        <v>840</v>
      </c>
      <c r="K41" s="105" t="s">
        <v>840</v>
      </c>
      <c r="L41" s="105" t="s">
        <v>840</v>
      </c>
      <c r="M41" s="105" t="s">
        <v>840</v>
      </c>
      <c r="N41" s="105" t="s">
        <v>840</v>
      </c>
      <c r="O41" s="105" t="s">
        <v>840</v>
      </c>
      <c r="P41" s="105" t="s">
        <v>840</v>
      </c>
      <c r="Q41" s="105" t="s">
        <v>840</v>
      </c>
      <c r="R41" s="105" t="s">
        <v>840</v>
      </c>
      <c r="S41" s="105" t="s">
        <v>840</v>
      </c>
      <c r="T41" s="105" t="s">
        <v>840</v>
      </c>
      <c r="U41" s="105" t="s">
        <v>840</v>
      </c>
      <c r="V41" s="105" t="s">
        <v>840</v>
      </c>
      <c r="W41" s="105" t="s">
        <v>840</v>
      </c>
      <c r="X41" s="105" t="s">
        <v>840</v>
      </c>
      <c r="Y41" s="105" t="s">
        <v>840</v>
      </c>
      <c r="Z41" s="105" t="s">
        <v>840</v>
      </c>
      <c r="AA41" s="105" t="s">
        <v>840</v>
      </c>
      <c r="AB41" s="105" t="s">
        <v>840</v>
      </c>
      <c r="AC41" s="105" t="s">
        <v>840</v>
      </c>
      <c r="AD41" s="105" t="s">
        <v>840</v>
      </c>
      <c r="AE41" s="105" t="s">
        <v>840</v>
      </c>
      <c r="AF41" s="105" t="s">
        <v>840</v>
      </c>
      <c r="AG41" s="105" t="s">
        <v>840</v>
      </c>
      <c r="AH41" s="105" t="s">
        <v>840</v>
      </c>
      <c r="AI41" s="105" t="s">
        <v>840</v>
      </c>
      <c r="AJ41" s="105" t="s">
        <v>840</v>
      </c>
      <c r="AK41" s="105" t="s">
        <v>840</v>
      </c>
      <c r="AL41" s="105" t="s">
        <v>840</v>
      </c>
      <c r="AM41" s="105" t="s">
        <v>840</v>
      </c>
      <c r="AN41" s="105" t="s">
        <v>840</v>
      </c>
      <c r="AO41" s="105" t="s">
        <v>840</v>
      </c>
      <c r="AP41" s="105" t="s">
        <v>840</v>
      </c>
      <c r="AQ41" s="105" t="s">
        <v>840</v>
      </c>
      <c r="AR41" s="105" t="s">
        <v>840</v>
      </c>
      <c r="AS41" s="105" t="s">
        <v>840</v>
      </c>
      <c r="AT41" s="105" t="s">
        <v>840</v>
      </c>
      <c r="AU41" s="105" t="s">
        <v>840</v>
      </c>
      <c r="AV41" s="105" t="s">
        <v>840</v>
      </c>
      <c r="AW41" s="105" t="s">
        <v>840</v>
      </c>
      <c r="AX41" s="105" t="s">
        <v>840</v>
      </c>
      <c r="AY41" s="105" t="s">
        <v>840</v>
      </c>
      <c r="AZ41" s="105" t="s">
        <v>840</v>
      </c>
      <c r="BA41" s="105" t="s">
        <v>840</v>
      </c>
      <c r="BB41" s="105" t="s">
        <v>840</v>
      </c>
      <c r="BC41" s="105" t="s">
        <v>840</v>
      </c>
      <c r="BD41" s="105" t="s">
        <v>840</v>
      </c>
      <c r="BE41" s="105" t="s">
        <v>840</v>
      </c>
      <c r="BF41" s="105" t="s">
        <v>840</v>
      </c>
      <c r="BG41" s="105" t="s">
        <v>840</v>
      </c>
      <c r="BH41" s="105" t="s">
        <v>840</v>
      </c>
      <c r="BI41" s="105" t="s">
        <v>840</v>
      </c>
      <c r="BJ41" s="105" t="s">
        <v>840</v>
      </c>
      <c r="BK41" s="105" t="s">
        <v>840</v>
      </c>
      <c r="BL41" s="105" t="s">
        <v>840</v>
      </c>
      <c r="BM41" s="105" t="s">
        <v>840</v>
      </c>
      <c r="BN41" s="105" t="s">
        <v>840</v>
      </c>
      <c r="BO41" s="105" t="s">
        <v>840</v>
      </c>
      <c r="BP41" s="105" t="s">
        <v>840</v>
      </c>
      <c r="BQ41" s="105" t="s">
        <v>840</v>
      </c>
      <c r="BR41" s="105" t="s">
        <v>840</v>
      </c>
      <c r="BS41" s="105" t="s">
        <v>840</v>
      </c>
      <c r="BT41" s="105" t="s">
        <v>840</v>
      </c>
      <c r="BU41" s="105" t="s">
        <v>840</v>
      </c>
      <c r="BV41" s="105" t="s">
        <v>840</v>
      </c>
      <c r="BW41" s="105" t="s">
        <v>840</v>
      </c>
      <c r="BX41" s="105" t="s">
        <v>840</v>
      </c>
      <c r="BY41" s="105" t="s">
        <v>840</v>
      </c>
      <c r="BZ41" s="105" t="s">
        <v>840</v>
      </c>
      <c r="CA41" s="105" t="s">
        <v>840</v>
      </c>
      <c r="CB41" s="105" t="s">
        <v>840</v>
      </c>
      <c r="CC41" s="105" t="s">
        <v>840</v>
      </c>
      <c r="CD41" s="105" t="s">
        <v>840</v>
      </c>
    </row>
    <row r="42" spans="1:82" ht="115.5" outlineLevel="1">
      <c r="A42" s="79" t="s">
        <v>867</v>
      </c>
      <c r="B42" s="80" t="s">
        <v>865</v>
      </c>
      <c r="C42" s="79" t="s">
        <v>837</v>
      </c>
      <c r="D42" s="89" t="s">
        <v>840</v>
      </c>
      <c r="E42" s="105" t="s">
        <v>840</v>
      </c>
      <c r="F42" s="105" t="s">
        <v>840</v>
      </c>
      <c r="G42" s="105" t="s">
        <v>840</v>
      </c>
      <c r="H42" s="105" t="s">
        <v>840</v>
      </c>
      <c r="I42" s="105" t="s">
        <v>840</v>
      </c>
      <c r="J42" s="105" t="s">
        <v>840</v>
      </c>
      <c r="K42" s="105" t="s">
        <v>840</v>
      </c>
      <c r="L42" s="105" t="s">
        <v>840</v>
      </c>
      <c r="M42" s="105" t="s">
        <v>840</v>
      </c>
      <c r="N42" s="105" t="s">
        <v>840</v>
      </c>
      <c r="O42" s="105" t="s">
        <v>840</v>
      </c>
      <c r="P42" s="105" t="s">
        <v>840</v>
      </c>
      <c r="Q42" s="105" t="s">
        <v>840</v>
      </c>
      <c r="R42" s="105" t="s">
        <v>840</v>
      </c>
      <c r="S42" s="105" t="s">
        <v>840</v>
      </c>
      <c r="T42" s="105" t="s">
        <v>840</v>
      </c>
      <c r="U42" s="105" t="s">
        <v>840</v>
      </c>
      <c r="V42" s="105" t="s">
        <v>840</v>
      </c>
      <c r="W42" s="105" t="s">
        <v>840</v>
      </c>
      <c r="X42" s="105" t="s">
        <v>840</v>
      </c>
      <c r="Y42" s="105" t="s">
        <v>840</v>
      </c>
      <c r="Z42" s="105" t="s">
        <v>840</v>
      </c>
      <c r="AA42" s="105" t="s">
        <v>840</v>
      </c>
      <c r="AB42" s="105" t="s">
        <v>840</v>
      </c>
      <c r="AC42" s="105" t="s">
        <v>840</v>
      </c>
      <c r="AD42" s="105" t="s">
        <v>840</v>
      </c>
      <c r="AE42" s="105" t="s">
        <v>840</v>
      </c>
      <c r="AF42" s="105" t="s">
        <v>840</v>
      </c>
      <c r="AG42" s="105" t="s">
        <v>840</v>
      </c>
      <c r="AH42" s="105" t="s">
        <v>840</v>
      </c>
      <c r="AI42" s="105" t="s">
        <v>840</v>
      </c>
      <c r="AJ42" s="105" t="s">
        <v>840</v>
      </c>
      <c r="AK42" s="105" t="s">
        <v>840</v>
      </c>
      <c r="AL42" s="105" t="s">
        <v>840</v>
      </c>
      <c r="AM42" s="105" t="s">
        <v>840</v>
      </c>
      <c r="AN42" s="105" t="s">
        <v>840</v>
      </c>
      <c r="AO42" s="105" t="s">
        <v>840</v>
      </c>
      <c r="AP42" s="105" t="s">
        <v>840</v>
      </c>
      <c r="AQ42" s="105" t="s">
        <v>840</v>
      </c>
      <c r="AR42" s="105" t="s">
        <v>840</v>
      </c>
      <c r="AS42" s="105" t="s">
        <v>840</v>
      </c>
      <c r="AT42" s="105" t="s">
        <v>840</v>
      </c>
      <c r="AU42" s="105" t="s">
        <v>840</v>
      </c>
      <c r="AV42" s="105" t="s">
        <v>840</v>
      </c>
      <c r="AW42" s="105" t="s">
        <v>840</v>
      </c>
      <c r="AX42" s="105" t="s">
        <v>840</v>
      </c>
      <c r="AY42" s="105" t="s">
        <v>840</v>
      </c>
      <c r="AZ42" s="105" t="s">
        <v>840</v>
      </c>
      <c r="BA42" s="105" t="s">
        <v>840</v>
      </c>
      <c r="BB42" s="105" t="s">
        <v>840</v>
      </c>
      <c r="BC42" s="105" t="s">
        <v>840</v>
      </c>
      <c r="BD42" s="105" t="s">
        <v>840</v>
      </c>
      <c r="BE42" s="105" t="s">
        <v>840</v>
      </c>
      <c r="BF42" s="105" t="s">
        <v>840</v>
      </c>
      <c r="BG42" s="105" t="s">
        <v>840</v>
      </c>
      <c r="BH42" s="105" t="s">
        <v>840</v>
      </c>
      <c r="BI42" s="105" t="s">
        <v>840</v>
      </c>
      <c r="BJ42" s="105" t="s">
        <v>840</v>
      </c>
      <c r="BK42" s="105" t="s">
        <v>840</v>
      </c>
      <c r="BL42" s="105" t="s">
        <v>840</v>
      </c>
      <c r="BM42" s="105" t="s">
        <v>840</v>
      </c>
      <c r="BN42" s="105" t="s">
        <v>840</v>
      </c>
      <c r="BO42" s="105" t="s">
        <v>840</v>
      </c>
      <c r="BP42" s="105" t="s">
        <v>840</v>
      </c>
      <c r="BQ42" s="105" t="s">
        <v>840</v>
      </c>
      <c r="BR42" s="105" t="s">
        <v>840</v>
      </c>
      <c r="BS42" s="105" t="s">
        <v>840</v>
      </c>
      <c r="BT42" s="105" t="s">
        <v>840</v>
      </c>
      <c r="BU42" s="105" t="s">
        <v>840</v>
      </c>
      <c r="BV42" s="105" t="s">
        <v>840</v>
      </c>
      <c r="BW42" s="105" t="s">
        <v>840</v>
      </c>
      <c r="BX42" s="105" t="s">
        <v>840</v>
      </c>
      <c r="BY42" s="105" t="s">
        <v>840</v>
      </c>
      <c r="BZ42" s="105" t="s">
        <v>840</v>
      </c>
      <c r="CA42" s="105" t="s">
        <v>840</v>
      </c>
      <c r="CB42" s="105" t="s">
        <v>840</v>
      </c>
      <c r="CC42" s="105" t="s">
        <v>840</v>
      </c>
      <c r="CD42" s="105" t="s">
        <v>840</v>
      </c>
    </row>
    <row r="43" spans="1:82" ht="115.5" outlineLevel="1">
      <c r="A43" s="79" t="s">
        <v>867</v>
      </c>
      <c r="B43" s="80" t="s">
        <v>868</v>
      </c>
      <c r="C43" s="79" t="s">
        <v>837</v>
      </c>
      <c r="D43" s="89" t="s">
        <v>840</v>
      </c>
      <c r="E43" s="105" t="s">
        <v>840</v>
      </c>
      <c r="F43" s="105" t="s">
        <v>840</v>
      </c>
      <c r="G43" s="105" t="s">
        <v>840</v>
      </c>
      <c r="H43" s="105" t="s">
        <v>840</v>
      </c>
      <c r="I43" s="105" t="s">
        <v>840</v>
      </c>
      <c r="J43" s="105" t="s">
        <v>840</v>
      </c>
      <c r="K43" s="105" t="s">
        <v>840</v>
      </c>
      <c r="L43" s="105" t="s">
        <v>840</v>
      </c>
      <c r="M43" s="105" t="s">
        <v>840</v>
      </c>
      <c r="N43" s="105" t="s">
        <v>840</v>
      </c>
      <c r="O43" s="105" t="s">
        <v>840</v>
      </c>
      <c r="P43" s="105" t="s">
        <v>840</v>
      </c>
      <c r="Q43" s="105" t="s">
        <v>840</v>
      </c>
      <c r="R43" s="105" t="s">
        <v>840</v>
      </c>
      <c r="S43" s="105" t="s">
        <v>840</v>
      </c>
      <c r="T43" s="105" t="s">
        <v>840</v>
      </c>
      <c r="U43" s="105" t="s">
        <v>840</v>
      </c>
      <c r="V43" s="105" t="s">
        <v>840</v>
      </c>
      <c r="W43" s="105" t="s">
        <v>840</v>
      </c>
      <c r="X43" s="105" t="s">
        <v>840</v>
      </c>
      <c r="Y43" s="105" t="s">
        <v>840</v>
      </c>
      <c r="Z43" s="105" t="s">
        <v>840</v>
      </c>
      <c r="AA43" s="105" t="s">
        <v>840</v>
      </c>
      <c r="AB43" s="105" t="s">
        <v>840</v>
      </c>
      <c r="AC43" s="105" t="s">
        <v>840</v>
      </c>
      <c r="AD43" s="105" t="s">
        <v>840</v>
      </c>
      <c r="AE43" s="105" t="s">
        <v>840</v>
      </c>
      <c r="AF43" s="105" t="s">
        <v>840</v>
      </c>
      <c r="AG43" s="105" t="s">
        <v>840</v>
      </c>
      <c r="AH43" s="105" t="s">
        <v>840</v>
      </c>
      <c r="AI43" s="105" t="s">
        <v>840</v>
      </c>
      <c r="AJ43" s="105" t="s">
        <v>840</v>
      </c>
      <c r="AK43" s="105" t="s">
        <v>840</v>
      </c>
      <c r="AL43" s="105" t="s">
        <v>840</v>
      </c>
      <c r="AM43" s="105" t="s">
        <v>840</v>
      </c>
      <c r="AN43" s="105" t="s">
        <v>840</v>
      </c>
      <c r="AO43" s="105" t="s">
        <v>840</v>
      </c>
      <c r="AP43" s="105" t="s">
        <v>840</v>
      </c>
      <c r="AQ43" s="105" t="s">
        <v>840</v>
      </c>
      <c r="AR43" s="105" t="s">
        <v>840</v>
      </c>
      <c r="AS43" s="105" t="s">
        <v>840</v>
      </c>
      <c r="AT43" s="105" t="s">
        <v>840</v>
      </c>
      <c r="AU43" s="105" t="s">
        <v>840</v>
      </c>
      <c r="AV43" s="105" t="s">
        <v>840</v>
      </c>
      <c r="AW43" s="105" t="s">
        <v>840</v>
      </c>
      <c r="AX43" s="105" t="s">
        <v>840</v>
      </c>
      <c r="AY43" s="105" t="s">
        <v>840</v>
      </c>
      <c r="AZ43" s="105" t="s">
        <v>840</v>
      </c>
      <c r="BA43" s="105" t="s">
        <v>840</v>
      </c>
      <c r="BB43" s="105" t="s">
        <v>840</v>
      </c>
      <c r="BC43" s="105" t="s">
        <v>840</v>
      </c>
      <c r="BD43" s="105" t="s">
        <v>840</v>
      </c>
      <c r="BE43" s="105" t="s">
        <v>840</v>
      </c>
      <c r="BF43" s="105" t="s">
        <v>840</v>
      </c>
      <c r="BG43" s="105" t="s">
        <v>840</v>
      </c>
      <c r="BH43" s="105" t="s">
        <v>840</v>
      </c>
      <c r="BI43" s="105" t="s">
        <v>840</v>
      </c>
      <c r="BJ43" s="105" t="s">
        <v>840</v>
      </c>
      <c r="BK43" s="105" t="s">
        <v>840</v>
      </c>
      <c r="BL43" s="105" t="s">
        <v>840</v>
      </c>
      <c r="BM43" s="105" t="s">
        <v>840</v>
      </c>
      <c r="BN43" s="105" t="s">
        <v>840</v>
      </c>
      <c r="BO43" s="105" t="s">
        <v>840</v>
      </c>
      <c r="BP43" s="105" t="s">
        <v>840</v>
      </c>
      <c r="BQ43" s="105" t="s">
        <v>840</v>
      </c>
      <c r="BR43" s="105" t="s">
        <v>840</v>
      </c>
      <c r="BS43" s="105" t="s">
        <v>840</v>
      </c>
      <c r="BT43" s="105" t="s">
        <v>840</v>
      </c>
      <c r="BU43" s="105" t="s">
        <v>840</v>
      </c>
      <c r="BV43" s="105" t="s">
        <v>840</v>
      </c>
      <c r="BW43" s="105" t="s">
        <v>840</v>
      </c>
      <c r="BX43" s="105" t="s">
        <v>840</v>
      </c>
      <c r="BY43" s="105" t="s">
        <v>840</v>
      </c>
      <c r="BZ43" s="105" t="s">
        <v>840</v>
      </c>
      <c r="CA43" s="105" t="s">
        <v>840</v>
      </c>
      <c r="CB43" s="105" t="s">
        <v>840</v>
      </c>
      <c r="CC43" s="105" t="s">
        <v>840</v>
      </c>
      <c r="CD43" s="105" t="s">
        <v>840</v>
      </c>
    </row>
    <row r="44" spans="1:82" ht="115.5" outlineLevel="1">
      <c r="A44" s="79" t="s">
        <v>869</v>
      </c>
      <c r="B44" s="80" t="s">
        <v>870</v>
      </c>
      <c r="C44" s="79" t="s">
        <v>837</v>
      </c>
      <c r="D44" s="89" t="s">
        <v>840</v>
      </c>
      <c r="E44" s="105" t="s">
        <v>840</v>
      </c>
      <c r="F44" s="105" t="s">
        <v>840</v>
      </c>
      <c r="G44" s="105" t="s">
        <v>840</v>
      </c>
      <c r="H44" s="105" t="s">
        <v>840</v>
      </c>
      <c r="I44" s="105" t="s">
        <v>840</v>
      </c>
      <c r="J44" s="105" t="s">
        <v>840</v>
      </c>
      <c r="K44" s="105" t="s">
        <v>840</v>
      </c>
      <c r="L44" s="105" t="s">
        <v>840</v>
      </c>
      <c r="M44" s="105" t="s">
        <v>840</v>
      </c>
      <c r="N44" s="105" t="s">
        <v>840</v>
      </c>
      <c r="O44" s="105" t="s">
        <v>840</v>
      </c>
      <c r="P44" s="105" t="s">
        <v>840</v>
      </c>
      <c r="Q44" s="105" t="s">
        <v>840</v>
      </c>
      <c r="R44" s="105" t="s">
        <v>840</v>
      </c>
      <c r="S44" s="105" t="s">
        <v>840</v>
      </c>
      <c r="T44" s="105" t="s">
        <v>840</v>
      </c>
      <c r="U44" s="105" t="s">
        <v>840</v>
      </c>
      <c r="V44" s="105" t="s">
        <v>840</v>
      </c>
      <c r="W44" s="105" t="s">
        <v>840</v>
      </c>
      <c r="X44" s="105" t="s">
        <v>840</v>
      </c>
      <c r="Y44" s="105" t="s">
        <v>840</v>
      </c>
      <c r="Z44" s="105" t="s">
        <v>840</v>
      </c>
      <c r="AA44" s="105" t="s">
        <v>840</v>
      </c>
      <c r="AB44" s="105" t="s">
        <v>840</v>
      </c>
      <c r="AC44" s="105" t="s">
        <v>840</v>
      </c>
      <c r="AD44" s="105" t="s">
        <v>840</v>
      </c>
      <c r="AE44" s="105" t="s">
        <v>840</v>
      </c>
      <c r="AF44" s="105" t="s">
        <v>840</v>
      </c>
      <c r="AG44" s="105" t="s">
        <v>840</v>
      </c>
      <c r="AH44" s="105" t="s">
        <v>840</v>
      </c>
      <c r="AI44" s="105" t="s">
        <v>840</v>
      </c>
      <c r="AJ44" s="105" t="s">
        <v>840</v>
      </c>
      <c r="AK44" s="105" t="s">
        <v>840</v>
      </c>
      <c r="AL44" s="105" t="s">
        <v>840</v>
      </c>
      <c r="AM44" s="105" t="s">
        <v>840</v>
      </c>
      <c r="AN44" s="105" t="s">
        <v>840</v>
      </c>
      <c r="AO44" s="105" t="s">
        <v>840</v>
      </c>
      <c r="AP44" s="105" t="s">
        <v>840</v>
      </c>
      <c r="AQ44" s="105" t="s">
        <v>840</v>
      </c>
      <c r="AR44" s="105" t="s">
        <v>840</v>
      </c>
      <c r="AS44" s="105" t="s">
        <v>840</v>
      </c>
      <c r="AT44" s="105" t="s">
        <v>840</v>
      </c>
      <c r="AU44" s="105" t="s">
        <v>840</v>
      </c>
      <c r="AV44" s="105" t="s">
        <v>840</v>
      </c>
      <c r="AW44" s="105" t="s">
        <v>840</v>
      </c>
      <c r="AX44" s="105" t="s">
        <v>840</v>
      </c>
      <c r="AY44" s="105" t="s">
        <v>840</v>
      </c>
      <c r="AZ44" s="105" t="s">
        <v>840</v>
      </c>
      <c r="BA44" s="105" t="s">
        <v>840</v>
      </c>
      <c r="BB44" s="105" t="s">
        <v>840</v>
      </c>
      <c r="BC44" s="105" t="s">
        <v>840</v>
      </c>
      <c r="BD44" s="105" t="s">
        <v>840</v>
      </c>
      <c r="BE44" s="105" t="s">
        <v>840</v>
      </c>
      <c r="BF44" s="105" t="s">
        <v>840</v>
      </c>
      <c r="BG44" s="105" t="s">
        <v>840</v>
      </c>
      <c r="BH44" s="105" t="s">
        <v>840</v>
      </c>
      <c r="BI44" s="105" t="s">
        <v>840</v>
      </c>
      <c r="BJ44" s="105" t="s">
        <v>840</v>
      </c>
      <c r="BK44" s="105" t="s">
        <v>840</v>
      </c>
      <c r="BL44" s="105" t="s">
        <v>840</v>
      </c>
      <c r="BM44" s="105" t="s">
        <v>840</v>
      </c>
      <c r="BN44" s="105" t="s">
        <v>840</v>
      </c>
      <c r="BO44" s="105" t="s">
        <v>840</v>
      </c>
      <c r="BP44" s="105" t="s">
        <v>840</v>
      </c>
      <c r="BQ44" s="105" t="s">
        <v>840</v>
      </c>
      <c r="BR44" s="105" t="s">
        <v>840</v>
      </c>
      <c r="BS44" s="105" t="s">
        <v>840</v>
      </c>
      <c r="BT44" s="105" t="s">
        <v>840</v>
      </c>
      <c r="BU44" s="105" t="s">
        <v>840</v>
      </c>
      <c r="BV44" s="105" t="s">
        <v>840</v>
      </c>
      <c r="BW44" s="105" t="s">
        <v>840</v>
      </c>
      <c r="BX44" s="105" t="s">
        <v>840</v>
      </c>
      <c r="BY44" s="105" t="s">
        <v>840</v>
      </c>
      <c r="BZ44" s="105" t="s">
        <v>840</v>
      </c>
      <c r="CA44" s="105" t="s">
        <v>840</v>
      </c>
      <c r="CB44" s="105" t="s">
        <v>840</v>
      </c>
      <c r="CC44" s="105" t="s">
        <v>840</v>
      </c>
      <c r="CD44" s="105" t="s">
        <v>840</v>
      </c>
    </row>
    <row r="45" spans="1:82" ht="94.5" outlineLevel="1">
      <c r="A45" s="79" t="s">
        <v>871</v>
      </c>
      <c r="B45" s="80" t="s">
        <v>872</v>
      </c>
      <c r="C45" s="79" t="s">
        <v>837</v>
      </c>
      <c r="D45" s="89" t="s">
        <v>840</v>
      </c>
      <c r="E45" s="105" t="s">
        <v>840</v>
      </c>
      <c r="F45" s="105" t="s">
        <v>840</v>
      </c>
      <c r="G45" s="105" t="s">
        <v>840</v>
      </c>
      <c r="H45" s="105" t="s">
        <v>840</v>
      </c>
      <c r="I45" s="105" t="s">
        <v>840</v>
      </c>
      <c r="J45" s="105" t="s">
        <v>840</v>
      </c>
      <c r="K45" s="105" t="s">
        <v>840</v>
      </c>
      <c r="L45" s="105" t="s">
        <v>840</v>
      </c>
      <c r="M45" s="105" t="s">
        <v>840</v>
      </c>
      <c r="N45" s="105" t="s">
        <v>840</v>
      </c>
      <c r="O45" s="105" t="s">
        <v>840</v>
      </c>
      <c r="P45" s="105" t="s">
        <v>840</v>
      </c>
      <c r="Q45" s="105" t="s">
        <v>840</v>
      </c>
      <c r="R45" s="105" t="s">
        <v>840</v>
      </c>
      <c r="S45" s="105" t="s">
        <v>840</v>
      </c>
      <c r="T45" s="105" t="s">
        <v>840</v>
      </c>
      <c r="U45" s="105" t="s">
        <v>840</v>
      </c>
      <c r="V45" s="105" t="s">
        <v>840</v>
      </c>
      <c r="W45" s="105" t="s">
        <v>840</v>
      </c>
      <c r="X45" s="105" t="s">
        <v>840</v>
      </c>
      <c r="Y45" s="105" t="s">
        <v>840</v>
      </c>
      <c r="Z45" s="105" t="s">
        <v>840</v>
      </c>
      <c r="AA45" s="105" t="s">
        <v>840</v>
      </c>
      <c r="AB45" s="105" t="s">
        <v>840</v>
      </c>
      <c r="AC45" s="105" t="s">
        <v>840</v>
      </c>
      <c r="AD45" s="105" t="s">
        <v>840</v>
      </c>
      <c r="AE45" s="105" t="s">
        <v>840</v>
      </c>
      <c r="AF45" s="105" t="s">
        <v>840</v>
      </c>
      <c r="AG45" s="105" t="s">
        <v>840</v>
      </c>
      <c r="AH45" s="105" t="s">
        <v>840</v>
      </c>
      <c r="AI45" s="105" t="s">
        <v>840</v>
      </c>
      <c r="AJ45" s="105" t="s">
        <v>840</v>
      </c>
      <c r="AK45" s="105" t="s">
        <v>840</v>
      </c>
      <c r="AL45" s="105" t="s">
        <v>840</v>
      </c>
      <c r="AM45" s="105" t="s">
        <v>840</v>
      </c>
      <c r="AN45" s="105" t="s">
        <v>840</v>
      </c>
      <c r="AO45" s="105" t="s">
        <v>840</v>
      </c>
      <c r="AP45" s="105" t="s">
        <v>840</v>
      </c>
      <c r="AQ45" s="105" t="s">
        <v>840</v>
      </c>
      <c r="AR45" s="105" t="s">
        <v>840</v>
      </c>
      <c r="AS45" s="105" t="s">
        <v>840</v>
      </c>
      <c r="AT45" s="105" t="s">
        <v>840</v>
      </c>
      <c r="AU45" s="105" t="s">
        <v>840</v>
      </c>
      <c r="AV45" s="105" t="s">
        <v>840</v>
      </c>
      <c r="AW45" s="105" t="s">
        <v>840</v>
      </c>
      <c r="AX45" s="105" t="s">
        <v>840</v>
      </c>
      <c r="AY45" s="105" t="s">
        <v>840</v>
      </c>
      <c r="AZ45" s="105" t="s">
        <v>840</v>
      </c>
      <c r="BA45" s="105" t="s">
        <v>840</v>
      </c>
      <c r="BB45" s="105" t="s">
        <v>840</v>
      </c>
      <c r="BC45" s="105" t="s">
        <v>840</v>
      </c>
      <c r="BD45" s="105" t="s">
        <v>840</v>
      </c>
      <c r="BE45" s="105" t="s">
        <v>840</v>
      </c>
      <c r="BF45" s="105" t="s">
        <v>840</v>
      </c>
      <c r="BG45" s="105" t="s">
        <v>840</v>
      </c>
      <c r="BH45" s="105" t="s">
        <v>840</v>
      </c>
      <c r="BI45" s="105" t="s">
        <v>840</v>
      </c>
      <c r="BJ45" s="105" t="s">
        <v>840</v>
      </c>
      <c r="BK45" s="105" t="s">
        <v>840</v>
      </c>
      <c r="BL45" s="105" t="s">
        <v>840</v>
      </c>
      <c r="BM45" s="105" t="s">
        <v>840</v>
      </c>
      <c r="BN45" s="105" t="s">
        <v>840</v>
      </c>
      <c r="BO45" s="105" t="s">
        <v>840</v>
      </c>
      <c r="BP45" s="105" t="s">
        <v>840</v>
      </c>
      <c r="BQ45" s="105" t="s">
        <v>840</v>
      </c>
      <c r="BR45" s="105" t="s">
        <v>840</v>
      </c>
      <c r="BS45" s="105" t="s">
        <v>840</v>
      </c>
      <c r="BT45" s="105" t="s">
        <v>840</v>
      </c>
      <c r="BU45" s="105" t="s">
        <v>840</v>
      </c>
      <c r="BV45" s="105" t="s">
        <v>840</v>
      </c>
      <c r="BW45" s="105" t="s">
        <v>840</v>
      </c>
      <c r="BX45" s="105" t="s">
        <v>840</v>
      </c>
      <c r="BY45" s="105" t="s">
        <v>840</v>
      </c>
      <c r="BZ45" s="105" t="s">
        <v>840</v>
      </c>
      <c r="CA45" s="105" t="s">
        <v>840</v>
      </c>
      <c r="CB45" s="105" t="s">
        <v>840</v>
      </c>
      <c r="CC45" s="105" t="s">
        <v>840</v>
      </c>
      <c r="CD45" s="105" t="s">
        <v>840</v>
      </c>
    </row>
    <row r="46" spans="1:82" ht="94.5" outlineLevel="1">
      <c r="A46" s="79" t="s">
        <v>873</v>
      </c>
      <c r="B46" s="80" t="s">
        <v>874</v>
      </c>
      <c r="C46" s="79" t="s">
        <v>837</v>
      </c>
      <c r="D46" s="89" t="s">
        <v>840</v>
      </c>
      <c r="E46" s="105" t="s">
        <v>840</v>
      </c>
      <c r="F46" s="105" t="s">
        <v>840</v>
      </c>
      <c r="G46" s="105" t="s">
        <v>840</v>
      </c>
      <c r="H46" s="105" t="s">
        <v>840</v>
      </c>
      <c r="I46" s="105" t="s">
        <v>840</v>
      </c>
      <c r="J46" s="105" t="s">
        <v>840</v>
      </c>
      <c r="K46" s="105" t="s">
        <v>840</v>
      </c>
      <c r="L46" s="105" t="s">
        <v>840</v>
      </c>
      <c r="M46" s="105" t="s">
        <v>840</v>
      </c>
      <c r="N46" s="105" t="s">
        <v>840</v>
      </c>
      <c r="O46" s="105" t="s">
        <v>840</v>
      </c>
      <c r="P46" s="105" t="s">
        <v>840</v>
      </c>
      <c r="Q46" s="105" t="s">
        <v>840</v>
      </c>
      <c r="R46" s="105" t="s">
        <v>840</v>
      </c>
      <c r="S46" s="105" t="s">
        <v>840</v>
      </c>
      <c r="T46" s="105" t="s">
        <v>840</v>
      </c>
      <c r="U46" s="105" t="s">
        <v>840</v>
      </c>
      <c r="V46" s="105" t="s">
        <v>840</v>
      </c>
      <c r="W46" s="105" t="s">
        <v>840</v>
      </c>
      <c r="X46" s="105" t="s">
        <v>840</v>
      </c>
      <c r="Y46" s="105" t="s">
        <v>840</v>
      </c>
      <c r="Z46" s="105" t="s">
        <v>840</v>
      </c>
      <c r="AA46" s="105" t="s">
        <v>840</v>
      </c>
      <c r="AB46" s="105" t="s">
        <v>840</v>
      </c>
      <c r="AC46" s="105" t="s">
        <v>840</v>
      </c>
      <c r="AD46" s="105" t="s">
        <v>840</v>
      </c>
      <c r="AE46" s="105" t="s">
        <v>840</v>
      </c>
      <c r="AF46" s="105" t="s">
        <v>840</v>
      </c>
      <c r="AG46" s="105" t="s">
        <v>840</v>
      </c>
      <c r="AH46" s="105" t="s">
        <v>840</v>
      </c>
      <c r="AI46" s="105" t="s">
        <v>840</v>
      </c>
      <c r="AJ46" s="105" t="s">
        <v>840</v>
      </c>
      <c r="AK46" s="105" t="s">
        <v>840</v>
      </c>
      <c r="AL46" s="105" t="s">
        <v>840</v>
      </c>
      <c r="AM46" s="105" t="s">
        <v>840</v>
      </c>
      <c r="AN46" s="105" t="s">
        <v>840</v>
      </c>
      <c r="AO46" s="105" t="s">
        <v>840</v>
      </c>
      <c r="AP46" s="105" t="s">
        <v>840</v>
      </c>
      <c r="AQ46" s="105" t="s">
        <v>840</v>
      </c>
      <c r="AR46" s="105" t="s">
        <v>840</v>
      </c>
      <c r="AS46" s="105" t="s">
        <v>840</v>
      </c>
      <c r="AT46" s="105" t="s">
        <v>840</v>
      </c>
      <c r="AU46" s="105" t="s">
        <v>840</v>
      </c>
      <c r="AV46" s="105" t="s">
        <v>840</v>
      </c>
      <c r="AW46" s="105" t="s">
        <v>840</v>
      </c>
      <c r="AX46" s="105" t="s">
        <v>840</v>
      </c>
      <c r="AY46" s="105" t="s">
        <v>840</v>
      </c>
      <c r="AZ46" s="105" t="s">
        <v>840</v>
      </c>
      <c r="BA46" s="105" t="s">
        <v>840</v>
      </c>
      <c r="BB46" s="105" t="s">
        <v>840</v>
      </c>
      <c r="BC46" s="105" t="s">
        <v>840</v>
      </c>
      <c r="BD46" s="105" t="s">
        <v>840</v>
      </c>
      <c r="BE46" s="105" t="s">
        <v>840</v>
      </c>
      <c r="BF46" s="105" t="s">
        <v>840</v>
      </c>
      <c r="BG46" s="105" t="s">
        <v>840</v>
      </c>
      <c r="BH46" s="105" t="s">
        <v>840</v>
      </c>
      <c r="BI46" s="105" t="s">
        <v>840</v>
      </c>
      <c r="BJ46" s="105" t="s">
        <v>840</v>
      </c>
      <c r="BK46" s="105" t="s">
        <v>840</v>
      </c>
      <c r="BL46" s="105" t="s">
        <v>840</v>
      </c>
      <c r="BM46" s="105" t="s">
        <v>840</v>
      </c>
      <c r="BN46" s="105" t="s">
        <v>840</v>
      </c>
      <c r="BO46" s="105" t="s">
        <v>840</v>
      </c>
      <c r="BP46" s="105" t="s">
        <v>840</v>
      </c>
      <c r="BQ46" s="105" t="s">
        <v>840</v>
      </c>
      <c r="BR46" s="105" t="s">
        <v>840</v>
      </c>
      <c r="BS46" s="105" t="s">
        <v>840</v>
      </c>
      <c r="BT46" s="105" t="s">
        <v>840</v>
      </c>
      <c r="BU46" s="105" t="s">
        <v>840</v>
      </c>
      <c r="BV46" s="105" t="s">
        <v>840</v>
      </c>
      <c r="BW46" s="105" t="s">
        <v>840</v>
      </c>
      <c r="BX46" s="105" t="s">
        <v>840</v>
      </c>
      <c r="BY46" s="105" t="s">
        <v>840</v>
      </c>
      <c r="BZ46" s="105" t="s">
        <v>840</v>
      </c>
      <c r="CA46" s="105" t="s">
        <v>840</v>
      </c>
      <c r="CB46" s="105" t="s">
        <v>840</v>
      </c>
      <c r="CC46" s="105" t="s">
        <v>840</v>
      </c>
      <c r="CD46" s="105" t="s">
        <v>840</v>
      </c>
    </row>
    <row r="47" spans="1:82" ht="52.5">
      <c r="A47" s="79" t="s">
        <v>93</v>
      </c>
      <c r="B47" s="80" t="s">
        <v>875</v>
      </c>
      <c r="C47" s="79" t="s">
        <v>837</v>
      </c>
      <c r="D47" s="89" t="s">
        <v>840</v>
      </c>
      <c r="E47" s="105" t="s">
        <v>840</v>
      </c>
      <c r="F47" s="105" t="s">
        <v>840</v>
      </c>
      <c r="G47" s="105" t="s">
        <v>840</v>
      </c>
      <c r="H47" s="105" t="s">
        <v>840</v>
      </c>
      <c r="I47" s="105" t="s">
        <v>840</v>
      </c>
      <c r="J47" s="105" t="s">
        <v>840</v>
      </c>
      <c r="K47" s="105" t="s">
        <v>840</v>
      </c>
      <c r="L47" s="105" t="s">
        <v>840</v>
      </c>
      <c r="M47" s="105" t="s">
        <v>840</v>
      </c>
      <c r="N47" s="105" t="s">
        <v>840</v>
      </c>
      <c r="O47" s="105" t="s">
        <v>840</v>
      </c>
      <c r="P47" s="105" t="s">
        <v>840</v>
      </c>
      <c r="Q47" s="105" t="s">
        <v>840</v>
      </c>
      <c r="R47" s="105" t="s">
        <v>840</v>
      </c>
      <c r="S47" s="105" t="s">
        <v>840</v>
      </c>
      <c r="T47" s="105" t="s">
        <v>840</v>
      </c>
      <c r="U47" s="105" t="s">
        <v>840</v>
      </c>
      <c r="V47" s="105" t="s">
        <v>840</v>
      </c>
      <c r="W47" s="105" t="s">
        <v>840</v>
      </c>
      <c r="X47" s="105" t="s">
        <v>840</v>
      </c>
      <c r="Y47" s="105" t="s">
        <v>840</v>
      </c>
      <c r="Z47" s="105" t="s">
        <v>840</v>
      </c>
      <c r="AA47" s="105" t="s">
        <v>840</v>
      </c>
      <c r="AB47" s="105" t="s">
        <v>840</v>
      </c>
      <c r="AC47" s="105" t="s">
        <v>840</v>
      </c>
      <c r="AD47" s="105" t="s">
        <v>840</v>
      </c>
      <c r="AE47" s="105" t="s">
        <v>840</v>
      </c>
      <c r="AF47" s="105" t="s">
        <v>840</v>
      </c>
      <c r="AG47" s="105" t="s">
        <v>840</v>
      </c>
      <c r="AH47" s="105" t="s">
        <v>840</v>
      </c>
      <c r="AI47" s="105" t="s">
        <v>840</v>
      </c>
      <c r="AJ47" s="105" t="s">
        <v>840</v>
      </c>
      <c r="AK47" s="105" t="s">
        <v>840</v>
      </c>
      <c r="AL47" s="105" t="s">
        <v>840</v>
      </c>
      <c r="AM47" s="105" t="s">
        <v>840</v>
      </c>
      <c r="AN47" s="105" t="s">
        <v>840</v>
      </c>
      <c r="AO47" s="105" t="s">
        <v>840</v>
      </c>
      <c r="AP47" s="105" t="s">
        <v>840</v>
      </c>
      <c r="AQ47" s="105" t="s">
        <v>840</v>
      </c>
      <c r="AR47" s="105" t="s">
        <v>840</v>
      </c>
      <c r="AS47" s="105" t="s">
        <v>840</v>
      </c>
      <c r="AT47" s="105" t="s">
        <v>840</v>
      </c>
      <c r="AU47" s="105" t="s">
        <v>840</v>
      </c>
      <c r="AV47" s="105" t="s">
        <v>840</v>
      </c>
      <c r="AW47" s="105" t="s">
        <v>840</v>
      </c>
      <c r="AX47" s="105" t="s">
        <v>840</v>
      </c>
      <c r="AY47" s="105" t="s">
        <v>840</v>
      </c>
      <c r="AZ47" s="105" t="s">
        <v>840</v>
      </c>
      <c r="BA47" s="105" t="s">
        <v>840</v>
      </c>
      <c r="BB47" s="105" t="s">
        <v>840</v>
      </c>
      <c r="BC47" s="105" t="s">
        <v>840</v>
      </c>
      <c r="BD47" s="105" t="s">
        <v>840</v>
      </c>
      <c r="BE47" s="105" t="s">
        <v>840</v>
      </c>
      <c r="BF47" s="105" t="s">
        <v>840</v>
      </c>
      <c r="BG47" s="105" t="s">
        <v>840</v>
      </c>
      <c r="BH47" s="105" t="s">
        <v>840</v>
      </c>
      <c r="BI47" s="105" t="s">
        <v>840</v>
      </c>
      <c r="BJ47" s="105" t="s">
        <v>840</v>
      </c>
      <c r="BK47" s="105" t="s">
        <v>840</v>
      </c>
      <c r="BL47" s="105" t="s">
        <v>840</v>
      </c>
      <c r="BM47" s="105" t="s">
        <v>840</v>
      </c>
      <c r="BN47" s="105" t="s">
        <v>840</v>
      </c>
      <c r="BO47" s="105" t="s">
        <v>840</v>
      </c>
      <c r="BP47" s="105" t="s">
        <v>840</v>
      </c>
      <c r="BQ47" s="105" t="s">
        <v>840</v>
      </c>
      <c r="BR47" s="105" t="s">
        <v>840</v>
      </c>
      <c r="BS47" s="105" t="s">
        <v>840</v>
      </c>
      <c r="BT47" s="105" t="s">
        <v>840</v>
      </c>
      <c r="BU47" s="105" t="s">
        <v>840</v>
      </c>
      <c r="BV47" s="105" t="s">
        <v>840</v>
      </c>
      <c r="BW47" s="105" t="s">
        <v>840</v>
      </c>
      <c r="BX47" s="105" t="s">
        <v>840</v>
      </c>
      <c r="BY47" s="105" t="s">
        <v>840</v>
      </c>
      <c r="BZ47" s="105" t="s">
        <v>840</v>
      </c>
      <c r="CA47" s="105" t="s">
        <v>840</v>
      </c>
      <c r="CB47" s="105" t="s">
        <v>840</v>
      </c>
      <c r="CC47" s="105" t="s">
        <v>840</v>
      </c>
      <c r="CD47" s="105" t="s">
        <v>840</v>
      </c>
    </row>
    <row r="48" spans="1:82" ht="94.5">
      <c r="A48" s="79" t="s">
        <v>525</v>
      </c>
      <c r="B48" s="80" t="s">
        <v>876</v>
      </c>
      <c r="C48" s="79" t="s">
        <v>837</v>
      </c>
      <c r="D48" s="89" t="s">
        <v>840</v>
      </c>
      <c r="E48" s="105" t="s">
        <v>840</v>
      </c>
      <c r="F48" s="105" t="s">
        <v>840</v>
      </c>
      <c r="G48" s="105" t="s">
        <v>840</v>
      </c>
      <c r="H48" s="105" t="s">
        <v>840</v>
      </c>
      <c r="I48" s="105" t="s">
        <v>840</v>
      </c>
      <c r="J48" s="105" t="s">
        <v>840</v>
      </c>
      <c r="K48" s="105" t="s">
        <v>840</v>
      </c>
      <c r="L48" s="105" t="s">
        <v>840</v>
      </c>
      <c r="M48" s="105" t="s">
        <v>840</v>
      </c>
      <c r="N48" s="105" t="s">
        <v>840</v>
      </c>
      <c r="O48" s="105" t="s">
        <v>840</v>
      </c>
      <c r="P48" s="105" t="s">
        <v>840</v>
      </c>
      <c r="Q48" s="105" t="s">
        <v>840</v>
      </c>
      <c r="R48" s="105" t="s">
        <v>840</v>
      </c>
      <c r="S48" s="105" t="s">
        <v>840</v>
      </c>
      <c r="T48" s="105" t="s">
        <v>840</v>
      </c>
      <c r="U48" s="105" t="s">
        <v>840</v>
      </c>
      <c r="V48" s="105" t="s">
        <v>840</v>
      </c>
      <c r="W48" s="105" t="s">
        <v>840</v>
      </c>
      <c r="X48" s="105" t="s">
        <v>840</v>
      </c>
      <c r="Y48" s="105" t="s">
        <v>840</v>
      </c>
      <c r="Z48" s="105" t="s">
        <v>840</v>
      </c>
      <c r="AA48" s="105" t="s">
        <v>840</v>
      </c>
      <c r="AB48" s="105" t="s">
        <v>840</v>
      </c>
      <c r="AC48" s="105" t="s">
        <v>840</v>
      </c>
      <c r="AD48" s="105" t="s">
        <v>840</v>
      </c>
      <c r="AE48" s="105" t="s">
        <v>840</v>
      </c>
      <c r="AF48" s="105" t="s">
        <v>840</v>
      </c>
      <c r="AG48" s="105" t="s">
        <v>840</v>
      </c>
      <c r="AH48" s="105" t="s">
        <v>840</v>
      </c>
      <c r="AI48" s="105" t="s">
        <v>840</v>
      </c>
      <c r="AJ48" s="105" t="s">
        <v>840</v>
      </c>
      <c r="AK48" s="105" t="s">
        <v>840</v>
      </c>
      <c r="AL48" s="105" t="s">
        <v>840</v>
      </c>
      <c r="AM48" s="105" t="s">
        <v>840</v>
      </c>
      <c r="AN48" s="105" t="s">
        <v>840</v>
      </c>
      <c r="AO48" s="105" t="s">
        <v>840</v>
      </c>
      <c r="AP48" s="105" t="s">
        <v>840</v>
      </c>
      <c r="AQ48" s="105" t="s">
        <v>840</v>
      </c>
      <c r="AR48" s="105" t="s">
        <v>840</v>
      </c>
      <c r="AS48" s="105" t="s">
        <v>840</v>
      </c>
      <c r="AT48" s="105" t="s">
        <v>840</v>
      </c>
      <c r="AU48" s="105" t="s">
        <v>840</v>
      </c>
      <c r="AV48" s="105" t="s">
        <v>840</v>
      </c>
      <c r="AW48" s="105" t="s">
        <v>840</v>
      </c>
      <c r="AX48" s="105" t="s">
        <v>840</v>
      </c>
      <c r="AY48" s="105" t="s">
        <v>840</v>
      </c>
      <c r="AZ48" s="105" t="s">
        <v>840</v>
      </c>
      <c r="BA48" s="105" t="s">
        <v>840</v>
      </c>
      <c r="BB48" s="105" t="s">
        <v>840</v>
      </c>
      <c r="BC48" s="105" t="s">
        <v>840</v>
      </c>
      <c r="BD48" s="105" t="s">
        <v>840</v>
      </c>
      <c r="BE48" s="105" t="s">
        <v>840</v>
      </c>
      <c r="BF48" s="105" t="s">
        <v>840</v>
      </c>
      <c r="BG48" s="105" t="s">
        <v>840</v>
      </c>
      <c r="BH48" s="105" t="s">
        <v>840</v>
      </c>
      <c r="BI48" s="105" t="s">
        <v>840</v>
      </c>
      <c r="BJ48" s="105" t="s">
        <v>840</v>
      </c>
      <c r="BK48" s="105" t="s">
        <v>840</v>
      </c>
      <c r="BL48" s="105" t="s">
        <v>840</v>
      </c>
      <c r="BM48" s="105" t="s">
        <v>840</v>
      </c>
      <c r="BN48" s="105" t="s">
        <v>840</v>
      </c>
      <c r="BO48" s="105" t="s">
        <v>840</v>
      </c>
      <c r="BP48" s="105" t="s">
        <v>840</v>
      </c>
      <c r="BQ48" s="105" t="s">
        <v>840</v>
      </c>
      <c r="BR48" s="105" t="s">
        <v>840</v>
      </c>
      <c r="BS48" s="105" t="s">
        <v>840</v>
      </c>
      <c r="BT48" s="105" t="s">
        <v>840</v>
      </c>
      <c r="BU48" s="105" t="s">
        <v>840</v>
      </c>
      <c r="BV48" s="105" t="s">
        <v>840</v>
      </c>
      <c r="BW48" s="105" t="s">
        <v>840</v>
      </c>
      <c r="BX48" s="105" t="s">
        <v>840</v>
      </c>
      <c r="BY48" s="105" t="s">
        <v>840</v>
      </c>
      <c r="BZ48" s="105" t="s">
        <v>840</v>
      </c>
      <c r="CA48" s="105" t="s">
        <v>840</v>
      </c>
      <c r="CB48" s="105" t="s">
        <v>840</v>
      </c>
      <c r="CC48" s="105" t="s">
        <v>840</v>
      </c>
      <c r="CD48" s="105" t="s">
        <v>840</v>
      </c>
    </row>
    <row r="49" spans="1:82" ht="42" outlineLevel="1">
      <c r="A49" s="79" t="s">
        <v>527</v>
      </c>
      <c r="B49" s="80" t="s">
        <v>877</v>
      </c>
      <c r="C49" s="79" t="s">
        <v>837</v>
      </c>
      <c r="D49" s="89" t="s">
        <v>840</v>
      </c>
      <c r="E49" s="105" t="s">
        <v>840</v>
      </c>
      <c r="F49" s="105" t="s">
        <v>840</v>
      </c>
      <c r="G49" s="105" t="s">
        <v>840</v>
      </c>
      <c r="H49" s="105" t="s">
        <v>840</v>
      </c>
      <c r="I49" s="105" t="s">
        <v>840</v>
      </c>
      <c r="J49" s="105" t="s">
        <v>840</v>
      </c>
      <c r="K49" s="105" t="s">
        <v>840</v>
      </c>
      <c r="L49" s="105" t="s">
        <v>840</v>
      </c>
      <c r="M49" s="105" t="s">
        <v>840</v>
      </c>
      <c r="N49" s="105" t="s">
        <v>840</v>
      </c>
      <c r="O49" s="105" t="s">
        <v>840</v>
      </c>
      <c r="P49" s="105" t="s">
        <v>840</v>
      </c>
      <c r="Q49" s="105" t="s">
        <v>840</v>
      </c>
      <c r="R49" s="105" t="s">
        <v>840</v>
      </c>
      <c r="S49" s="105" t="s">
        <v>840</v>
      </c>
      <c r="T49" s="105" t="s">
        <v>840</v>
      </c>
      <c r="U49" s="105" t="s">
        <v>840</v>
      </c>
      <c r="V49" s="105" t="s">
        <v>840</v>
      </c>
      <c r="W49" s="105" t="s">
        <v>840</v>
      </c>
      <c r="X49" s="105" t="s">
        <v>840</v>
      </c>
      <c r="Y49" s="105" t="s">
        <v>840</v>
      </c>
      <c r="Z49" s="105" t="s">
        <v>840</v>
      </c>
      <c r="AA49" s="105" t="s">
        <v>840</v>
      </c>
      <c r="AB49" s="105" t="s">
        <v>840</v>
      </c>
      <c r="AC49" s="105" t="s">
        <v>840</v>
      </c>
      <c r="AD49" s="105" t="s">
        <v>840</v>
      </c>
      <c r="AE49" s="105" t="s">
        <v>840</v>
      </c>
      <c r="AF49" s="105" t="s">
        <v>840</v>
      </c>
      <c r="AG49" s="105" t="s">
        <v>840</v>
      </c>
      <c r="AH49" s="105" t="s">
        <v>840</v>
      </c>
      <c r="AI49" s="105" t="s">
        <v>840</v>
      </c>
      <c r="AJ49" s="105" t="s">
        <v>840</v>
      </c>
      <c r="AK49" s="105" t="s">
        <v>840</v>
      </c>
      <c r="AL49" s="105" t="s">
        <v>840</v>
      </c>
      <c r="AM49" s="105" t="s">
        <v>840</v>
      </c>
      <c r="AN49" s="105" t="s">
        <v>840</v>
      </c>
      <c r="AO49" s="105" t="s">
        <v>840</v>
      </c>
      <c r="AP49" s="105" t="s">
        <v>840</v>
      </c>
      <c r="AQ49" s="105" t="s">
        <v>840</v>
      </c>
      <c r="AR49" s="105" t="s">
        <v>840</v>
      </c>
      <c r="AS49" s="105" t="s">
        <v>840</v>
      </c>
      <c r="AT49" s="105" t="s">
        <v>840</v>
      </c>
      <c r="AU49" s="105" t="s">
        <v>840</v>
      </c>
      <c r="AV49" s="105" t="s">
        <v>840</v>
      </c>
      <c r="AW49" s="105" t="s">
        <v>840</v>
      </c>
      <c r="AX49" s="105" t="s">
        <v>840</v>
      </c>
      <c r="AY49" s="105" t="s">
        <v>840</v>
      </c>
      <c r="AZ49" s="105" t="s">
        <v>840</v>
      </c>
      <c r="BA49" s="105" t="s">
        <v>840</v>
      </c>
      <c r="BB49" s="105" t="s">
        <v>840</v>
      </c>
      <c r="BC49" s="105" t="s">
        <v>840</v>
      </c>
      <c r="BD49" s="105" t="s">
        <v>840</v>
      </c>
      <c r="BE49" s="105" t="s">
        <v>840</v>
      </c>
      <c r="BF49" s="105" t="s">
        <v>840</v>
      </c>
      <c r="BG49" s="105" t="s">
        <v>840</v>
      </c>
      <c r="BH49" s="105" t="s">
        <v>840</v>
      </c>
      <c r="BI49" s="105" t="s">
        <v>840</v>
      </c>
      <c r="BJ49" s="105" t="s">
        <v>840</v>
      </c>
      <c r="BK49" s="105" t="s">
        <v>840</v>
      </c>
      <c r="BL49" s="105" t="s">
        <v>840</v>
      </c>
      <c r="BM49" s="105" t="s">
        <v>840</v>
      </c>
      <c r="BN49" s="105" t="s">
        <v>840</v>
      </c>
      <c r="BO49" s="105" t="s">
        <v>840</v>
      </c>
      <c r="BP49" s="105" t="s">
        <v>840</v>
      </c>
      <c r="BQ49" s="105" t="s">
        <v>840</v>
      </c>
      <c r="BR49" s="105" t="s">
        <v>840</v>
      </c>
      <c r="BS49" s="105" t="s">
        <v>840</v>
      </c>
      <c r="BT49" s="105" t="s">
        <v>840</v>
      </c>
      <c r="BU49" s="105" t="s">
        <v>840</v>
      </c>
      <c r="BV49" s="105" t="s">
        <v>840</v>
      </c>
      <c r="BW49" s="105" t="s">
        <v>840</v>
      </c>
      <c r="BX49" s="105" t="s">
        <v>840</v>
      </c>
      <c r="BY49" s="105" t="s">
        <v>840</v>
      </c>
      <c r="BZ49" s="105" t="s">
        <v>840</v>
      </c>
      <c r="CA49" s="105" t="s">
        <v>840</v>
      </c>
      <c r="CB49" s="105" t="s">
        <v>840</v>
      </c>
      <c r="CC49" s="105" t="s">
        <v>840</v>
      </c>
      <c r="CD49" s="105" t="s">
        <v>840</v>
      </c>
    </row>
    <row r="50" spans="1:82" ht="84" outlineLevel="1">
      <c r="A50" s="79" t="s">
        <v>532</v>
      </c>
      <c r="B50" s="80" t="s">
        <v>878</v>
      </c>
      <c r="C50" s="79" t="s">
        <v>837</v>
      </c>
      <c r="D50" s="89" t="s">
        <v>840</v>
      </c>
      <c r="E50" s="105" t="s">
        <v>840</v>
      </c>
      <c r="F50" s="105" t="s">
        <v>840</v>
      </c>
      <c r="G50" s="105" t="s">
        <v>840</v>
      </c>
      <c r="H50" s="105" t="s">
        <v>840</v>
      </c>
      <c r="I50" s="105" t="s">
        <v>840</v>
      </c>
      <c r="J50" s="105" t="s">
        <v>840</v>
      </c>
      <c r="K50" s="105" t="s">
        <v>840</v>
      </c>
      <c r="L50" s="105" t="s">
        <v>840</v>
      </c>
      <c r="M50" s="105" t="s">
        <v>840</v>
      </c>
      <c r="N50" s="105" t="s">
        <v>840</v>
      </c>
      <c r="O50" s="105" t="s">
        <v>840</v>
      </c>
      <c r="P50" s="105" t="s">
        <v>840</v>
      </c>
      <c r="Q50" s="105" t="s">
        <v>840</v>
      </c>
      <c r="R50" s="105" t="s">
        <v>840</v>
      </c>
      <c r="S50" s="105" t="s">
        <v>840</v>
      </c>
      <c r="T50" s="105" t="s">
        <v>840</v>
      </c>
      <c r="U50" s="105" t="s">
        <v>840</v>
      </c>
      <c r="V50" s="105" t="s">
        <v>840</v>
      </c>
      <c r="W50" s="105" t="s">
        <v>840</v>
      </c>
      <c r="X50" s="105" t="s">
        <v>840</v>
      </c>
      <c r="Y50" s="105" t="s">
        <v>840</v>
      </c>
      <c r="Z50" s="105" t="s">
        <v>840</v>
      </c>
      <c r="AA50" s="105" t="s">
        <v>840</v>
      </c>
      <c r="AB50" s="105" t="s">
        <v>840</v>
      </c>
      <c r="AC50" s="105" t="s">
        <v>840</v>
      </c>
      <c r="AD50" s="105" t="s">
        <v>840</v>
      </c>
      <c r="AE50" s="105" t="s">
        <v>840</v>
      </c>
      <c r="AF50" s="105" t="s">
        <v>840</v>
      </c>
      <c r="AG50" s="105" t="s">
        <v>840</v>
      </c>
      <c r="AH50" s="105" t="s">
        <v>840</v>
      </c>
      <c r="AI50" s="105" t="s">
        <v>840</v>
      </c>
      <c r="AJ50" s="105" t="s">
        <v>840</v>
      </c>
      <c r="AK50" s="105" t="s">
        <v>840</v>
      </c>
      <c r="AL50" s="105" t="s">
        <v>840</v>
      </c>
      <c r="AM50" s="105" t="s">
        <v>840</v>
      </c>
      <c r="AN50" s="105" t="s">
        <v>840</v>
      </c>
      <c r="AO50" s="105" t="s">
        <v>840</v>
      </c>
      <c r="AP50" s="105" t="s">
        <v>840</v>
      </c>
      <c r="AQ50" s="105" t="s">
        <v>840</v>
      </c>
      <c r="AR50" s="105" t="s">
        <v>840</v>
      </c>
      <c r="AS50" s="105" t="s">
        <v>840</v>
      </c>
      <c r="AT50" s="105" t="s">
        <v>840</v>
      </c>
      <c r="AU50" s="105" t="s">
        <v>840</v>
      </c>
      <c r="AV50" s="105" t="s">
        <v>840</v>
      </c>
      <c r="AW50" s="105" t="s">
        <v>840</v>
      </c>
      <c r="AX50" s="105" t="s">
        <v>840</v>
      </c>
      <c r="AY50" s="105" t="s">
        <v>840</v>
      </c>
      <c r="AZ50" s="105" t="s">
        <v>840</v>
      </c>
      <c r="BA50" s="105" t="s">
        <v>840</v>
      </c>
      <c r="BB50" s="105" t="s">
        <v>840</v>
      </c>
      <c r="BC50" s="105" t="s">
        <v>840</v>
      </c>
      <c r="BD50" s="105" t="s">
        <v>840</v>
      </c>
      <c r="BE50" s="105" t="s">
        <v>840</v>
      </c>
      <c r="BF50" s="105" t="s">
        <v>840</v>
      </c>
      <c r="BG50" s="105" t="s">
        <v>840</v>
      </c>
      <c r="BH50" s="105" t="s">
        <v>840</v>
      </c>
      <c r="BI50" s="105" t="s">
        <v>840</v>
      </c>
      <c r="BJ50" s="105" t="s">
        <v>840</v>
      </c>
      <c r="BK50" s="105" t="s">
        <v>840</v>
      </c>
      <c r="BL50" s="105" t="s">
        <v>840</v>
      </c>
      <c r="BM50" s="105" t="s">
        <v>840</v>
      </c>
      <c r="BN50" s="105" t="s">
        <v>840</v>
      </c>
      <c r="BO50" s="105" t="s">
        <v>840</v>
      </c>
      <c r="BP50" s="105" t="s">
        <v>840</v>
      </c>
      <c r="BQ50" s="105" t="s">
        <v>840</v>
      </c>
      <c r="BR50" s="105" t="s">
        <v>840</v>
      </c>
      <c r="BS50" s="105" t="s">
        <v>840</v>
      </c>
      <c r="BT50" s="105" t="s">
        <v>840</v>
      </c>
      <c r="BU50" s="105" t="s">
        <v>840</v>
      </c>
      <c r="BV50" s="105" t="s">
        <v>840</v>
      </c>
      <c r="BW50" s="105" t="s">
        <v>840</v>
      </c>
      <c r="BX50" s="105" t="s">
        <v>840</v>
      </c>
      <c r="BY50" s="105" t="s">
        <v>840</v>
      </c>
      <c r="BZ50" s="105" t="s">
        <v>840</v>
      </c>
      <c r="CA50" s="105" t="s">
        <v>840</v>
      </c>
      <c r="CB50" s="105" t="s">
        <v>840</v>
      </c>
      <c r="CC50" s="105" t="s">
        <v>840</v>
      </c>
      <c r="CD50" s="105" t="s">
        <v>840</v>
      </c>
    </row>
    <row r="51" spans="1:82" ht="63" outlineLevel="1">
      <c r="A51" s="79" t="s">
        <v>540</v>
      </c>
      <c r="B51" s="80" t="s">
        <v>879</v>
      </c>
      <c r="C51" s="79" t="s">
        <v>837</v>
      </c>
      <c r="D51" s="89" t="s">
        <v>840</v>
      </c>
      <c r="E51" s="105" t="s">
        <v>840</v>
      </c>
      <c r="F51" s="105" t="s">
        <v>840</v>
      </c>
      <c r="G51" s="105" t="s">
        <v>840</v>
      </c>
      <c r="H51" s="105" t="s">
        <v>840</v>
      </c>
      <c r="I51" s="105" t="s">
        <v>840</v>
      </c>
      <c r="J51" s="105" t="s">
        <v>840</v>
      </c>
      <c r="K51" s="105" t="s">
        <v>840</v>
      </c>
      <c r="L51" s="105" t="s">
        <v>840</v>
      </c>
      <c r="M51" s="105" t="s">
        <v>840</v>
      </c>
      <c r="N51" s="105" t="s">
        <v>840</v>
      </c>
      <c r="O51" s="105" t="s">
        <v>840</v>
      </c>
      <c r="P51" s="105" t="s">
        <v>840</v>
      </c>
      <c r="Q51" s="105" t="s">
        <v>840</v>
      </c>
      <c r="R51" s="105" t="s">
        <v>840</v>
      </c>
      <c r="S51" s="105" t="s">
        <v>840</v>
      </c>
      <c r="T51" s="105" t="s">
        <v>840</v>
      </c>
      <c r="U51" s="105" t="s">
        <v>840</v>
      </c>
      <c r="V51" s="105" t="s">
        <v>840</v>
      </c>
      <c r="W51" s="105" t="s">
        <v>840</v>
      </c>
      <c r="X51" s="105" t="s">
        <v>840</v>
      </c>
      <c r="Y51" s="105" t="s">
        <v>840</v>
      </c>
      <c r="Z51" s="105" t="s">
        <v>840</v>
      </c>
      <c r="AA51" s="105" t="s">
        <v>840</v>
      </c>
      <c r="AB51" s="105" t="s">
        <v>840</v>
      </c>
      <c r="AC51" s="105" t="s">
        <v>840</v>
      </c>
      <c r="AD51" s="105" t="s">
        <v>840</v>
      </c>
      <c r="AE51" s="105" t="s">
        <v>840</v>
      </c>
      <c r="AF51" s="105" t="s">
        <v>840</v>
      </c>
      <c r="AG51" s="105" t="s">
        <v>840</v>
      </c>
      <c r="AH51" s="105" t="s">
        <v>840</v>
      </c>
      <c r="AI51" s="105" t="s">
        <v>840</v>
      </c>
      <c r="AJ51" s="105" t="s">
        <v>840</v>
      </c>
      <c r="AK51" s="105" t="s">
        <v>840</v>
      </c>
      <c r="AL51" s="105" t="s">
        <v>840</v>
      </c>
      <c r="AM51" s="105" t="s">
        <v>840</v>
      </c>
      <c r="AN51" s="105" t="s">
        <v>840</v>
      </c>
      <c r="AO51" s="105" t="s">
        <v>840</v>
      </c>
      <c r="AP51" s="105" t="s">
        <v>840</v>
      </c>
      <c r="AQ51" s="105" t="s">
        <v>840</v>
      </c>
      <c r="AR51" s="105" t="s">
        <v>840</v>
      </c>
      <c r="AS51" s="105" t="s">
        <v>840</v>
      </c>
      <c r="AT51" s="105" t="s">
        <v>840</v>
      </c>
      <c r="AU51" s="105" t="s">
        <v>840</v>
      </c>
      <c r="AV51" s="105" t="s">
        <v>840</v>
      </c>
      <c r="AW51" s="105" t="s">
        <v>840</v>
      </c>
      <c r="AX51" s="105" t="s">
        <v>840</v>
      </c>
      <c r="AY51" s="105" t="s">
        <v>840</v>
      </c>
      <c r="AZ51" s="105" t="s">
        <v>840</v>
      </c>
      <c r="BA51" s="105" t="s">
        <v>840</v>
      </c>
      <c r="BB51" s="105" t="s">
        <v>840</v>
      </c>
      <c r="BC51" s="105" t="s">
        <v>840</v>
      </c>
      <c r="BD51" s="105" t="s">
        <v>840</v>
      </c>
      <c r="BE51" s="105" t="s">
        <v>840</v>
      </c>
      <c r="BF51" s="105" t="s">
        <v>840</v>
      </c>
      <c r="BG51" s="105" t="s">
        <v>840</v>
      </c>
      <c r="BH51" s="105" t="s">
        <v>840</v>
      </c>
      <c r="BI51" s="105" t="s">
        <v>840</v>
      </c>
      <c r="BJ51" s="105" t="s">
        <v>840</v>
      </c>
      <c r="BK51" s="105" t="s">
        <v>840</v>
      </c>
      <c r="BL51" s="105" t="s">
        <v>840</v>
      </c>
      <c r="BM51" s="105" t="s">
        <v>840</v>
      </c>
      <c r="BN51" s="105" t="s">
        <v>840</v>
      </c>
      <c r="BO51" s="105" t="s">
        <v>840</v>
      </c>
      <c r="BP51" s="105" t="s">
        <v>840</v>
      </c>
      <c r="BQ51" s="105" t="s">
        <v>840</v>
      </c>
      <c r="BR51" s="105" t="s">
        <v>840</v>
      </c>
      <c r="BS51" s="105" t="s">
        <v>840</v>
      </c>
      <c r="BT51" s="105" t="s">
        <v>840</v>
      </c>
      <c r="BU51" s="105" t="s">
        <v>840</v>
      </c>
      <c r="BV51" s="105" t="s">
        <v>840</v>
      </c>
      <c r="BW51" s="105" t="s">
        <v>840</v>
      </c>
      <c r="BX51" s="105" t="s">
        <v>840</v>
      </c>
      <c r="BY51" s="105" t="s">
        <v>840</v>
      </c>
      <c r="BZ51" s="105" t="s">
        <v>840</v>
      </c>
      <c r="CA51" s="105" t="s">
        <v>840</v>
      </c>
      <c r="CB51" s="105" t="s">
        <v>840</v>
      </c>
      <c r="CC51" s="105" t="s">
        <v>840</v>
      </c>
      <c r="CD51" s="105" t="s">
        <v>840</v>
      </c>
    </row>
    <row r="52" spans="1:82" ht="31.5">
      <c r="A52" s="79" t="s">
        <v>880</v>
      </c>
      <c r="B52" s="80" t="s">
        <v>881</v>
      </c>
      <c r="C52" s="79" t="s">
        <v>837</v>
      </c>
      <c r="D52" s="89" t="s">
        <v>840</v>
      </c>
      <c r="E52" s="105" t="s">
        <v>840</v>
      </c>
      <c r="F52" s="105" t="s">
        <v>840</v>
      </c>
      <c r="G52" s="105" t="s">
        <v>840</v>
      </c>
      <c r="H52" s="105" t="s">
        <v>840</v>
      </c>
      <c r="I52" s="105" t="s">
        <v>840</v>
      </c>
      <c r="J52" s="105" t="s">
        <v>840</v>
      </c>
      <c r="K52" s="105" t="s">
        <v>840</v>
      </c>
      <c r="L52" s="105" t="s">
        <v>840</v>
      </c>
      <c r="M52" s="105" t="s">
        <v>840</v>
      </c>
      <c r="N52" s="105" t="s">
        <v>840</v>
      </c>
      <c r="O52" s="105" t="s">
        <v>840</v>
      </c>
      <c r="P52" s="105" t="s">
        <v>840</v>
      </c>
      <c r="Q52" s="105" t="s">
        <v>840</v>
      </c>
      <c r="R52" s="105" t="s">
        <v>840</v>
      </c>
      <c r="S52" s="105" t="s">
        <v>840</v>
      </c>
      <c r="T52" s="105" t="s">
        <v>840</v>
      </c>
      <c r="U52" s="105" t="s">
        <v>840</v>
      </c>
      <c r="V52" s="105" t="s">
        <v>840</v>
      </c>
      <c r="W52" s="105" t="s">
        <v>840</v>
      </c>
      <c r="X52" s="105" t="s">
        <v>840</v>
      </c>
      <c r="Y52" s="105" t="s">
        <v>840</v>
      </c>
      <c r="Z52" s="105" t="s">
        <v>840</v>
      </c>
      <c r="AA52" s="105" t="s">
        <v>840</v>
      </c>
      <c r="AB52" s="105" t="s">
        <v>840</v>
      </c>
      <c r="AC52" s="105" t="s">
        <v>840</v>
      </c>
      <c r="AD52" s="105" t="s">
        <v>840</v>
      </c>
      <c r="AE52" s="105" t="s">
        <v>840</v>
      </c>
      <c r="AF52" s="105" t="s">
        <v>840</v>
      </c>
      <c r="AG52" s="105" t="s">
        <v>840</v>
      </c>
      <c r="AH52" s="105" t="s">
        <v>840</v>
      </c>
      <c r="AI52" s="105" t="s">
        <v>840</v>
      </c>
      <c r="AJ52" s="105" t="s">
        <v>840</v>
      </c>
      <c r="AK52" s="105" t="s">
        <v>840</v>
      </c>
      <c r="AL52" s="105" t="s">
        <v>840</v>
      </c>
      <c r="AM52" s="105" t="s">
        <v>840</v>
      </c>
      <c r="AN52" s="105" t="s">
        <v>840</v>
      </c>
      <c r="AO52" s="105" t="s">
        <v>840</v>
      </c>
      <c r="AP52" s="105" t="s">
        <v>840</v>
      </c>
      <c r="AQ52" s="105" t="s">
        <v>840</v>
      </c>
      <c r="AR52" s="105" t="s">
        <v>840</v>
      </c>
      <c r="AS52" s="105" t="s">
        <v>840</v>
      </c>
      <c r="AT52" s="105" t="s">
        <v>840</v>
      </c>
      <c r="AU52" s="105" t="s">
        <v>840</v>
      </c>
      <c r="AV52" s="105" t="s">
        <v>840</v>
      </c>
      <c r="AW52" s="105" t="s">
        <v>840</v>
      </c>
      <c r="AX52" s="105" t="s">
        <v>840</v>
      </c>
      <c r="AY52" s="105" t="s">
        <v>840</v>
      </c>
      <c r="AZ52" s="105" t="s">
        <v>840</v>
      </c>
      <c r="BA52" s="105" t="s">
        <v>840</v>
      </c>
      <c r="BB52" s="105" t="s">
        <v>840</v>
      </c>
      <c r="BC52" s="105" t="s">
        <v>840</v>
      </c>
      <c r="BD52" s="105" t="s">
        <v>840</v>
      </c>
      <c r="BE52" s="105" t="s">
        <v>840</v>
      </c>
      <c r="BF52" s="105" t="s">
        <v>840</v>
      </c>
      <c r="BG52" s="105" t="s">
        <v>840</v>
      </c>
      <c r="BH52" s="105" t="s">
        <v>840</v>
      </c>
      <c r="BI52" s="105" t="s">
        <v>840</v>
      </c>
      <c r="BJ52" s="105" t="s">
        <v>840</v>
      </c>
      <c r="BK52" s="105" t="s">
        <v>840</v>
      </c>
      <c r="BL52" s="105" t="s">
        <v>840</v>
      </c>
      <c r="BM52" s="105" t="s">
        <v>840</v>
      </c>
      <c r="BN52" s="105" t="s">
        <v>840</v>
      </c>
      <c r="BO52" s="105" t="s">
        <v>840</v>
      </c>
      <c r="BP52" s="105" t="s">
        <v>840</v>
      </c>
      <c r="BQ52" s="105" t="s">
        <v>840</v>
      </c>
      <c r="BR52" s="105" t="s">
        <v>840</v>
      </c>
      <c r="BS52" s="105" t="s">
        <v>840</v>
      </c>
      <c r="BT52" s="105" t="s">
        <v>840</v>
      </c>
      <c r="BU52" s="105" t="s">
        <v>840</v>
      </c>
      <c r="BV52" s="105" t="s">
        <v>840</v>
      </c>
      <c r="BW52" s="105" t="s">
        <v>840</v>
      </c>
      <c r="BX52" s="105" t="s">
        <v>840</v>
      </c>
      <c r="BY52" s="105" t="s">
        <v>840</v>
      </c>
      <c r="BZ52" s="105" t="s">
        <v>840</v>
      </c>
      <c r="CA52" s="105" t="s">
        <v>840</v>
      </c>
      <c r="CB52" s="105" t="s">
        <v>840</v>
      </c>
      <c r="CC52" s="105" t="s">
        <v>840</v>
      </c>
      <c r="CD52" s="105" t="s">
        <v>840</v>
      </c>
    </row>
    <row r="53" spans="1:82" ht="52.5">
      <c r="A53" s="79" t="s">
        <v>882</v>
      </c>
      <c r="B53" s="80" t="s">
        <v>883</v>
      </c>
      <c r="C53" s="79" t="s">
        <v>837</v>
      </c>
      <c r="D53" s="89" t="s">
        <v>840</v>
      </c>
      <c r="E53" s="105" t="s">
        <v>840</v>
      </c>
      <c r="F53" s="105" t="s">
        <v>840</v>
      </c>
      <c r="G53" s="105" t="s">
        <v>840</v>
      </c>
      <c r="H53" s="105" t="s">
        <v>840</v>
      </c>
      <c r="I53" s="105" t="s">
        <v>840</v>
      </c>
      <c r="J53" s="105" t="s">
        <v>840</v>
      </c>
      <c r="K53" s="105" t="s">
        <v>840</v>
      </c>
      <c r="L53" s="105" t="s">
        <v>840</v>
      </c>
      <c r="M53" s="105" t="s">
        <v>840</v>
      </c>
      <c r="N53" s="105" t="s">
        <v>840</v>
      </c>
      <c r="O53" s="105" t="s">
        <v>840</v>
      </c>
      <c r="P53" s="105" t="s">
        <v>840</v>
      </c>
      <c r="Q53" s="105" t="s">
        <v>840</v>
      </c>
      <c r="R53" s="105" t="s">
        <v>840</v>
      </c>
      <c r="S53" s="105" t="s">
        <v>840</v>
      </c>
      <c r="T53" s="105" t="s">
        <v>840</v>
      </c>
      <c r="U53" s="105" t="s">
        <v>840</v>
      </c>
      <c r="V53" s="105" t="s">
        <v>840</v>
      </c>
      <c r="W53" s="105" t="s">
        <v>840</v>
      </c>
      <c r="X53" s="105" t="s">
        <v>840</v>
      </c>
      <c r="Y53" s="105" t="s">
        <v>840</v>
      </c>
      <c r="Z53" s="105" t="s">
        <v>840</v>
      </c>
      <c r="AA53" s="105" t="s">
        <v>840</v>
      </c>
      <c r="AB53" s="105" t="s">
        <v>840</v>
      </c>
      <c r="AC53" s="105" t="s">
        <v>840</v>
      </c>
      <c r="AD53" s="105" t="s">
        <v>840</v>
      </c>
      <c r="AE53" s="105" t="s">
        <v>840</v>
      </c>
      <c r="AF53" s="105" t="s">
        <v>840</v>
      </c>
      <c r="AG53" s="105" t="s">
        <v>840</v>
      </c>
      <c r="AH53" s="105" t="s">
        <v>840</v>
      </c>
      <c r="AI53" s="105" t="s">
        <v>840</v>
      </c>
      <c r="AJ53" s="105" t="s">
        <v>840</v>
      </c>
      <c r="AK53" s="105" t="s">
        <v>840</v>
      </c>
      <c r="AL53" s="105" t="s">
        <v>840</v>
      </c>
      <c r="AM53" s="105" t="s">
        <v>840</v>
      </c>
      <c r="AN53" s="105" t="s">
        <v>840</v>
      </c>
      <c r="AO53" s="105" t="s">
        <v>840</v>
      </c>
      <c r="AP53" s="105" t="s">
        <v>840</v>
      </c>
      <c r="AQ53" s="105" t="s">
        <v>840</v>
      </c>
      <c r="AR53" s="105" t="s">
        <v>840</v>
      </c>
      <c r="AS53" s="105" t="s">
        <v>840</v>
      </c>
      <c r="AT53" s="105" t="s">
        <v>840</v>
      </c>
      <c r="AU53" s="105" t="s">
        <v>840</v>
      </c>
      <c r="AV53" s="105" t="s">
        <v>840</v>
      </c>
      <c r="AW53" s="105" t="s">
        <v>840</v>
      </c>
      <c r="AX53" s="105" t="s">
        <v>840</v>
      </c>
      <c r="AY53" s="105" t="s">
        <v>840</v>
      </c>
      <c r="AZ53" s="105" t="s">
        <v>840</v>
      </c>
      <c r="BA53" s="105" t="s">
        <v>840</v>
      </c>
      <c r="BB53" s="105" t="s">
        <v>840</v>
      </c>
      <c r="BC53" s="105" t="s">
        <v>840</v>
      </c>
      <c r="BD53" s="105" t="s">
        <v>840</v>
      </c>
      <c r="BE53" s="105" t="s">
        <v>840</v>
      </c>
      <c r="BF53" s="105" t="s">
        <v>840</v>
      </c>
      <c r="BG53" s="105" t="s">
        <v>840</v>
      </c>
      <c r="BH53" s="105" t="s">
        <v>840</v>
      </c>
      <c r="BI53" s="105" t="s">
        <v>840</v>
      </c>
      <c r="BJ53" s="105" t="s">
        <v>840</v>
      </c>
      <c r="BK53" s="105" t="s">
        <v>840</v>
      </c>
      <c r="BL53" s="105" t="s">
        <v>840</v>
      </c>
      <c r="BM53" s="105" t="s">
        <v>840</v>
      </c>
      <c r="BN53" s="105" t="s">
        <v>840</v>
      </c>
      <c r="BO53" s="105" t="s">
        <v>840</v>
      </c>
      <c r="BP53" s="105" t="s">
        <v>840</v>
      </c>
      <c r="BQ53" s="105" t="s">
        <v>840</v>
      </c>
      <c r="BR53" s="105" t="s">
        <v>840</v>
      </c>
      <c r="BS53" s="105" t="s">
        <v>840</v>
      </c>
      <c r="BT53" s="105" t="s">
        <v>840</v>
      </c>
      <c r="BU53" s="105" t="s">
        <v>840</v>
      </c>
      <c r="BV53" s="105" t="s">
        <v>840</v>
      </c>
      <c r="BW53" s="105" t="s">
        <v>840</v>
      </c>
      <c r="BX53" s="105" t="s">
        <v>840</v>
      </c>
      <c r="BY53" s="105" t="s">
        <v>840</v>
      </c>
      <c r="BZ53" s="105" t="s">
        <v>840</v>
      </c>
      <c r="CA53" s="105" t="s">
        <v>840</v>
      </c>
      <c r="CB53" s="105" t="s">
        <v>840</v>
      </c>
      <c r="CC53" s="105" t="s">
        <v>840</v>
      </c>
      <c r="CD53" s="105" t="s">
        <v>840</v>
      </c>
    </row>
    <row r="54" spans="1:82" ht="42">
      <c r="A54" s="79" t="s">
        <v>542</v>
      </c>
      <c r="B54" s="80" t="s">
        <v>884</v>
      </c>
      <c r="C54" s="79" t="s">
        <v>837</v>
      </c>
      <c r="D54" s="89" t="s">
        <v>840</v>
      </c>
      <c r="E54" s="105" t="s">
        <v>840</v>
      </c>
      <c r="F54" s="105" t="s">
        <v>840</v>
      </c>
      <c r="G54" s="105" t="s">
        <v>840</v>
      </c>
      <c r="H54" s="105" t="s">
        <v>840</v>
      </c>
      <c r="I54" s="105" t="s">
        <v>840</v>
      </c>
      <c r="J54" s="105" t="s">
        <v>840</v>
      </c>
      <c r="K54" s="105" t="s">
        <v>840</v>
      </c>
      <c r="L54" s="105" t="s">
        <v>840</v>
      </c>
      <c r="M54" s="105" t="s">
        <v>840</v>
      </c>
      <c r="N54" s="105" t="s">
        <v>840</v>
      </c>
      <c r="O54" s="105" t="s">
        <v>840</v>
      </c>
      <c r="P54" s="105" t="s">
        <v>840</v>
      </c>
      <c r="Q54" s="105" t="s">
        <v>840</v>
      </c>
      <c r="R54" s="105" t="s">
        <v>840</v>
      </c>
      <c r="S54" s="105" t="s">
        <v>840</v>
      </c>
      <c r="T54" s="105" t="s">
        <v>840</v>
      </c>
      <c r="U54" s="105" t="s">
        <v>840</v>
      </c>
      <c r="V54" s="105" t="s">
        <v>840</v>
      </c>
      <c r="W54" s="105" t="s">
        <v>840</v>
      </c>
      <c r="X54" s="105" t="s">
        <v>840</v>
      </c>
      <c r="Y54" s="105" t="s">
        <v>840</v>
      </c>
      <c r="Z54" s="105" t="s">
        <v>840</v>
      </c>
      <c r="AA54" s="105" t="s">
        <v>840</v>
      </c>
      <c r="AB54" s="105" t="s">
        <v>840</v>
      </c>
      <c r="AC54" s="105" t="s">
        <v>840</v>
      </c>
      <c r="AD54" s="105" t="s">
        <v>840</v>
      </c>
      <c r="AE54" s="105" t="s">
        <v>840</v>
      </c>
      <c r="AF54" s="105" t="s">
        <v>840</v>
      </c>
      <c r="AG54" s="105" t="s">
        <v>840</v>
      </c>
      <c r="AH54" s="105" t="s">
        <v>840</v>
      </c>
      <c r="AI54" s="105" t="s">
        <v>840</v>
      </c>
      <c r="AJ54" s="105" t="s">
        <v>840</v>
      </c>
      <c r="AK54" s="105" t="s">
        <v>840</v>
      </c>
      <c r="AL54" s="105" t="s">
        <v>840</v>
      </c>
      <c r="AM54" s="105" t="s">
        <v>840</v>
      </c>
      <c r="AN54" s="105" t="s">
        <v>840</v>
      </c>
      <c r="AO54" s="105" t="s">
        <v>840</v>
      </c>
      <c r="AP54" s="105" t="s">
        <v>840</v>
      </c>
      <c r="AQ54" s="105" t="s">
        <v>840</v>
      </c>
      <c r="AR54" s="105" t="s">
        <v>840</v>
      </c>
      <c r="AS54" s="105" t="s">
        <v>840</v>
      </c>
      <c r="AT54" s="105" t="s">
        <v>840</v>
      </c>
      <c r="AU54" s="105" t="s">
        <v>840</v>
      </c>
      <c r="AV54" s="105" t="s">
        <v>840</v>
      </c>
      <c r="AW54" s="105" t="s">
        <v>840</v>
      </c>
      <c r="AX54" s="105" t="s">
        <v>840</v>
      </c>
      <c r="AY54" s="105" t="s">
        <v>840</v>
      </c>
      <c r="AZ54" s="105" t="s">
        <v>840</v>
      </c>
      <c r="BA54" s="105" t="s">
        <v>840</v>
      </c>
      <c r="BB54" s="105" t="s">
        <v>840</v>
      </c>
      <c r="BC54" s="105" t="s">
        <v>840</v>
      </c>
      <c r="BD54" s="105" t="s">
        <v>840</v>
      </c>
      <c r="BE54" s="105" t="s">
        <v>840</v>
      </c>
      <c r="BF54" s="105" t="s">
        <v>840</v>
      </c>
      <c r="BG54" s="105" t="s">
        <v>840</v>
      </c>
      <c r="BH54" s="105" t="s">
        <v>840</v>
      </c>
      <c r="BI54" s="105" t="s">
        <v>840</v>
      </c>
      <c r="BJ54" s="105" t="s">
        <v>840</v>
      </c>
      <c r="BK54" s="105" t="s">
        <v>840</v>
      </c>
      <c r="BL54" s="105" t="s">
        <v>840</v>
      </c>
      <c r="BM54" s="105" t="s">
        <v>840</v>
      </c>
      <c r="BN54" s="105" t="s">
        <v>840</v>
      </c>
      <c r="BO54" s="105" t="s">
        <v>840</v>
      </c>
      <c r="BP54" s="105" t="s">
        <v>840</v>
      </c>
      <c r="BQ54" s="105" t="s">
        <v>840</v>
      </c>
      <c r="BR54" s="105" t="s">
        <v>840</v>
      </c>
      <c r="BS54" s="105" t="s">
        <v>840</v>
      </c>
      <c r="BT54" s="105" t="s">
        <v>840</v>
      </c>
      <c r="BU54" s="105" t="s">
        <v>840</v>
      </c>
      <c r="BV54" s="105" t="s">
        <v>840</v>
      </c>
      <c r="BW54" s="105" t="s">
        <v>840</v>
      </c>
      <c r="BX54" s="105" t="s">
        <v>840</v>
      </c>
      <c r="BY54" s="105" t="s">
        <v>840</v>
      </c>
      <c r="BZ54" s="105" t="s">
        <v>840</v>
      </c>
      <c r="CA54" s="105" t="s">
        <v>840</v>
      </c>
      <c r="CB54" s="105" t="s">
        <v>840</v>
      </c>
      <c r="CC54" s="105" t="s">
        <v>840</v>
      </c>
      <c r="CD54" s="105" t="s">
        <v>840</v>
      </c>
    </row>
    <row r="55" spans="1:82" ht="42" outlineLevel="1">
      <c r="A55" s="79" t="s">
        <v>544</v>
      </c>
      <c r="B55" s="80" t="s">
        <v>885</v>
      </c>
      <c r="C55" s="79" t="s">
        <v>837</v>
      </c>
      <c r="D55" s="89" t="s">
        <v>840</v>
      </c>
      <c r="E55" s="105" t="s">
        <v>840</v>
      </c>
      <c r="F55" s="105" t="s">
        <v>840</v>
      </c>
      <c r="G55" s="105" t="s">
        <v>840</v>
      </c>
      <c r="H55" s="105" t="s">
        <v>840</v>
      </c>
      <c r="I55" s="105" t="s">
        <v>840</v>
      </c>
      <c r="J55" s="105" t="s">
        <v>840</v>
      </c>
      <c r="K55" s="105" t="s">
        <v>840</v>
      </c>
      <c r="L55" s="105" t="s">
        <v>840</v>
      </c>
      <c r="M55" s="105" t="s">
        <v>840</v>
      </c>
      <c r="N55" s="105" t="s">
        <v>840</v>
      </c>
      <c r="O55" s="105" t="s">
        <v>840</v>
      </c>
      <c r="P55" s="105" t="s">
        <v>840</v>
      </c>
      <c r="Q55" s="105" t="s">
        <v>840</v>
      </c>
      <c r="R55" s="105" t="s">
        <v>840</v>
      </c>
      <c r="S55" s="105" t="s">
        <v>840</v>
      </c>
      <c r="T55" s="105" t="s">
        <v>840</v>
      </c>
      <c r="U55" s="105" t="s">
        <v>840</v>
      </c>
      <c r="V55" s="105" t="s">
        <v>840</v>
      </c>
      <c r="W55" s="105" t="s">
        <v>840</v>
      </c>
      <c r="X55" s="105" t="s">
        <v>840</v>
      </c>
      <c r="Y55" s="105" t="s">
        <v>840</v>
      </c>
      <c r="Z55" s="105" t="s">
        <v>840</v>
      </c>
      <c r="AA55" s="105" t="s">
        <v>840</v>
      </c>
      <c r="AB55" s="105" t="s">
        <v>840</v>
      </c>
      <c r="AC55" s="105" t="s">
        <v>840</v>
      </c>
      <c r="AD55" s="105" t="s">
        <v>840</v>
      </c>
      <c r="AE55" s="105" t="s">
        <v>840</v>
      </c>
      <c r="AF55" s="105" t="s">
        <v>840</v>
      </c>
      <c r="AG55" s="105" t="s">
        <v>840</v>
      </c>
      <c r="AH55" s="105" t="s">
        <v>840</v>
      </c>
      <c r="AI55" s="105" t="s">
        <v>840</v>
      </c>
      <c r="AJ55" s="105" t="s">
        <v>840</v>
      </c>
      <c r="AK55" s="105" t="s">
        <v>840</v>
      </c>
      <c r="AL55" s="105" t="s">
        <v>840</v>
      </c>
      <c r="AM55" s="105" t="s">
        <v>840</v>
      </c>
      <c r="AN55" s="105" t="s">
        <v>840</v>
      </c>
      <c r="AO55" s="105" t="s">
        <v>840</v>
      </c>
      <c r="AP55" s="105" t="s">
        <v>840</v>
      </c>
      <c r="AQ55" s="105" t="s">
        <v>840</v>
      </c>
      <c r="AR55" s="105" t="s">
        <v>840</v>
      </c>
      <c r="AS55" s="105" t="s">
        <v>840</v>
      </c>
      <c r="AT55" s="105" t="s">
        <v>840</v>
      </c>
      <c r="AU55" s="105" t="s">
        <v>840</v>
      </c>
      <c r="AV55" s="105" t="s">
        <v>840</v>
      </c>
      <c r="AW55" s="105" t="s">
        <v>840</v>
      </c>
      <c r="AX55" s="105" t="s">
        <v>840</v>
      </c>
      <c r="AY55" s="105" t="s">
        <v>840</v>
      </c>
      <c r="AZ55" s="105" t="s">
        <v>840</v>
      </c>
      <c r="BA55" s="105" t="s">
        <v>840</v>
      </c>
      <c r="BB55" s="105" t="s">
        <v>840</v>
      </c>
      <c r="BC55" s="105" t="s">
        <v>840</v>
      </c>
      <c r="BD55" s="105" t="s">
        <v>840</v>
      </c>
      <c r="BE55" s="105" t="s">
        <v>840</v>
      </c>
      <c r="BF55" s="105" t="s">
        <v>840</v>
      </c>
      <c r="BG55" s="105" t="s">
        <v>840</v>
      </c>
      <c r="BH55" s="105" t="s">
        <v>840</v>
      </c>
      <c r="BI55" s="105" t="s">
        <v>840</v>
      </c>
      <c r="BJ55" s="105" t="s">
        <v>840</v>
      </c>
      <c r="BK55" s="105" t="s">
        <v>840</v>
      </c>
      <c r="BL55" s="105" t="s">
        <v>840</v>
      </c>
      <c r="BM55" s="105" t="s">
        <v>840</v>
      </c>
      <c r="BN55" s="105" t="s">
        <v>840</v>
      </c>
      <c r="BO55" s="105" t="s">
        <v>840</v>
      </c>
      <c r="BP55" s="105" t="s">
        <v>840</v>
      </c>
      <c r="BQ55" s="105" t="s">
        <v>840</v>
      </c>
      <c r="BR55" s="105" t="s">
        <v>840</v>
      </c>
      <c r="BS55" s="105" t="s">
        <v>840</v>
      </c>
      <c r="BT55" s="105" t="s">
        <v>840</v>
      </c>
      <c r="BU55" s="105" t="s">
        <v>840</v>
      </c>
      <c r="BV55" s="105" t="s">
        <v>840</v>
      </c>
      <c r="BW55" s="105" t="s">
        <v>840</v>
      </c>
      <c r="BX55" s="105" t="s">
        <v>840</v>
      </c>
      <c r="BY55" s="105" t="s">
        <v>840</v>
      </c>
      <c r="BZ55" s="105" t="s">
        <v>840</v>
      </c>
      <c r="CA55" s="105" t="s">
        <v>840</v>
      </c>
      <c r="CB55" s="105" t="s">
        <v>840</v>
      </c>
      <c r="CC55" s="105" t="s">
        <v>840</v>
      </c>
      <c r="CD55" s="105" t="s">
        <v>840</v>
      </c>
    </row>
    <row r="56" spans="1:82" ht="42" outlineLevel="1">
      <c r="A56" s="79" t="s">
        <v>547</v>
      </c>
      <c r="B56" s="80" t="s">
        <v>886</v>
      </c>
      <c r="C56" s="79" t="s">
        <v>837</v>
      </c>
      <c r="D56" s="89" t="s">
        <v>840</v>
      </c>
      <c r="E56" s="105" t="s">
        <v>840</v>
      </c>
      <c r="F56" s="105" t="s">
        <v>840</v>
      </c>
      <c r="G56" s="105" t="s">
        <v>840</v>
      </c>
      <c r="H56" s="105" t="s">
        <v>840</v>
      </c>
      <c r="I56" s="105" t="s">
        <v>840</v>
      </c>
      <c r="J56" s="105" t="s">
        <v>840</v>
      </c>
      <c r="K56" s="105" t="s">
        <v>840</v>
      </c>
      <c r="L56" s="105" t="s">
        <v>840</v>
      </c>
      <c r="M56" s="105" t="s">
        <v>840</v>
      </c>
      <c r="N56" s="105" t="s">
        <v>840</v>
      </c>
      <c r="O56" s="105" t="s">
        <v>840</v>
      </c>
      <c r="P56" s="105" t="s">
        <v>840</v>
      </c>
      <c r="Q56" s="105" t="s">
        <v>840</v>
      </c>
      <c r="R56" s="105" t="s">
        <v>840</v>
      </c>
      <c r="S56" s="105" t="s">
        <v>840</v>
      </c>
      <c r="T56" s="105" t="s">
        <v>840</v>
      </c>
      <c r="U56" s="105" t="s">
        <v>840</v>
      </c>
      <c r="V56" s="105" t="s">
        <v>840</v>
      </c>
      <c r="W56" s="105" t="s">
        <v>840</v>
      </c>
      <c r="X56" s="105" t="s">
        <v>840</v>
      </c>
      <c r="Y56" s="105" t="s">
        <v>840</v>
      </c>
      <c r="Z56" s="105" t="s">
        <v>840</v>
      </c>
      <c r="AA56" s="105" t="s">
        <v>840</v>
      </c>
      <c r="AB56" s="105" t="s">
        <v>840</v>
      </c>
      <c r="AC56" s="105" t="s">
        <v>840</v>
      </c>
      <c r="AD56" s="105" t="s">
        <v>840</v>
      </c>
      <c r="AE56" s="105" t="s">
        <v>840</v>
      </c>
      <c r="AF56" s="105" t="s">
        <v>840</v>
      </c>
      <c r="AG56" s="105" t="s">
        <v>840</v>
      </c>
      <c r="AH56" s="105" t="s">
        <v>840</v>
      </c>
      <c r="AI56" s="105" t="s">
        <v>840</v>
      </c>
      <c r="AJ56" s="105" t="s">
        <v>840</v>
      </c>
      <c r="AK56" s="105" t="s">
        <v>840</v>
      </c>
      <c r="AL56" s="105" t="s">
        <v>840</v>
      </c>
      <c r="AM56" s="105" t="s">
        <v>840</v>
      </c>
      <c r="AN56" s="105" t="s">
        <v>840</v>
      </c>
      <c r="AO56" s="105" t="s">
        <v>840</v>
      </c>
      <c r="AP56" s="105" t="s">
        <v>840</v>
      </c>
      <c r="AQ56" s="105" t="s">
        <v>840</v>
      </c>
      <c r="AR56" s="105" t="s">
        <v>840</v>
      </c>
      <c r="AS56" s="105" t="s">
        <v>840</v>
      </c>
      <c r="AT56" s="105" t="s">
        <v>840</v>
      </c>
      <c r="AU56" s="105" t="s">
        <v>840</v>
      </c>
      <c r="AV56" s="105" t="s">
        <v>840</v>
      </c>
      <c r="AW56" s="105" t="s">
        <v>840</v>
      </c>
      <c r="AX56" s="105" t="s">
        <v>840</v>
      </c>
      <c r="AY56" s="105" t="s">
        <v>840</v>
      </c>
      <c r="AZ56" s="105" t="s">
        <v>840</v>
      </c>
      <c r="BA56" s="105" t="s">
        <v>840</v>
      </c>
      <c r="BB56" s="105" t="s">
        <v>840</v>
      </c>
      <c r="BC56" s="105" t="s">
        <v>840</v>
      </c>
      <c r="BD56" s="105" t="s">
        <v>840</v>
      </c>
      <c r="BE56" s="105" t="s">
        <v>840</v>
      </c>
      <c r="BF56" s="105" t="s">
        <v>840</v>
      </c>
      <c r="BG56" s="105" t="s">
        <v>840</v>
      </c>
      <c r="BH56" s="105" t="s">
        <v>840</v>
      </c>
      <c r="BI56" s="105" t="s">
        <v>840</v>
      </c>
      <c r="BJ56" s="105" t="s">
        <v>840</v>
      </c>
      <c r="BK56" s="105" t="s">
        <v>840</v>
      </c>
      <c r="BL56" s="105" t="s">
        <v>840</v>
      </c>
      <c r="BM56" s="105" t="s">
        <v>840</v>
      </c>
      <c r="BN56" s="105" t="s">
        <v>840</v>
      </c>
      <c r="BO56" s="105" t="s">
        <v>840</v>
      </c>
      <c r="BP56" s="105" t="s">
        <v>840</v>
      </c>
      <c r="BQ56" s="105" t="s">
        <v>840</v>
      </c>
      <c r="BR56" s="105" t="s">
        <v>840</v>
      </c>
      <c r="BS56" s="105" t="s">
        <v>840</v>
      </c>
      <c r="BT56" s="105" t="s">
        <v>840</v>
      </c>
      <c r="BU56" s="105" t="s">
        <v>840</v>
      </c>
      <c r="BV56" s="105" t="s">
        <v>840</v>
      </c>
      <c r="BW56" s="105" t="s">
        <v>840</v>
      </c>
      <c r="BX56" s="105" t="s">
        <v>840</v>
      </c>
      <c r="BY56" s="105" t="s">
        <v>840</v>
      </c>
      <c r="BZ56" s="105" t="s">
        <v>840</v>
      </c>
      <c r="CA56" s="105" t="s">
        <v>840</v>
      </c>
      <c r="CB56" s="105" t="s">
        <v>840</v>
      </c>
      <c r="CC56" s="105" t="s">
        <v>840</v>
      </c>
      <c r="CD56" s="105" t="s">
        <v>840</v>
      </c>
    </row>
    <row r="57" spans="1:82" ht="31.5" outlineLevel="1">
      <c r="A57" s="79" t="s">
        <v>548</v>
      </c>
      <c r="B57" s="80" t="s">
        <v>887</v>
      </c>
      <c r="C57" s="79" t="s">
        <v>837</v>
      </c>
      <c r="D57" s="89" t="s">
        <v>840</v>
      </c>
      <c r="E57" s="105" t="s">
        <v>840</v>
      </c>
      <c r="F57" s="105" t="s">
        <v>840</v>
      </c>
      <c r="G57" s="105" t="s">
        <v>840</v>
      </c>
      <c r="H57" s="105" t="s">
        <v>840</v>
      </c>
      <c r="I57" s="105" t="s">
        <v>840</v>
      </c>
      <c r="J57" s="105" t="s">
        <v>840</v>
      </c>
      <c r="K57" s="105" t="s">
        <v>840</v>
      </c>
      <c r="L57" s="105" t="s">
        <v>840</v>
      </c>
      <c r="M57" s="105" t="s">
        <v>840</v>
      </c>
      <c r="N57" s="105" t="s">
        <v>840</v>
      </c>
      <c r="O57" s="105" t="s">
        <v>840</v>
      </c>
      <c r="P57" s="105" t="s">
        <v>840</v>
      </c>
      <c r="Q57" s="105" t="s">
        <v>840</v>
      </c>
      <c r="R57" s="105" t="s">
        <v>840</v>
      </c>
      <c r="S57" s="105" t="s">
        <v>840</v>
      </c>
      <c r="T57" s="105" t="s">
        <v>840</v>
      </c>
      <c r="U57" s="105" t="s">
        <v>840</v>
      </c>
      <c r="V57" s="105" t="s">
        <v>840</v>
      </c>
      <c r="W57" s="105" t="s">
        <v>840</v>
      </c>
      <c r="X57" s="105" t="s">
        <v>840</v>
      </c>
      <c r="Y57" s="105" t="s">
        <v>840</v>
      </c>
      <c r="Z57" s="105" t="s">
        <v>840</v>
      </c>
      <c r="AA57" s="105" t="s">
        <v>840</v>
      </c>
      <c r="AB57" s="105" t="s">
        <v>840</v>
      </c>
      <c r="AC57" s="105" t="s">
        <v>840</v>
      </c>
      <c r="AD57" s="105" t="s">
        <v>840</v>
      </c>
      <c r="AE57" s="105" t="s">
        <v>840</v>
      </c>
      <c r="AF57" s="105" t="s">
        <v>840</v>
      </c>
      <c r="AG57" s="105" t="s">
        <v>840</v>
      </c>
      <c r="AH57" s="105" t="s">
        <v>840</v>
      </c>
      <c r="AI57" s="105" t="s">
        <v>840</v>
      </c>
      <c r="AJ57" s="105" t="s">
        <v>840</v>
      </c>
      <c r="AK57" s="105" t="s">
        <v>840</v>
      </c>
      <c r="AL57" s="105" t="s">
        <v>840</v>
      </c>
      <c r="AM57" s="105" t="s">
        <v>840</v>
      </c>
      <c r="AN57" s="105" t="s">
        <v>840</v>
      </c>
      <c r="AO57" s="105" t="s">
        <v>840</v>
      </c>
      <c r="AP57" s="105" t="s">
        <v>840</v>
      </c>
      <c r="AQ57" s="105" t="s">
        <v>840</v>
      </c>
      <c r="AR57" s="105" t="s">
        <v>840</v>
      </c>
      <c r="AS57" s="105" t="s">
        <v>840</v>
      </c>
      <c r="AT57" s="105" t="s">
        <v>840</v>
      </c>
      <c r="AU57" s="105" t="s">
        <v>840</v>
      </c>
      <c r="AV57" s="105" t="s">
        <v>840</v>
      </c>
      <c r="AW57" s="105" t="s">
        <v>840</v>
      </c>
      <c r="AX57" s="105" t="s">
        <v>840</v>
      </c>
      <c r="AY57" s="105" t="s">
        <v>840</v>
      </c>
      <c r="AZ57" s="105" t="s">
        <v>840</v>
      </c>
      <c r="BA57" s="105" t="s">
        <v>840</v>
      </c>
      <c r="BB57" s="105" t="s">
        <v>840</v>
      </c>
      <c r="BC57" s="105" t="s">
        <v>840</v>
      </c>
      <c r="BD57" s="105" t="s">
        <v>840</v>
      </c>
      <c r="BE57" s="105" t="s">
        <v>840</v>
      </c>
      <c r="BF57" s="105" t="s">
        <v>840</v>
      </c>
      <c r="BG57" s="105" t="s">
        <v>840</v>
      </c>
      <c r="BH57" s="105" t="s">
        <v>840</v>
      </c>
      <c r="BI57" s="105" t="s">
        <v>840</v>
      </c>
      <c r="BJ57" s="105" t="s">
        <v>840</v>
      </c>
      <c r="BK57" s="105" t="s">
        <v>840</v>
      </c>
      <c r="BL57" s="105" t="s">
        <v>840</v>
      </c>
      <c r="BM57" s="105" t="s">
        <v>840</v>
      </c>
      <c r="BN57" s="105" t="s">
        <v>840</v>
      </c>
      <c r="BO57" s="105" t="s">
        <v>840</v>
      </c>
      <c r="BP57" s="105" t="s">
        <v>840</v>
      </c>
      <c r="BQ57" s="105" t="s">
        <v>840</v>
      </c>
      <c r="BR57" s="105" t="s">
        <v>840</v>
      </c>
      <c r="BS57" s="105" t="s">
        <v>840</v>
      </c>
      <c r="BT57" s="105" t="s">
        <v>840</v>
      </c>
      <c r="BU57" s="105" t="s">
        <v>840</v>
      </c>
      <c r="BV57" s="105" t="s">
        <v>840</v>
      </c>
      <c r="BW57" s="105" t="s">
        <v>840</v>
      </c>
      <c r="BX57" s="105" t="s">
        <v>840</v>
      </c>
      <c r="BY57" s="105" t="s">
        <v>840</v>
      </c>
      <c r="BZ57" s="105" t="s">
        <v>840</v>
      </c>
      <c r="CA57" s="105" t="s">
        <v>840</v>
      </c>
      <c r="CB57" s="105" t="s">
        <v>840</v>
      </c>
      <c r="CC57" s="105" t="s">
        <v>840</v>
      </c>
      <c r="CD57" s="105" t="s">
        <v>840</v>
      </c>
    </row>
    <row r="58" spans="1:82" ht="42" outlineLevel="1">
      <c r="A58" s="79" t="s">
        <v>549</v>
      </c>
      <c r="B58" s="80" t="s">
        <v>888</v>
      </c>
      <c r="C58" s="79" t="s">
        <v>837</v>
      </c>
      <c r="D58" s="89" t="s">
        <v>840</v>
      </c>
      <c r="E58" s="105" t="s">
        <v>840</v>
      </c>
      <c r="F58" s="105" t="s">
        <v>840</v>
      </c>
      <c r="G58" s="105" t="s">
        <v>840</v>
      </c>
      <c r="H58" s="105" t="s">
        <v>840</v>
      </c>
      <c r="I58" s="105" t="s">
        <v>840</v>
      </c>
      <c r="J58" s="105" t="s">
        <v>840</v>
      </c>
      <c r="K58" s="105" t="s">
        <v>840</v>
      </c>
      <c r="L58" s="105" t="s">
        <v>840</v>
      </c>
      <c r="M58" s="105" t="s">
        <v>840</v>
      </c>
      <c r="N58" s="105" t="s">
        <v>840</v>
      </c>
      <c r="O58" s="105" t="s">
        <v>840</v>
      </c>
      <c r="P58" s="105" t="s">
        <v>840</v>
      </c>
      <c r="Q58" s="105" t="s">
        <v>840</v>
      </c>
      <c r="R58" s="105" t="s">
        <v>840</v>
      </c>
      <c r="S58" s="105" t="s">
        <v>840</v>
      </c>
      <c r="T58" s="105" t="s">
        <v>840</v>
      </c>
      <c r="U58" s="105" t="s">
        <v>840</v>
      </c>
      <c r="V58" s="105" t="s">
        <v>840</v>
      </c>
      <c r="W58" s="105" t="s">
        <v>840</v>
      </c>
      <c r="X58" s="105" t="s">
        <v>840</v>
      </c>
      <c r="Y58" s="105" t="s">
        <v>840</v>
      </c>
      <c r="Z58" s="105" t="s">
        <v>840</v>
      </c>
      <c r="AA58" s="105" t="s">
        <v>840</v>
      </c>
      <c r="AB58" s="105" t="s">
        <v>840</v>
      </c>
      <c r="AC58" s="105" t="s">
        <v>840</v>
      </c>
      <c r="AD58" s="105" t="s">
        <v>840</v>
      </c>
      <c r="AE58" s="105" t="s">
        <v>840</v>
      </c>
      <c r="AF58" s="105" t="s">
        <v>840</v>
      </c>
      <c r="AG58" s="105" t="s">
        <v>840</v>
      </c>
      <c r="AH58" s="105" t="s">
        <v>840</v>
      </c>
      <c r="AI58" s="105" t="s">
        <v>840</v>
      </c>
      <c r="AJ58" s="105" t="s">
        <v>840</v>
      </c>
      <c r="AK58" s="105" t="s">
        <v>840</v>
      </c>
      <c r="AL58" s="105" t="s">
        <v>840</v>
      </c>
      <c r="AM58" s="105" t="s">
        <v>840</v>
      </c>
      <c r="AN58" s="105" t="s">
        <v>840</v>
      </c>
      <c r="AO58" s="105" t="s">
        <v>840</v>
      </c>
      <c r="AP58" s="105" t="s">
        <v>840</v>
      </c>
      <c r="AQ58" s="105" t="s">
        <v>840</v>
      </c>
      <c r="AR58" s="105" t="s">
        <v>840</v>
      </c>
      <c r="AS58" s="105" t="s">
        <v>840</v>
      </c>
      <c r="AT58" s="105" t="s">
        <v>840</v>
      </c>
      <c r="AU58" s="105" t="s">
        <v>840</v>
      </c>
      <c r="AV58" s="105" t="s">
        <v>840</v>
      </c>
      <c r="AW58" s="105" t="s">
        <v>840</v>
      </c>
      <c r="AX58" s="105" t="s">
        <v>840</v>
      </c>
      <c r="AY58" s="105" t="s">
        <v>840</v>
      </c>
      <c r="AZ58" s="105" t="s">
        <v>840</v>
      </c>
      <c r="BA58" s="105" t="s">
        <v>840</v>
      </c>
      <c r="BB58" s="105" t="s">
        <v>840</v>
      </c>
      <c r="BC58" s="105" t="s">
        <v>840</v>
      </c>
      <c r="BD58" s="105" t="s">
        <v>840</v>
      </c>
      <c r="BE58" s="105" t="s">
        <v>840</v>
      </c>
      <c r="BF58" s="105" t="s">
        <v>840</v>
      </c>
      <c r="BG58" s="105" t="s">
        <v>840</v>
      </c>
      <c r="BH58" s="105" t="s">
        <v>840</v>
      </c>
      <c r="BI58" s="105" t="s">
        <v>840</v>
      </c>
      <c r="BJ58" s="105" t="s">
        <v>840</v>
      </c>
      <c r="BK58" s="105" t="s">
        <v>840</v>
      </c>
      <c r="BL58" s="105" t="s">
        <v>840</v>
      </c>
      <c r="BM58" s="105" t="s">
        <v>840</v>
      </c>
      <c r="BN58" s="105" t="s">
        <v>840</v>
      </c>
      <c r="BO58" s="105" t="s">
        <v>840</v>
      </c>
      <c r="BP58" s="105" t="s">
        <v>840</v>
      </c>
      <c r="BQ58" s="105" t="s">
        <v>840</v>
      </c>
      <c r="BR58" s="105" t="s">
        <v>840</v>
      </c>
      <c r="BS58" s="105" t="s">
        <v>840</v>
      </c>
      <c r="BT58" s="105" t="s">
        <v>840</v>
      </c>
      <c r="BU58" s="105" t="s">
        <v>840</v>
      </c>
      <c r="BV58" s="105" t="s">
        <v>840</v>
      </c>
      <c r="BW58" s="105" t="s">
        <v>840</v>
      </c>
      <c r="BX58" s="105" t="s">
        <v>840</v>
      </c>
      <c r="BY58" s="105" t="s">
        <v>840</v>
      </c>
      <c r="BZ58" s="105" t="s">
        <v>840</v>
      </c>
      <c r="CA58" s="105" t="s">
        <v>840</v>
      </c>
      <c r="CB58" s="105" t="s">
        <v>840</v>
      </c>
      <c r="CC58" s="105" t="s">
        <v>840</v>
      </c>
      <c r="CD58" s="105" t="s">
        <v>840</v>
      </c>
    </row>
    <row r="59" spans="1:82" ht="52.5" outlineLevel="1">
      <c r="A59" s="79" t="s">
        <v>550</v>
      </c>
      <c r="B59" s="80" t="s">
        <v>889</v>
      </c>
      <c r="C59" s="79" t="s">
        <v>837</v>
      </c>
      <c r="D59" s="89" t="s">
        <v>840</v>
      </c>
      <c r="E59" s="105" t="s">
        <v>840</v>
      </c>
      <c r="F59" s="105" t="s">
        <v>840</v>
      </c>
      <c r="G59" s="105" t="s">
        <v>840</v>
      </c>
      <c r="H59" s="105" t="s">
        <v>840</v>
      </c>
      <c r="I59" s="105" t="s">
        <v>840</v>
      </c>
      <c r="J59" s="105" t="s">
        <v>840</v>
      </c>
      <c r="K59" s="105" t="s">
        <v>840</v>
      </c>
      <c r="L59" s="105" t="s">
        <v>840</v>
      </c>
      <c r="M59" s="105" t="s">
        <v>840</v>
      </c>
      <c r="N59" s="105" t="s">
        <v>840</v>
      </c>
      <c r="O59" s="105" t="s">
        <v>840</v>
      </c>
      <c r="P59" s="105" t="s">
        <v>840</v>
      </c>
      <c r="Q59" s="105" t="s">
        <v>840</v>
      </c>
      <c r="R59" s="105" t="s">
        <v>840</v>
      </c>
      <c r="S59" s="105" t="s">
        <v>840</v>
      </c>
      <c r="T59" s="105" t="s">
        <v>840</v>
      </c>
      <c r="U59" s="105" t="s">
        <v>840</v>
      </c>
      <c r="V59" s="105" t="s">
        <v>840</v>
      </c>
      <c r="W59" s="105" t="s">
        <v>840</v>
      </c>
      <c r="X59" s="105" t="s">
        <v>840</v>
      </c>
      <c r="Y59" s="105" t="s">
        <v>840</v>
      </c>
      <c r="Z59" s="105" t="s">
        <v>840</v>
      </c>
      <c r="AA59" s="105" t="s">
        <v>840</v>
      </c>
      <c r="AB59" s="105" t="s">
        <v>840</v>
      </c>
      <c r="AC59" s="105" t="s">
        <v>840</v>
      </c>
      <c r="AD59" s="105" t="s">
        <v>840</v>
      </c>
      <c r="AE59" s="105" t="s">
        <v>840</v>
      </c>
      <c r="AF59" s="105" t="s">
        <v>840</v>
      </c>
      <c r="AG59" s="105" t="s">
        <v>840</v>
      </c>
      <c r="AH59" s="105" t="s">
        <v>840</v>
      </c>
      <c r="AI59" s="105" t="s">
        <v>840</v>
      </c>
      <c r="AJ59" s="105" t="s">
        <v>840</v>
      </c>
      <c r="AK59" s="105" t="s">
        <v>840</v>
      </c>
      <c r="AL59" s="105" t="s">
        <v>840</v>
      </c>
      <c r="AM59" s="105" t="s">
        <v>840</v>
      </c>
      <c r="AN59" s="105" t="s">
        <v>840</v>
      </c>
      <c r="AO59" s="105" t="s">
        <v>840</v>
      </c>
      <c r="AP59" s="105" t="s">
        <v>840</v>
      </c>
      <c r="AQ59" s="105" t="s">
        <v>840</v>
      </c>
      <c r="AR59" s="105" t="s">
        <v>840</v>
      </c>
      <c r="AS59" s="105" t="s">
        <v>840</v>
      </c>
      <c r="AT59" s="105" t="s">
        <v>840</v>
      </c>
      <c r="AU59" s="105" t="s">
        <v>840</v>
      </c>
      <c r="AV59" s="105" t="s">
        <v>840</v>
      </c>
      <c r="AW59" s="105" t="s">
        <v>840</v>
      </c>
      <c r="AX59" s="105" t="s">
        <v>840</v>
      </c>
      <c r="AY59" s="105" t="s">
        <v>840</v>
      </c>
      <c r="AZ59" s="105" t="s">
        <v>840</v>
      </c>
      <c r="BA59" s="105" t="s">
        <v>840</v>
      </c>
      <c r="BB59" s="105" t="s">
        <v>840</v>
      </c>
      <c r="BC59" s="105" t="s">
        <v>840</v>
      </c>
      <c r="BD59" s="105" t="s">
        <v>840</v>
      </c>
      <c r="BE59" s="105" t="s">
        <v>840</v>
      </c>
      <c r="BF59" s="105" t="s">
        <v>840</v>
      </c>
      <c r="BG59" s="105" t="s">
        <v>840</v>
      </c>
      <c r="BH59" s="105" t="s">
        <v>840</v>
      </c>
      <c r="BI59" s="105" t="s">
        <v>840</v>
      </c>
      <c r="BJ59" s="105" t="s">
        <v>840</v>
      </c>
      <c r="BK59" s="105" t="s">
        <v>840</v>
      </c>
      <c r="BL59" s="105" t="s">
        <v>840</v>
      </c>
      <c r="BM59" s="105" t="s">
        <v>840</v>
      </c>
      <c r="BN59" s="105" t="s">
        <v>840</v>
      </c>
      <c r="BO59" s="105" t="s">
        <v>840</v>
      </c>
      <c r="BP59" s="105" t="s">
        <v>840</v>
      </c>
      <c r="BQ59" s="105" t="s">
        <v>840</v>
      </c>
      <c r="BR59" s="105" t="s">
        <v>840</v>
      </c>
      <c r="BS59" s="105" t="s">
        <v>840</v>
      </c>
      <c r="BT59" s="105" t="s">
        <v>840</v>
      </c>
      <c r="BU59" s="105" t="s">
        <v>840</v>
      </c>
      <c r="BV59" s="105" t="s">
        <v>840</v>
      </c>
      <c r="BW59" s="105" t="s">
        <v>840</v>
      </c>
      <c r="BX59" s="105" t="s">
        <v>840</v>
      </c>
      <c r="BY59" s="105" t="s">
        <v>840</v>
      </c>
      <c r="BZ59" s="105" t="s">
        <v>840</v>
      </c>
      <c r="CA59" s="105" t="s">
        <v>840</v>
      </c>
      <c r="CB59" s="105" t="s">
        <v>840</v>
      </c>
      <c r="CC59" s="105" t="s">
        <v>840</v>
      </c>
      <c r="CD59" s="105" t="s">
        <v>840</v>
      </c>
    </row>
    <row r="60" spans="1:82" ht="52.5">
      <c r="A60" s="79" t="s">
        <v>551</v>
      </c>
      <c r="B60" s="80" t="s">
        <v>890</v>
      </c>
      <c r="C60" s="79" t="s">
        <v>837</v>
      </c>
      <c r="D60" s="89" t="s">
        <v>840</v>
      </c>
      <c r="E60" s="105" t="s">
        <v>840</v>
      </c>
      <c r="F60" s="105" t="s">
        <v>840</v>
      </c>
      <c r="G60" s="105" t="s">
        <v>840</v>
      </c>
      <c r="H60" s="105" t="s">
        <v>840</v>
      </c>
      <c r="I60" s="105" t="s">
        <v>840</v>
      </c>
      <c r="J60" s="105" t="s">
        <v>840</v>
      </c>
      <c r="K60" s="105" t="s">
        <v>840</v>
      </c>
      <c r="L60" s="105" t="s">
        <v>840</v>
      </c>
      <c r="M60" s="105" t="s">
        <v>840</v>
      </c>
      <c r="N60" s="105" t="s">
        <v>840</v>
      </c>
      <c r="O60" s="105" t="s">
        <v>840</v>
      </c>
      <c r="P60" s="105" t="s">
        <v>840</v>
      </c>
      <c r="Q60" s="105" t="s">
        <v>840</v>
      </c>
      <c r="R60" s="105" t="s">
        <v>840</v>
      </c>
      <c r="S60" s="105" t="s">
        <v>840</v>
      </c>
      <c r="T60" s="105" t="s">
        <v>840</v>
      </c>
      <c r="U60" s="105" t="s">
        <v>840</v>
      </c>
      <c r="V60" s="105" t="s">
        <v>840</v>
      </c>
      <c r="W60" s="105" t="s">
        <v>840</v>
      </c>
      <c r="X60" s="105" t="s">
        <v>840</v>
      </c>
      <c r="Y60" s="105" t="s">
        <v>840</v>
      </c>
      <c r="Z60" s="105" t="s">
        <v>840</v>
      </c>
      <c r="AA60" s="105" t="s">
        <v>840</v>
      </c>
      <c r="AB60" s="105" t="s">
        <v>840</v>
      </c>
      <c r="AC60" s="105" t="s">
        <v>840</v>
      </c>
      <c r="AD60" s="105" t="s">
        <v>840</v>
      </c>
      <c r="AE60" s="105" t="s">
        <v>840</v>
      </c>
      <c r="AF60" s="105" t="s">
        <v>840</v>
      </c>
      <c r="AG60" s="105" t="s">
        <v>840</v>
      </c>
      <c r="AH60" s="105" t="s">
        <v>840</v>
      </c>
      <c r="AI60" s="105" t="s">
        <v>840</v>
      </c>
      <c r="AJ60" s="105" t="s">
        <v>840</v>
      </c>
      <c r="AK60" s="105" t="s">
        <v>840</v>
      </c>
      <c r="AL60" s="105" t="s">
        <v>840</v>
      </c>
      <c r="AM60" s="105" t="s">
        <v>840</v>
      </c>
      <c r="AN60" s="105" t="s">
        <v>840</v>
      </c>
      <c r="AO60" s="105" t="s">
        <v>840</v>
      </c>
      <c r="AP60" s="105" t="s">
        <v>840</v>
      </c>
      <c r="AQ60" s="105" t="s">
        <v>840</v>
      </c>
      <c r="AR60" s="105" t="s">
        <v>840</v>
      </c>
      <c r="AS60" s="105" t="s">
        <v>840</v>
      </c>
      <c r="AT60" s="105" t="s">
        <v>840</v>
      </c>
      <c r="AU60" s="105" t="s">
        <v>840</v>
      </c>
      <c r="AV60" s="105" t="s">
        <v>840</v>
      </c>
      <c r="AW60" s="105" t="s">
        <v>840</v>
      </c>
      <c r="AX60" s="105" t="s">
        <v>840</v>
      </c>
      <c r="AY60" s="105" t="s">
        <v>840</v>
      </c>
      <c r="AZ60" s="105" t="s">
        <v>840</v>
      </c>
      <c r="BA60" s="105" t="s">
        <v>840</v>
      </c>
      <c r="BB60" s="105" t="s">
        <v>840</v>
      </c>
      <c r="BC60" s="105" t="s">
        <v>840</v>
      </c>
      <c r="BD60" s="105" t="s">
        <v>840</v>
      </c>
      <c r="BE60" s="105" t="s">
        <v>840</v>
      </c>
      <c r="BF60" s="105" t="s">
        <v>840</v>
      </c>
      <c r="BG60" s="105" t="s">
        <v>840</v>
      </c>
      <c r="BH60" s="105" t="s">
        <v>840</v>
      </c>
      <c r="BI60" s="105" t="s">
        <v>840</v>
      </c>
      <c r="BJ60" s="105" t="s">
        <v>840</v>
      </c>
      <c r="BK60" s="105" t="s">
        <v>840</v>
      </c>
      <c r="BL60" s="105" t="s">
        <v>840</v>
      </c>
      <c r="BM60" s="105" t="s">
        <v>840</v>
      </c>
      <c r="BN60" s="105" t="s">
        <v>840</v>
      </c>
      <c r="BO60" s="105" t="s">
        <v>840</v>
      </c>
      <c r="BP60" s="105" t="s">
        <v>840</v>
      </c>
      <c r="BQ60" s="105" t="s">
        <v>840</v>
      </c>
      <c r="BR60" s="105" t="s">
        <v>840</v>
      </c>
      <c r="BS60" s="105" t="s">
        <v>840</v>
      </c>
      <c r="BT60" s="105" t="s">
        <v>840</v>
      </c>
      <c r="BU60" s="105" t="s">
        <v>840</v>
      </c>
      <c r="BV60" s="105" t="s">
        <v>840</v>
      </c>
      <c r="BW60" s="105" t="s">
        <v>840</v>
      </c>
      <c r="BX60" s="105" t="s">
        <v>840</v>
      </c>
      <c r="BY60" s="105" t="s">
        <v>840</v>
      </c>
      <c r="BZ60" s="105" t="s">
        <v>840</v>
      </c>
      <c r="CA60" s="105" t="s">
        <v>840</v>
      </c>
      <c r="CB60" s="105" t="s">
        <v>840</v>
      </c>
      <c r="CC60" s="105" t="s">
        <v>840</v>
      </c>
      <c r="CD60" s="105" t="s">
        <v>840</v>
      </c>
    </row>
    <row r="61" spans="1:82" ht="52.5" outlineLevel="1">
      <c r="A61" s="79" t="s">
        <v>552</v>
      </c>
      <c r="B61" s="80" t="s">
        <v>891</v>
      </c>
      <c r="C61" s="79" t="s">
        <v>837</v>
      </c>
      <c r="D61" s="89" t="s">
        <v>840</v>
      </c>
      <c r="E61" s="105" t="s">
        <v>840</v>
      </c>
      <c r="F61" s="105" t="s">
        <v>840</v>
      </c>
      <c r="G61" s="105" t="s">
        <v>840</v>
      </c>
      <c r="H61" s="105" t="s">
        <v>840</v>
      </c>
      <c r="I61" s="105" t="s">
        <v>840</v>
      </c>
      <c r="J61" s="105" t="s">
        <v>840</v>
      </c>
      <c r="K61" s="105" t="s">
        <v>840</v>
      </c>
      <c r="L61" s="105" t="s">
        <v>840</v>
      </c>
      <c r="M61" s="105" t="s">
        <v>840</v>
      </c>
      <c r="N61" s="105" t="s">
        <v>840</v>
      </c>
      <c r="O61" s="105" t="s">
        <v>840</v>
      </c>
      <c r="P61" s="105" t="s">
        <v>840</v>
      </c>
      <c r="Q61" s="105" t="s">
        <v>840</v>
      </c>
      <c r="R61" s="105" t="s">
        <v>840</v>
      </c>
      <c r="S61" s="105" t="s">
        <v>840</v>
      </c>
      <c r="T61" s="105" t="s">
        <v>840</v>
      </c>
      <c r="U61" s="105" t="s">
        <v>840</v>
      </c>
      <c r="V61" s="105" t="s">
        <v>840</v>
      </c>
      <c r="W61" s="105" t="s">
        <v>840</v>
      </c>
      <c r="X61" s="105" t="s">
        <v>840</v>
      </c>
      <c r="Y61" s="105" t="s">
        <v>840</v>
      </c>
      <c r="Z61" s="105" t="s">
        <v>840</v>
      </c>
      <c r="AA61" s="105" t="s">
        <v>840</v>
      </c>
      <c r="AB61" s="105" t="s">
        <v>840</v>
      </c>
      <c r="AC61" s="105" t="s">
        <v>840</v>
      </c>
      <c r="AD61" s="105" t="s">
        <v>840</v>
      </c>
      <c r="AE61" s="105" t="s">
        <v>840</v>
      </c>
      <c r="AF61" s="105" t="s">
        <v>840</v>
      </c>
      <c r="AG61" s="105" t="s">
        <v>840</v>
      </c>
      <c r="AH61" s="105" t="s">
        <v>840</v>
      </c>
      <c r="AI61" s="105" t="s">
        <v>840</v>
      </c>
      <c r="AJ61" s="105" t="s">
        <v>840</v>
      </c>
      <c r="AK61" s="105" t="s">
        <v>840</v>
      </c>
      <c r="AL61" s="105" t="s">
        <v>840</v>
      </c>
      <c r="AM61" s="105" t="s">
        <v>840</v>
      </c>
      <c r="AN61" s="105" t="s">
        <v>840</v>
      </c>
      <c r="AO61" s="105" t="s">
        <v>840</v>
      </c>
      <c r="AP61" s="105" t="s">
        <v>840</v>
      </c>
      <c r="AQ61" s="105" t="s">
        <v>840</v>
      </c>
      <c r="AR61" s="105" t="s">
        <v>840</v>
      </c>
      <c r="AS61" s="105" t="s">
        <v>840</v>
      </c>
      <c r="AT61" s="105" t="s">
        <v>840</v>
      </c>
      <c r="AU61" s="105" t="s">
        <v>840</v>
      </c>
      <c r="AV61" s="105" t="s">
        <v>840</v>
      </c>
      <c r="AW61" s="105" t="s">
        <v>840</v>
      </c>
      <c r="AX61" s="105" t="s">
        <v>840</v>
      </c>
      <c r="AY61" s="105" t="s">
        <v>840</v>
      </c>
      <c r="AZ61" s="105" t="s">
        <v>840</v>
      </c>
      <c r="BA61" s="105" t="s">
        <v>840</v>
      </c>
      <c r="BB61" s="105" t="s">
        <v>840</v>
      </c>
      <c r="BC61" s="105" t="s">
        <v>840</v>
      </c>
      <c r="BD61" s="105" t="s">
        <v>840</v>
      </c>
      <c r="BE61" s="105" t="s">
        <v>840</v>
      </c>
      <c r="BF61" s="105" t="s">
        <v>840</v>
      </c>
      <c r="BG61" s="105" t="s">
        <v>840</v>
      </c>
      <c r="BH61" s="105" t="s">
        <v>840</v>
      </c>
      <c r="BI61" s="105" t="s">
        <v>840</v>
      </c>
      <c r="BJ61" s="105" t="s">
        <v>840</v>
      </c>
      <c r="BK61" s="105" t="s">
        <v>840</v>
      </c>
      <c r="BL61" s="105" t="s">
        <v>840</v>
      </c>
      <c r="BM61" s="105" t="s">
        <v>840</v>
      </c>
      <c r="BN61" s="105" t="s">
        <v>840</v>
      </c>
      <c r="BO61" s="105" t="s">
        <v>840</v>
      </c>
      <c r="BP61" s="105" t="s">
        <v>840</v>
      </c>
      <c r="BQ61" s="105" t="s">
        <v>840</v>
      </c>
      <c r="BR61" s="105" t="s">
        <v>840</v>
      </c>
      <c r="BS61" s="105" t="s">
        <v>840</v>
      </c>
      <c r="BT61" s="105" t="s">
        <v>840</v>
      </c>
      <c r="BU61" s="105" t="s">
        <v>840</v>
      </c>
      <c r="BV61" s="105" t="s">
        <v>840</v>
      </c>
      <c r="BW61" s="105" t="s">
        <v>840</v>
      </c>
      <c r="BX61" s="105" t="s">
        <v>840</v>
      </c>
      <c r="BY61" s="105" t="s">
        <v>840</v>
      </c>
      <c r="BZ61" s="105" t="s">
        <v>840</v>
      </c>
      <c r="CA61" s="105" t="s">
        <v>840</v>
      </c>
      <c r="CB61" s="105" t="s">
        <v>840</v>
      </c>
      <c r="CC61" s="105" t="s">
        <v>840</v>
      </c>
      <c r="CD61" s="105" t="s">
        <v>840</v>
      </c>
    </row>
    <row r="62" spans="1:82" ht="52.5" outlineLevel="1">
      <c r="A62" s="79" t="s">
        <v>892</v>
      </c>
      <c r="B62" s="80" t="s">
        <v>893</v>
      </c>
      <c r="C62" s="79" t="s">
        <v>837</v>
      </c>
      <c r="D62" s="89" t="s">
        <v>840</v>
      </c>
      <c r="E62" s="105" t="s">
        <v>840</v>
      </c>
      <c r="F62" s="105" t="s">
        <v>840</v>
      </c>
      <c r="G62" s="105" t="s">
        <v>840</v>
      </c>
      <c r="H62" s="105" t="s">
        <v>840</v>
      </c>
      <c r="I62" s="105" t="s">
        <v>840</v>
      </c>
      <c r="J62" s="105" t="s">
        <v>840</v>
      </c>
      <c r="K62" s="105" t="s">
        <v>840</v>
      </c>
      <c r="L62" s="105" t="s">
        <v>840</v>
      </c>
      <c r="M62" s="105" t="s">
        <v>840</v>
      </c>
      <c r="N62" s="105" t="s">
        <v>840</v>
      </c>
      <c r="O62" s="105" t="s">
        <v>840</v>
      </c>
      <c r="P62" s="105" t="s">
        <v>840</v>
      </c>
      <c r="Q62" s="105" t="s">
        <v>840</v>
      </c>
      <c r="R62" s="105" t="s">
        <v>840</v>
      </c>
      <c r="S62" s="105" t="s">
        <v>840</v>
      </c>
      <c r="T62" s="105" t="s">
        <v>840</v>
      </c>
      <c r="U62" s="105" t="s">
        <v>840</v>
      </c>
      <c r="V62" s="105" t="s">
        <v>840</v>
      </c>
      <c r="W62" s="105" t="s">
        <v>840</v>
      </c>
      <c r="X62" s="105" t="s">
        <v>840</v>
      </c>
      <c r="Y62" s="105" t="s">
        <v>840</v>
      </c>
      <c r="Z62" s="105" t="s">
        <v>840</v>
      </c>
      <c r="AA62" s="105" t="s">
        <v>840</v>
      </c>
      <c r="AB62" s="105" t="s">
        <v>840</v>
      </c>
      <c r="AC62" s="105" t="s">
        <v>840</v>
      </c>
      <c r="AD62" s="105" t="s">
        <v>840</v>
      </c>
      <c r="AE62" s="105" t="s">
        <v>840</v>
      </c>
      <c r="AF62" s="105" t="s">
        <v>840</v>
      </c>
      <c r="AG62" s="105" t="s">
        <v>840</v>
      </c>
      <c r="AH62" s="105" t="s">
        <v>840</v>
      </c>
      <c r="AI62" s="105" t="s">
        <v>840</v>
      </c>
      <c r="AJ62" s="105" t="s">
        <v>840</v>
      </c>
      <c r="AK62" s="105" t="s">
        <v>840</v>
      </c>
      <c r="AL62" s="105" t="s">
        <v>840</v>
      </c>
      <c r="AM62" s="105" t="s">
        <v>840</v>
      </c>
      <c r="AN62" s="105" t="s">
        <v>840</v>
      </c>
      <c r="AO62" s="105" t="s">
        <v>840</v>
      </c>
      <c r="AP62" s="105" t="s">
        <v>840</v>
      </c>
      <c r="AQ62" s="105" t="s">
        <v>840</v>
      </c>
      <c r="AR62" s="105" t="s">
        <v>840</v>
      </c>
      <c r="AS62" s="105" t="s">
        <v>840</v>
      </c>
      <c r="AT62" s="105" t="s">
        <v>840</v>
      </c>
      <c r="AU62" s="105" t="s">
        <v>840</v>
      </c>
      <c r="AV62" s="105" t="s">
        <v>840</v>
      </c>
      <c r="AW62" s="105" t="s">
        <v>840</v>
      </c>
      <c r="AX62" s="105" t="s">
        <v>840</v>
      </c>
      <c r="AY62" s="105" t="s">
        <v>840</v>
      </c>
      <c r="AZ62" s="105" t="s">
        <v>840</v>
      </c>
      <c r="BA62" s="105" t="s">
        <v>840</v>
      </c>
      <c r="BB62" s="105" t="s">
        <v>840</v>
      </c>
      <c r="BC62" s="105" t="s">
        <v>840</v>
      </c>
      <c r="BD62" s="105" t="s">
        <v>840</v>
      </c>
      <c r="BE62" s="105" t="s">
        <v>840</v>
      </c>
      <c r="BF62" s="105" t="s">
        <v>840</v>
      </c>
      <c r="BG62" s="105" t="s">
        <v>840</v>
      </c>
      <c r="BH62" s="105" t="s">
        <v>840</v>
      </c>
      <c r="BI62" s="105" t="s">
        <v>840</v>
      </c>
      <c r="BJ62" s="105" t="s">
        <v>840</v>
      </c>
      <c r="BK62" s="105" t="s">
        <v>840</v>
      </c>
      <c r="BL62" s="105" t="s">
        <v>840</v>
      </c>
      <c r="BM62" s="105" t="s">
        <v>840</v>
      </c>
      <c r="BN62" s="105" t="s">
        <v>840</v>
      </c>
      <c r="BO62" s="105" t="s">
        <v>840</v>
      </c>
      <c r="BP62" s="105" t="s">
        <v>840</v>
      </c>
      <c r="BQ62" s="105" t="s">
        <v>840</v>
      </c>
      <c r="BR62" s="105" t="s">
        <v>840</v>
      </c>
      <c r="BS62" s="105" t="s">
        <v>840</v>
      </c>
      <c r="BT62" s="105" t="s">
        <v>840</v>
      </c>
      <c r="BU62" s="105" t="s">
        <v>840</v>
      </c>
      <c r="BV62" s="105" t="s">
        <v>840</v>
      </c>
      <c r="BW62" s="105" t="s">
        <v>840</v>
      </c>
      <c r="BX62" s="105" t="s">
        <v>840</v>
      </c>
      <c r="BY62" s="105" t="s">
        <v>840</v>
      </c>
      <c r="BZ62" s="105" t="s">
        <v>840</v>
      </c>
      <c r="CA62" s="105" t="s">
        <v>840</v>
      </c>
      <c r="CB62" s="105" t="s">
        <v>840</v>
      </c>
      <c r="CC62" s="105" t="s">
        <v>840</v>
      </c>
      <c r="CD62" s="105" t="s">
        <v>840</v>
      </c>
    </row>
    <row r="63" spans="1:82" ht="73.5" outlineLevel="1">
      <c r="A63" s="79" t="s">
        <v>894</v>
      </c>
      <c r="B63" s="80" t="s">
        <v>895</v>
      </c>
      <c r="C63" s="79" t="s">
        <v>837</v>
      </c>
      <c r="D63" s="89" t="s">
        <v>840</v>
      </c>
      <c r="E63" s="105" t="s">
        <v>840</v>
      </c>
      <c r="F63" s="105" t="s">
        <v>840</v>
      </c>
      <c r="G63" s="105" t="s">
        <v>840</v>
      </c>
      <c r="H63" s="105" t="s">
        <v>840</v>
      </c>
      <c r="I63" s="105" t="s">
        <v>840</v>
      </c>
      <c r="J63" s="105" t="s">
        <v>840</v>
      </c>
      <c r="K63" s="105" t="s">
        <v>840</v>
      </c>
      <c r="L63" s="105" t="s">
        <v>840</v>
      </c>
      <c r="M63" s="105" t="s">
        <v>840</v>
      </c>
      <c r="N63" s="105" t="s">
        <v>840</v>
      </c>
      <c r="O63" s="105" t="s">
        <v>840</v>
      </c>
      <c r="P63" s="105" t="s">
        <v>840</v>
      </c>
      <c r="Q63" s="105" t="s">
        <v>840</v>
      </c>
      <c r="R63" s="105" t="s">
        <v>840</v>
      </c>
      <c r="S63" s="105" t="s">
        <v>840</v>
      </c>
      <c r="T63" s="105" t="s">
        <v>840</v>
      </c>
      <c r="U63" s="105" t="s">
        <v>840</v>
      </c>
      <c r="V63" s="105" t="s">
        <v>840</v>
      </c>
      <c r="W63" s="105" t="s">
        <v>840</v>
      </c>
      <c r="X63" s="105" t="s">
        <v>840</v>
      </c>
      <c r="Y63" s="105" t="s">
        <v>840</v>
      </c>
      <c r="Z63" s="105" t="s">
        <v>840</v>
      </c>
      <c r="AA63" s="105" t="s">
        <v>840</v>
      </c>
      <c r="AB63" s="105" t="s">
        <v>840</v>
      </c>
      <c r="AC63" s="105" t="s">
        <v>840</v>
      </c>
      <c r="AD63" s="105" t="s">
        <v>840</v>
      </c>
      <c r="AE63" s="105" t="s">
        <v>840</v>
      </c>
      <c r="AF63" s="105" t="s">
        <v>840</v>
      </c>
      <c r="AG63" s="105" t="s">
        <v>840</v>
      </c>
      <c r="AH63" s="105" t="s">
        <v>840</v>
      </c>
      <c r="AI63" s="105" t="s">
        <v>840</v>
      </c>
      <c r="AJ63" s="105" t="s">
        <v>840</v>
      </c>
      <c r="AK63" s="105" t="s">
        <v>840</v>
      </c>
      <c r="AL63" s="105" t="s">
        <v>840</v>
      </c>
      <c r="AM63" s="105" t="s">
        <v>840</v>
      </c>
      <c r="AN63" s="105" t="s">
        <v>840</v>
      </c>
      <c r="AO63" s="105" t="s">
        <v>840</v>
      </c>
      <c r="AP63" s="105" t="s">
        <v>840</v>
      </c>
      <c r="AQ63" s="105" t="s">
        <v>840</v>
      </c>
      <c r="AR63" s="105" t="s">
        <v>840</v>
      </c>
      <c r="AS63" s="105" t="s">
        <v>840</v>
      </c>
      <c r="AT63" s="105" t="s">
        <v>840</v>
      </c>
      <c r="AU63" s="105" t="s">
        <v>840</v>
      </c>
      <c r="AV63" s="105" t="s">
        <v>840</v>
      </c>
      <c r="AW63" s="105" t="s">
        <v>840</v>
      </c>
      <c r="AX63" s="105" t="s">
        <v>840</v>
      </c>
      <c r="AY63" s="105" t="s">
        <v>840</v>
      </c>
      <c r="AZ63" s="105" t="s">
        <v>840</v>
      </c>
      <c r="BA63" s="105" t="s">
        <v>840</v>
      </c>
      <c r="BB63" s="105" t="s">
        <v>840</v>
      </c>
      <c r="BC63" s="105" t="s">
        <v>840</v>
      </c>
      <c r="BD63" s="105" t="s">
        <v>840</v>
      </c>
      <c r="BE63" s="105" t="s">
        <v>840</v>
      </c>
      <c r="BF63" s="105" t="s">
        <v>840</v>
      </c>
      <c r="BG63" s="105" t="s">
        <v>840</v>
      </c>
      <c r="BH63" s="105" t="s">
        <v>840</v>
      </c>
      <c r="BI63" s="105" t="s">
        <v>840</v>
      </c>
      <c r="BJ63" s="105" t="s">
        <v>840</v>
      </c>
      <c r="BK63" s="105" t="s">
        <v>840</v>
      </c>
      <c r="BL63" s="105" t="s">
        <v>840</v>
      </c>
      <c r="BM63" s="105" t="s">
        <v>840</v>
      </c>
      <c r="BN63" s="105" t="s">
        <v>840</v>
      </c>
      <c r="BO63" s="105" t="s">
        <v>840</v>
      </c>
      <c r="BP63" s="105" t="s">
        <v>840</v>
      </c>
      <c r="BQ63" s="105" t="s">
        <v>840</v>
      </c>
      <c r="BR63" s="105" t="s">
        <v>840</v>
      </c>
      <c r="BS63" s="105" t="s">
        <v>840</v>
      </c>
      <c r="BT63" s="105" t="s">
        <v>840</v>
      </c>
      <c r="BU63" s="105" t="s">
        <v>840</v>
      </c>
      <c r="BV63" s="105" t="s">
        <v>840</v>
      </c>
      <c r="BW63" s="105" t="s">
        <v>840</v>
      </c>
      <c r="BX63" s="105" t="s">
        <v>840</v>
      </c>
      <c r="BY63" s="105" t="s">
        <v>840</v>
      </c>
      <c r="BZ63" s="105" t="s">
        <v>840</v>
      </c>
      <c r="CA63" s="105" t="s">
        <v>840</v>
      </c>
      <c r="CB63" s="105" t="s">
        <v>840</v>
      </c>
      <c r="CC63" s="105" t="s">
        <v>840</v>
      </c>
      <c r="CD63" s="105" t="s">
        <v>840</v>
      </c>
    </row>
    <row r="64" spans="1:82" ht="42" outlineLevel="1">
      <c r="A64" s="79" t="s">
        <v>896</v>
      </c>
      <c r="B64" s="80" t="s">
        <v>897</v>
      </c>
      <c r="C64" s="79" t="s">
        <v>837</v>
      </c>
      <c r="D64" s="89" t="s">
        <v>840</v>
      </c>
      <c r="E64" s="105" t="s">
        <v>840</v>
      </c>
      <c r="F64" s="105" t="s">
        <v>840</v>
      </c>
      <c r="G64" s="105" t="s">
        <v>840</v>
      </c>
      <c r="H64" s="105" t="s">
        <v>840</v>
      </c>
      <c r="I64" s="105" t="s">
        <v>840</v>
      </c>
      <c r="J64" s="105" t="s">
        <v>840</v>
      </c>
      <c r="K64" s="105" t="s">
        <v>840</v>
      </c>
      <c r="L64" s="105" t="s">
        <v>840</v>
      </c>
      <c r="M64" s="105" t="s">
        <v>840</v>
      </c>
      <c r="N64" s="105" t="s">
        <v>840</v>
      </c>
      <c r="O64" s="105" t="s">
        <v>840</v>
      </c>
      <c r="P64" s="105" t="s">
        <v>840</v>
      </c>
      <c r="Q64" s="105" t="s">
        <v>840</v>
      </c>
      <c r="R64" s="105" t="s">
        <v>840</v>
      </c>
      <c r="S64" s="105" t="s">
        <v>840</v>
      </c>
      <c r="T64" s="105" t="s">
        <v>840</v>
      </c>
      <c r="U64" s="105" t="s">
        <v>840</v>
      </c>
      <c r="V64" s="105" t="s">
        <v>840</v>
      </c>
      <c r="W64" s="105" t="s">
        <v>840</v>
      </c>
      <c r="X64" s="105" t="s">
        <v>840</v>
      </c>
      <c r="Y64" s="105" t="s">
        <v>840</v>
      </c>
      <c r="Z64" s="105" t="s">
        <v>840</v>
      </c>
      <c r="AA64" s="105" t="s">
        <v>840</v>
      </c>
      <c r="AB64" s="105" t="s">
        <v>840</v>
      </c>
      <c r="AC64" s="105" t="s">
        <v>840</v>
      </c>
      <c r="AD64" s="105" t="s">
        <v>840</v>
      </c>
      <c r="AE64" s="105" t="s">
        <v>840</v>
      </c>
      <c r="AF64" s="105" t="s">
        <v>840</v>
      </c>
      <c r="AG64" s="105" t="s">
        <v>840</v>
      </c>
      <c r="AH64" s="105" t="s">
        <v>840</v>
      </c>
      <c r="AI64" s="105" t="s">
        <v>840</v>
      </c>
      <c r="AJ64" s="105" t="s">
        <v>840</v>
      </c>
      <c r="AK64" s="105" t="s">
        <v>840</v>
      </c>
      <c r="AL64" s="105" t="s">
        <v>840</v>
      </c>
      <c r="AM64" s="105" t="s">
        <v>840</v>
      </c>
      <c r="AN64" s="105" t="s">
        <v>840</v>
      </c>
      <c r="AO64" s="105" t="s">
        <v>840</v>
      </c>
      <c r="AP64" s="105" t="s">
        <v>840</v>
      </c>
      <c r="AQ64" s="105" t="s">
        <v>840</v>
      </c>
      <c r="AR64" s="105" t="s">
        <v>840</v>
      </c>
      <c r="AS64" s="105" t="s">
        <v>840</v>
      </c>
      <c r="AT64" s="105" t="s">
        <v>840</v>
      </c>
      <c r="AU64" s="105" t="s">
        <v>840</v>
      </c>
      <c r="AV64" s="105" t="s">
        <v>840</v>
      </c>
      <c r="AW64" s="105" t="s">
        <v>840</v>
      </c>
      <c r="AX64" s="105" t="s">
        <v>840</v>
      </c>
      <c r="AY64" s="105" t="s">
        <v>840</v>
      </c>
      <c r="AZ64" s="105" t="s">
        <v>840</v>
      </c>
      <c r="BA64" s="105" t="s">
        <v>840</v>
      </c>
      <c r="BB64" s="105" t="s">
        <v>840</v>
      </c>
      <c r="BC64" s="105" t="s">
        <v>840</v>
      </c>
      <c r="BD64" s="105" t="s">
        <v>840</v>
      </c>
      <c r="BE64" s="105" t="s">
        <v>840</v>
      </c>
      <c r="BF64" s="105" t="s">
        <v>840</v>
      </c>
      <c r="BG64" s="105" t="s">
        <v>840</v>
      </c>
      <c r="BH64" s="105" t="s">
        <v>840</v>
      </c>
      <c r="BI64" s="105" t="s">
        <v>840</v>
      </c>
      <c r="BJ64" s="105" t="s">
        <v>840</v>
      </c>
      <c r="BK64" s="105" t="s">
        <v>840</v>
      </c>
      <c r="BL64" s="105" t="s">
        <v>840</v>
      </c>
      <c r="BM64" s="105" t="s">
        <v>840</v>
      </c>
      <c r="BN64" s="105" t="s">
        <v>840</v>
      </c>
      <c r="BO64" s="105" t="s">
        <v>840</v>
      </c>
      <c r="BP64" s="105" t="s">
        <v>840</v>
      </c>
      <c r="BQ64" s="105" t="s">
        <v>840</v>
      </c>
      <c r="BR64" s="105" t="s">
        <v>840</v>
      </c>
      <c r="BS64" s="105" t="s">
        <v>840</v>
      </c>
      <c r="BT64" s="105" t="s">
        <v>840</v>
      </c>
      <c r="BU64" s="105" t="s">
        <v>840</v>
      </c>
      <c r="BV64" s="105" t="s">
        <v>840</v>
      </c>
      <c r="BW64" s="105" t="s">
        <v>840</v>
      </c>
      <c r="BX64" s="105" t="s">
        <v>840</v>
      </c>
      <c r="BY64" s="105" t="s">
        <v>840</v>
      </c>
      <c r="BZ64" s="105" t="s">
        <v>840</v>
      </c>
      <c r="CA64" s="105" t="s">
        <v>840</v>
      </c>
      <c r="CB64" s="105" t="s">
        <v>840</v>
      </c>
      <c r="CC64" s="105" t="s">
        <v>840</v>
      </c>
      <c r="CD64" s="105" t="s">
        <v>840</v>
      </c>
    </row>
    <row r="65" spans="1:82" ht="63" outlineLevel="1">
      <c r="A65" s="79" t="s">
        <v>898</v>
      </c>
      <c r="B65" s="80" t="s">
        <v>899</v>
      </c>
      <c r="C65" s="79" t="s">
        <v>837</v>
      </c>
      <c r="D65" s="89" t="s">
        <v>840</v>
      </c>
      <c r="E65" s="105" t="s">
        <v>840</v>
      </c>
      <c r="F65" s="105" t="s">
        <v>840</v>
      </c>
      <c r="G65" s="105" t="s">
        <v>840</v>
      </c>
      <c r="H65" s="105" t="s">
        <v>840</v>
      </c>
      <c r="I65" s="105" t="s">
        <v>840</v>
      </c>
      <c r="J65" s="105" t="s">
        <v>840</v>
      </c>
      <c r="K65" s="105" t="s">
        <v>840</v>
      </c>
      <c r="L65" s="105" t="s">
        <v>840</v>
      </c>
      <c r="M65" s="105" t="s">
        <v>840</v>
      </c>
      <c r="N65" s="105" t="s">
        <v>840</v>
      </c>
      <c r="O65" s="105" t="s">
        <v>840</v>
      </c>
      <c r="P65" s="105" t="s">
        <v>840</v>
      </c>
      <c r="Q65" s="105" t="s">
        <v>840</v>
      </c>
      <c r="R65" s="105" t="s">
        <v>840</v>
      </c>
      <c r="S65" s="105" t="s">
        <v>840</v>
      </c>
      <c r="T65" s="105" t="s">
        <v>840</v>
      </c>
      <c r="U65" s="105" t="s">
        <v>840</v>
      </c>
      <c r="V65" s="105" t="s">
        <v>840</v>
      </c>
      <c r="W65" s="105" t="s">
        <v>840</v>
      </c>
      <c r="X65" s="105" t="s">
        <v>840</v>
      </c>
      <c r="Y65" s="105" t="s">
        <v>840</v>
      </c>
      <c r="Z65" s="105" t="s">
        <v>840</v>
      </c>
      <c r="AA65" s="105" t="s">
        <v>840</v>
      </c>
      <c r="AB65" s="105" t="s">
        <v>840</v>
      </c>
      <c r="AC65" s="105" t="s">
        <v>840</v>
      </c>
      <c r="AD65" s="105" t="s">
        <v>840</v>
      </c>
      <c r="AE65" s="105" t="s">
        <v>840</v>
      </c>
      <c r="AF65" s="105" t="s">
        <v>840</v>
      </c>
      <c r="AG65" s="105" t="s">
        <v>840</v>
      </c>
      <c r="AH65" s="105" t="s">
        <v>840</v>
      </c>
      <c r="AI65" s="105" t="s">
        <v>840</v>
      </c>
      <c r="AJ65" s="105" t="s">
        <v>840</v>
      </c>
      <c r="AK65" s="105" t="s">
        <v>840</v>
      </c>
      <c r="AL65" s="105" t="s">
        <v>840</v>
      </c>
      <c r="AM65" s="105" t="s">
        <v>840</v>
      </c>
      <c r="AN65" s="105" t="s">
        <v>840</v>
      </c>
      <c r="AO65" s="105" t="s">
        <v>840</v>
      </c>
      <c r="AP65" s="105" t="s">
        <v>840</v>
      </c>
      <c r="AQ65" s="105" t="s">
        <v>840</v>
      </c>
      <c r="AR65" s="105" t="s">
        <v>840</v>
      </c>
      <c r="AS65" s="105" t="s">
        <v>840</v>
      </c>
      <c r="AT65" s="105" t="s">
        <v>840</v>
      </c>
      <c r="AU65" s="105" t="s">
        <v>840</v>
      </c>
      <c r="AV65" s="105" t="s">
        <v>840</v>
      </c>
      <c r="AW65" s="105" t="s">
        <v>840</v>
      </c>
      <c r="AX65" s="105" t="s">
        <v>840</v>
      </c>
      <c r="AY65" s="105" t="s">
        <v>840</v>
      </c>
      <c r="AZ65" s="105" t="s">
        <v>840</v>
      </c>
      <c r="BA65" s="105" t="s">
        <v>840</v>
      </c>
      <c r="BB65" s="105" t="s">
        <v>840</v>
      </c>
      <c r="BC65" s="105" t="s">
        <v>840</v>
      </c>
      <c r="BD65" s="105" t="s">
        <v>840</v>
      </c>
      <c r="BE65" s="105" t="s">
        <v>840</v>
      </c>
      <c r="BF65" s="105" t="s">
        <v>840</v>
      </c>
      <c r="BG65" s="105" t="s">
        <v>840</v>
      </c>
      <c r="BH65" s="105" t="s">
        <v>840</v>
      </c>
      <c r="BI65" s="105" t="s">
        <v>840</v>
      </c>
      <c r="BJ65" s="105" t="s">
        <v>840</v>
      </c>
      <c r="BK65" s="105" t="s">
        <v>840</v>
      </c>
      <c r="BL65" s="105" t="s">
        <v>840</v>
      </c>
      <c r="BM65" s="105" t="s">
        <v>840</v>
      </c>
      <c r="BN65" s="105" t="s">
        <v>840</v>
      </c>
      <c r="BO65" s="105" t="s">
        <v>840</v>
      </c>
      <c r="BP65" s="105" t="s">
        <v>840</v>
      </c>
      <c r="BQ65" s="105" t="s">
        <v>840</v>
      </c>
      <c r="BR65" s="105" t="s">
        <v>840</v>
      </c>
      <c r="BS65" s="105" t="s">
        <v>840</v>
      </c>
      <c r="BT65" s="105" t="s">
        <v>840</v>
      </c>
      <c r="BU65" s="105" t="s">
        <v>840</v>
      </c>
      <c r="BV65" s="105" t="s">
        <v>840</v>
      </c>
      <c r="BW65" s="105" t="s">
        <v>840</v>
      </c>
      <c r="BX65" s="105" t="s">
        <v>840</v>
      </c>
      <c r="BY65" s="105" t="s">
        <v>840</v>
      </c>
      <c r="BZ65" s="105" t="s">
        <v>840</v>
      </c>
      <c r="CA65" s="105" t="s">
        <v>840</v>
      </c>
      <c r="CB65" s="105" t="s">
        <v>840</v>
      </c>
      <c r="CC65" s="105" t="s">
        <v>840</v>
      </c>
      <c r="CD65" s="105" t="s">
        <v>840</v>
      </c>
    </row>
    <row r="66" spans="1:82" ht="73.5" outlineLevel="1">
      <c r="A66" s="79" t="s">
        <v>95</v>
      </c>
      <c r="B66" s="80" t="s">
        <v>900</v>
      </c>
      <c r="C66" s="79" t="s">
        <v>837</v>
      </c>
      <c r="D66" s="89" t="s">
        <v>840</v>
      </c>
      <c r="E66" s="105" t="s">
        <v>840</v>
      </c>
      <c r="F66" s="105" t="s">
        <v>840</v>
      </c>
      <c r="G66" s="105" t="s">
        <v>840</v>
      </c>
      <c r="H66" s="105" t="s">
        <v>840</v>
      </c>
      <c r="I66" s="105" t="s">
        <v>840</v>
      </c>
      <c r="J66" s="105" t="s">
        <v>840</v>
      </c>
      <c r="K66" s="105" t="s">
        <v>840</v>
      </c>
      <c r="L66" s="105" t="s">
        <v>840</v>
      </c>
      <c r="M66" s="105" t="s">
        <v>840</v>
      </c>
      <c r="N66" s="105" t="s">
        <v>840</v>
      </c>
      <c r="O66" s="105" t="s">
        <v>840</v>
      </c>
      <c r="P66" s="105" t="s">
        <v>840</v>
      </c>
      <c r="Q66" s="105" t="s">
        <v>840</v>
      </c>
      <c r="R66" s="105" t="s">
        <v>840</v>
      </c>
      <c r="S66" s="105" t="s">
        <v>840</v>
      </c>
      <c r="T66" s="105" t="s">
        <v>840</v>
      </c>
      <c r="U66" s="105" t="s">
        <v>840</v>
      </c>
      <c r="V66" s="105" t="s">
        <v>840</v>
      </c>
      <c r="W66" s="105" t="s">
        <v>840</v>
      </c>
      <c r="X66" s="105" t="s">
        <v>840</v>
      </c>
      <c r="Y66" s="105" t="s">
        <v>840</v>
      </c>
      <c r="Z66" s="105" t="s">
        <v>840</v>
      </c>
      <c r="AA66" s="105" t="s">
        <v>840</v>
      </c>
      <c r="AB66" s="105" t="s">
        <v>840</v>
      </c>
      <c r="AC66" s="105" t="s">
        <v>840</v>
      </c>
      <c r="AD66" s="105" t="s">
        <v>840</v>
      </c>
      <c r="AE66" s="105" t="s">
        <v>840</v>
      </c>
      <c r="AF66" s="105" t="s">
        <v>840</v>
      </c>
      <c r="AG66" s="105" t="s">
        <v>840</v>
      </c>
      <c r="AH66" s="105" t="s">
        <v>840</v>
      </c>
      <c r="AI66" s="105" t="s">
        <v>840</v>
      </c>
      <c r="AJ66" s="105" t="s">
        <v>840</v>
      </c>
      <c r="AK66" s="105" t="s">
        <v>840</v>
      </c>
      <c r="AL66" s="105" t="s">
        <v>840</v>
      </c>
      <c r="AM66" s="105" t="s">
        <v>840</v>
      </c>
      <c r="AN66" s="105" t="s">
        <v>840</v>
      </c>
      <c r="AO66" s="105" t="s">
        <v>840</v>
      </c>
      <c r="AP66" s="105" t="s">
        <v>840</v>
      </c>
      <c r="AQ66" s="105" t="s">
        <v>840</v>
      </c>
      <c r="AR66" s="105" t="s">
        <v>840</v>
      </c>
      <c r="AS66" s="105" t="s">
        <v>840</v>
      </c>
      <c r="AT66" s="105" t="s">
        <v>840</v>
      </c>
      <c r="AU66" s="105" t="s">
        <v>840</v>
      </c>
      <c r="AV66" s="105" t="s">
        <v>840</v>
      </c>
      <c r="AW66" s="105" t="s">
        <v>840</v>
      </c>
      <c r="AX66" s="105" t="s">
        <v>840</v>
      </c>
      <c r="AY66" s="105" t="s">
        <v>840</v>
      </c>
      <c r="AZ66" s="105" t="s">
        <v>840</v>
      </c>
      <c r="BA66" s="105" t="s">
        <v>840</v>
      </c>
      <c r="BB66" s="105" t="s">
        <v>840</v>
      </c>
      <c r="BC66" s="105" t="s">
        <v>840</v>
      </c>
      <c r="BD66" s="105" t="s">
        <v>840</v>
      </c>
      <c r="BE66" s="105" t="s">
        <v>840</v>
      </c>
      <c r="BF66" s="105" t="s">
        <v>840</v>
      </c>
      <c r="BG66" s="105" t="s">
        <v>840</v>
      </c>
      <c r="BH66" s="105" t="s">
        <v>840</v>
      </c>
      <c r="BI66" s="105" t="s">
        <v>840</v>
      </c>
      <c r="BJ66" s="105" t="s">
        <v>840</v>
      </c>
      <c r="BK66" s="105" t="s">
        <v>840</v>
      </c>
      <c r="BL66" s="105" t="s">
        <v>840</v>
      </c>
      <c r="BM66" s="105" t="s">
        <v>840</v>
      </c>
      <c r="BN66" s="105" t="s">
        <v>840</v>
      </c>
      <c r="BO66" s="105" t="s">
        <v>840</v>
      </c>
      <c r="BP66" s="105" t="s">
        <v>840</v>
      </c>
      <c r="BQ66" s="105" t="s">
        <v>840</v>
      </c>
      <c r="BR66" s="105" t="s">
        <v>840</v>
      </c>
      <c r="BS66" s="105" t="s">
        <v>840</v>
      </c>
      <c r="BT66" s="105" t="s">
        <v>840</v>
      </c>
      <c r="BU66" s="105" t="s">
        <v>840</v>
      </c>
      <c r="BV66" s="105" t="s">
        <v>840</v>
      </c>
      <c r="BW66" s="105" t="s">
        <v>840</v>
      </c>
      <c r="BX66" s="105" t="s">
        <v>840</v>
      </c>
      <c r="BY66" s="105" t="s">
        <v>840</v>
      </c>
      <c r="BZ66" s="105" t="s">
        <v>840</v>
      </c>
      <c r="CA66" s="105" t="s">
        <v>840</v>
      </c>
      <c r="CB66" s="105" t="s">
        <v>840</v>
      </c>
      <c r="CC66" s="105" t="s">
        <v>840</v>
      </c>
      <c r="CD66" s="105" t="s">
        <v>840</v>
      </c>
    </row>
    <row r="67" spans="1:82" ht="73.5" outlineLevel="1">
      <c r="A67" s="79" t="s">
        <v>901</v>
      </c>
      <c r="B67" s="80" t="s">
        <v>902</v>
      </c>
      <c r="C67" s="79" t="s">
        <v>837</v>
      </c>
      <c r="D67" s="89" t="s">
        <v>840</v>
      </c>
      <c r="E67" s="105" t="s">
        <v>840</v>
      </c>
      <c r="F67" s="105" t="s">
        <v>840</v>
      </c>
      <c r="G67" s="105" t="s">
        <v>840</v>
      </c>
      <c r="H67" s="105" t="s">
        <v>840</v>
      </c>
      <c r="I67" s="105" t="s">
        <v>840</v>
      </c>
      <c r="J67" s="105" t="s">
        <v>840</v>
      </c>
      <c r="K67" s="105" t="s">
        <v>840</v>
      </c>
      <c r="L67" s="105" t="s">
        <v>840</v>
      </c>
      <c r="M67" s="105" t="s">
        <v>840</v>
      </c>
      <c r="N67" s="105" t="s">
        <v>840</v>
      </c>
      <c r="O67" s="105" t="s">
        <v>840</v>
      </c>
      <c r="P67" s="105" t="s">
        <v>840</v>
      </c>
      <c r="Q67" s="105" t="s">
        <v>840</v>
      </c>
      <c r="R67" s="105" t="s">
        <v>840</v>
      </c>
      <c r="S67" s="105" t="s">
        <v>840</v>
      </c>
      <c r="T67" s="105" t="s">
        <v>840</v>
      </c>
      <c r="U67" s="105" t="s">
        <v>840</v>
      </c>
      <c r="V67" s="105" t="s">
        <v>840</v>
      </c>
      <c r="W67" s="105" t="s">
        <v>840</v>
      </c>
      <c r="X67" s="105" t="s">
        <v>840</v>
      </c>
      <c r="Y67" s="105" t="s">
        <v>840</v>
      </c>
      <c r="Z67" s="105" t="s">
        <v>840</v>
      </c>
      <c r="AA67" s="105" t="s">
        <v>840</v>
      </c>
      <c r="AB67" s="105" t="s">
        <v>840</v>
      </c>
      <c r="AC67" s="105" t="s">
        <v>840</v>
      </c>
      <c r="AD67" s="105" t="s">
        <v>840</v>
      </c>
      <c r="AE67" s="105" t="s">
        <v>840</v>
      </c>
      <c r="AF67" s="105" t="s">
        <v>840</v>
      </c>
      <c r="AG67" s="105" t="s">
        <v>840</v>
      </c>
      <c r="AH67" s="105" t="s">
        <v>840</v>
      </c>
      <c r="AI67" s="105" t="s">
        <v>840</v>
      </c>
      <c r="AJ67" s="105" t="s">
        <v>840</v>
      </c>
      <c r="AK67" s="105" t="s">
        <v>840</v>
      </c>
      <c r="AL67" s="105" t="s">
        <v>840</v>
      </c>
      <c r="AM67" s="105" t="s">
        <v>840</v>
      </c>
      <c r="AN67" s="105" t="s">
        <v>840</v>
      </c>
      <c r="AO67" s="105" t="s">
        <v>840</v>
      </c>
      <c r="AP67" s="105" t="s">
        <v>840</v>
      </c>
      <c r="AQ67" s="105" t="s">
        <v>840</v>
      </c>
      <c r="AR67" s="105" t="s">
        <v>840</v>
      </c>
      <c r="AS67" s="105" t="s">
        <v>840</v>
      </c>
      <c r="AT67" s="105" t="s">
        <v>840</v>
      </c>
      <c r="AU67" s="105" t="s">
        <v>840</v>
      </c>
      <c r="AV67" s="105" t="s">
        <v>840</v>
      </c>
      <c r="AW67" s="105" t="s">
        <v>840</v>
      </c>
      <c r="AX67" s="105" t="s">
        <v>840</v>
      </c>
      <c r="AY67" s="105" t="s">
        <v>840</v>
      </c>
      <c r="AZ67" s="105" t="s">
        <v>840</v>
      </c>
      <c r="BA67" s="105" t="s">
        <v>840</v>
      </c>
      <c r="BB67" s="105" t="s">
        <v>840</v>
      </c>
      <c r="BC67" s="105" t="s">
        <v>840</v>
      </c>
      <c r="BD67" s="105" t="s">
        <v>840</v>
      </c>
      <c r="BE67" s="105" t="s">
        <v>840</v>
      </c>
      <c r="BF67" s="105" t="s">
        <v>840</v>
      </c>
      <c r="BG67" s="105" t="s">
        <v>840</v>
      </c>
      <c r="BH67" s="105" t="s">
        <v>840</v>
      </c>
      <c r="BI67" s="105" t="s">
        <v>840</v>
      </c>
      <c r="BJ67" s="105" t="s">
        <v>840</v>
      </c>
      <c r="BK67" s="105" t="s">
        <v>840</v>
      </c>
      <c r="BL67" s="105" t="s">
        <v>840</v>
      </c>
      <c r="BM67" s="105" t="s">
        <v>840</v>
      </c>
      <c r="BN67" s="105" t="s">
        <v>840</v>
      </c>
      <c r="BO67" s="105" t="s">
        <v>840</v>
      </c>
      <c r="BP67" s="105" t="s">
        <v>840</v>
      </c>
      <c r="BQ67" s="105" t="s">
        <v>840</v>
      </c>
      <c r="BR67" s="105" t="s">
        <v>840</v>
      </c>
      <c r="BS67" s="105" t="s">
        <v>840</v>
      </c>
      <c r="BT67" s="105" t="s">
        <v>840</v>
      </c>
      <c r="BU67" s="105" t="s">
        <v>840</v>
      </c>
      <c r="BV67" s="105" t="s">
        <v>840</v>
      </c>
      <c r="BW67" s="105" t="s">
        <v>840</v>
      </c>
      <c r="BX67" s="105" t="s">
        <v>840</v>
      </c>
      <c r="BY67" s="105" t="s">
        <v>840</v>
      </c>
      <c r="BZ67" s="105" t="s">
        <v>840</v>
      </c>
      <c r="CA67" s="105" t="s">
        <v>840</v>
      </c>
      <c r="CB67" s="105" t="s">
        <v>840</v>
      </c>
      <c r="CC67" s="105" t="s">
        <v>840</v>
      </c>
      <c r="CD67" s="105" t="s">
        <v>840</v>
      </c>
    </row>
    <row r="68" spans="1:82" ht="73.5" outlineLevel="1">
      <c r="A68" s="79" t="s">
        <v>903</v>
      </c>
      <c r="B68" s="80" t="s">
        <v>904</v>
      </c>
      <c r="C68" s="79" t="s">
        <v>837</v>
      </c>
      <c r="D68" s="89" t="s">
        <v>840</v>
      </c>
      <c r="E68" s="105" t="s">
        <v>840</v>
      </c>
      <c r="F68" s="105" t="s">
        <v>840</v>
      </c>
      <c r="G68" s="105" t="s">
        <v>840</v>
      </c>
      <c r="H68" s="105" t="s">
        <v>840</v>
      </c>
      <c r="I68" s="105" t="s">
        <v>840</v>
      </c>
      <c r="J68" s="105" t="s">
        <v>840</v>
      </c>
      <c r="K68" s="105" t="s">
        <v>840</v>
      </c>
      <c r="L68" s="105" t="s">
        <v>840</v>
      </c>
      <c r="M68" s="105" t="s">
        <v>840</v>
      </c>
      <c r="N68" s="105" t="s">
        <v>840</v>
      </c>
      <c r="O68" s="105" t="s">
        <v>840</v>
      </c>
      <c r="P68" s="105" t="s">
        <v>840</v>
      </c>
      <c r="Q68" s="105" t="s">
        <v>840</v>
      </c>
      <c r="R68" s="105" t="s">
        <v>840</v>
      </c>
      <c r="S68" s="105" t="s">
        <v>840</v>
      </c>
      <c r="T68" s="105" t="s">
        <v>840</v>
      </c>
      <c r="U68" s="105" t="s">
        <v>840</v>
      </c>
      <c r="V68" s="105" t="s">
        <v>840</v>
      </c>
      <c r="W68" s="105" t="s">
        <v>840</v>
      </c>
      <c r="X68" s="105" t="s">
        <v>840</v>
      </c>
      <c r="Y68" s="105" t="s">
        <v>840</v>
      </c>
      <c r="Z68" s="105" t="s">
        <v>840</v>
      </c>
      <c r="AA68" s="105" t="s">
        <v>840</v>
      </c>
      <c r="AB68" s="105" t="s">
        <v>840</v>
      </c>
      <c r="AC68" s="105" t="s">
        <v>840</v>
      </c>
      <c r="AD68" s="105" t="s">
        <v>840</v>
      </c>
      <c r="AE68" s="105" t="s">
        <v>840</v>
      </c>
      <c r="AF68" s="105" t="s">
        <v>840</v>
      </c>
      <c r="AG68" s="105" t="s">
        <v>840</v>
      </c>
      <c r="AH68" s="105" t="s">
        <v>840</v>
      </c>
      <c r="AI68" s="105" t="s">
        <v>840</v>
      </c>
      <c r="AJ68" s="105" t="s">
        <v>840</v>
      </c>
      <c r="AK68" s="105" t="s">
        <v>840</v>
      </c>
      <c r="AL68" s="105" t="s">
        <v>840</v>
      </c>
      <c r="AM68" s="105" t="s">
        <v>840</v>
      </c>
      <c r="AN68" s="105" t="s">
        <v>840</v>
      </c>
      <c r="AO68" s="105" t="s">
        <v>840</v>
      </c>
      <c r="AP68" s="105" t="s">
        <v>840</v>
      </c>
      <c r="AQ68" s="105" t="s">
        <v>840</v>
      </c>
      <c r="AR68" s="105" t="s">
        <v>840</v>
      </c>
      <c r="AS68" s="105" t="s">
        <v>840</v>
      </c>
      <c r="AT68" s="105" t="s">
        <v>840</v>
      </c>
      <c r="AU68" s="105" t="s">
        <v>840</v>
      </c>
      <c r="AV68" s="105" t="s">
        <v>840</v>
      </c>
      <c r="AW68" s="105" t="s">
        <v>840</v>
      </c>
      <c r="AX68" s="105" t="s">
        <v>840</v>
      </c>
      <c r="AY68" s="105" t="s">
        <v>840</v>
      </c>
      <c r="AZ68" s="105" t="s">
        <v>840</v>
      </c>
      <c r="BA68" s="105" t="s">
        <v>840</v>
      </c>
      <c r="BB68" s="105" t="s">
        <v>840</v>
      </c>
      <c r="BC68" s="105" t="s">
        <v>840</v>
      </c>
      <c r="BD68" s="105" t="s">
        <v>840</v>
      </c>
      <c r="BE68" s="105" t="s">
        <v>840</v>
      </c>
      <c r="BF68" s="105" t="s">
        <v>840</v>
      </c>
      <c r="BG68" s="105" t="s">
        <v>840</v>
      </c>
      <c r="BH68" s="105" t="s">
        <v>840</v>
      </c>
      <c r="BI68" s="105" t="s">
        <v>840</v>
      </c>
      <c r="BJ68" s="105" t="s">
        <v>840</v>
      </c>
      <c r="BK68" s="105" t="s">
        <v>840</v>
      </c>
      <c r="BL68" s="105" t="s">
        <v>840</v>
      </c>
      <c r="BM68" s="105" t="s">
        <v>840</v>
      </c>
      <c r="BN68" s="105" t="s">
        <v>840</v>
      </c>
      <c r="BO68" s="105" t="s">
        <v>840</v>
      </c>
      <c r="BP68" s="105" t="s">
        <v>840</v>
      </c>
      <c r="BQ68" s="105" t="s">
        <v>840</v>
      </c>
      <c r="BR68" s="105" t="s">
        <v>840</v>
      </c>
      <c r="BS68" s="105" t="s">
        <v>840</v>
      </c>
      <c r="BT68" s="105" t="s">
        <v>840</v>
      </c>
      <c r="BU68" s="105" t="s">
        <v>840</v>
      </c>
      <c r="BV68" s="105" t="s">
        <v>840</v>
      </c>
      <c r="BW68" s="105" t="s">
        <v>840</v>
      </c>
      <c r="BX68" s="105" t="s">
        <v>840</v>
      </c>
      <c r="BY68" s="105" t="s">
        <v>840</v>
      </c>
      <c r="BZ68" s="105" t="s">
        <v>840</v>
      </c>
      <c r="CA68" s="105" t="s">
        <v>840</v>
      </c>
      <c r="CB68" s="105" t="s">
        <v>840</v>
      </c>
      <c r="CC68" s="105" t="s">
        <v>840</v>
      </c>
      <c r="CD68" s="105" t="s">
        <v>840</v>
      </c>
    </row>
    <row r="69" spans="1:82" ht="52.5">
      <c r="A69" s="79" t="s">
        <v>97</v>
      </c>
      <c r="B69" s="80" t="s">
        <v>905</v>
      </c>
      <c r="C69" s="79" t="s">
        <v>837</v>
      </c>
      <c r="D69" s="89" t="s">
        <v>840</v>
      </c>
      <c r="E69" s="105" t="s">
        <v>840</v>
      </c>
      <c r="F69" s="105" t="s">
        <v>840</v>
      </c>
      <c r="G69" s="105" t="s">
        <v>840</v>
      </c>
      <c r="H69" s="105" t="s">
        <v>840</v>
      </c>
      <c r="I69" s="105" t="s">
        <v>840</v>
      </c>
      <c r="J69" s="105" t="s">
        <v>840</v>
      </c>
      <c r="K69" s="105" t="s">
        <v>840</v>
      </c>
      <c r="L69" s="105" t="s">
        <v>840</v>
      </c>
      <c r="M69" s="105" t="s">
        <v>840</v>
      </c>
      <c r="N69" s="105" t="s">
        <v>840</v>
      </c>
      <c r="O69" s="105" t="s">
        <v>840</v>
      </c>
      <c r="P69" s="105" t="s">
        <v>840</v>
      </c>
      <c r="Q69" s="105" t="s">
        <v>840</v>
      </c>
      <c r="R69" s="105" t="s">
        <v>840</v>
      </c>
      <c r="S69" s="105" t="s">
        <v>840</v>
      </c>
      <c r="T69" s="105" t="s">
        <v>840</v>
      </c>
      <c r="U69" s="105" t="s">
        <v>840</v>
      </c>
      <c r="V69" s="105" t="s">
        <v>840</v>
      </c>
      <c r="W69" s="105" t="s">
        <v>840</v>
      </c>
      <c r="X69" s="105" t="s">
        <v>840</v>
      </c>
      <c r="Y69" s="105" t="s">
        <v>840</v>
      </c>
      <c r="Z69" s="105" t="s">
        <v>840</v>
      </c>
      <c r="AA69" s="105" t="s">
        <v>840</v>
      </c>
      <c r="AB69" s="105" t="s">
        <v>840</v>
      </c>
      <c r="AC69" s="105" t="s">
        <v>840</v>
      </c>
      <c r="AD69" s="105" t="s">
        <v>840</v>
      </c>
      <c r="AE69" s="105" t="s">
        <v>840</v>
      </c>
      <c r="AF69" s="105" t="s">
        <v>840</v>
      </c>
      <c r="AG69" s="105" t="s">
        <v>840</v>
      </c>
      <c r="AH69" s="105" t="s">
        <v>840</v>
      </c>
      <c r="AI69" s="105" t="s">
        <v>840</v>
      </c>
      <c r="AJ69" s="105" t="s">
        <v>840</v>
      </c>
      <c r="AK69" s="105" t="s">
        <v>840</v>
      </c>
      <c r="AL69" s="105" t="s">
        <v>840</v>
      </c>
      <c r="AM69" s="105" t="s">
        <v>840</v>
      </c>
      <c r="AN69" s="105" t="s">
        <v>840</v>
      </c>
      <c r="AO69" s="105" t="s">
        <v>840</v>
      </c>
      <c r="AP69" s="105" t="s">
        <v>840</v>
      </c>
      <c r="AQ69" s="105" t="s">
        <v>840</v>
      </c>
      <c r="AR69" s="105" t="s">
        <v>840</v>
      </c>
      <c r="AS69" s="105" t="s">
        <v>840</v>
      </c>
      <c r="AT69" s="105" t="s">
        <v>840</v>
      </c>
      <c r="AU69" s="105" t="s">
        <v>840</v>
      </c>
      <c r="AV69" s="105" t="s">
        <v>840</v>
      </c>
      <c r="AW69" s="105" t="s">
        <v>840</v>
      </c>
      <c r="AX69" s="105" t="s">
        <v>840</v>
      </c>
      <c r="AY69" s="105" t="s">
        <v>840</v>
      </c>
      <c r="AZ69" s="105" t="s">
        <v>840</v>
      </c>
      <c r="BA69" s="105" t="s">
        <v>840</v>
      </c>
      <c r="BB69" s="105" t="s">
        <v>840</v>
      </c>
      <c r="BC69" s="105" t="s">
        <v>840</v>
      </c>
      <c r="BD69" s="105" t="s">
        <v>840</v>
      </c>
      <c r="BE69" s="105" t="s">
        <v>840</v>
      </c>
      <c r="BF69" s="105" t="s">
        <v>840</v>
      </c>
      <c r="BG69" s="105" t="s">
        <v>840</v>
      </c>
      <c r="BH69" s="105" t="s">
        <v>840</v>
      </c>
      <c r="BI69" s="105" t="s">
        <v>840</v>
      </c>
      <c r="BJ69" s="105" t="s">
        <v>840</v>
      </c>
      <c r="BK69" s="105" t="s">
        <v>840</v>
      </c>
      <c r="BL69" s="105" t="s">
        <v>840</v>
      </c>
      <c r="BM69" s="105" t="s">
        <v>840</v>
      </c>
      <c r="BN69" s="105" t="s">
        <v>840</v>
      </c>
      <c r="BO69" s="105" t="s">
        <v>840</v>
      </c>
      <c r="BP69" s="105" t="s">
        <v>840</v>
      </c>
      <c r="BQ69" s="105" t="s">
        <v>840</v>
      </c>
      <c r="BR69" s="105" t="s">
        <v>840</v>
      </c>
      <c r="BS69" s="105" t="s">
        <v>840</v>
      </c>
      <c r="BT69" s="105" t="s">
        <v>840</v>
      </c>
      <c r="BU69" s="105" t="s">
        <v>840</v>
      </c>
      <c r="BV69" s="105" t="s">
        <v>840</v>
      </c>
      <c r="BW69" s="105" t="s">
        <v>840</v>
      </c>
      <c r="BX69" s="105" t="s">
        <v>840</v>
      </c>
      <c r="BY69" s="105" t="s">
        <v>840</v>
      </c>
      <c r="BZ69" s="105" t="s">
        <v>840</v>
      </c>
      <c r="CA69" s="105" t="s">
        <v>840</v>
      </c>
      <c r="CB69" s="105" t="s">
        <v>840</v>
      </c>
      <c r="CC69" s="105" t="s">
        <v>840</v>
      </c>
      <c r="CD69" s="105" t="s">
        <v>840</v>
      </c>
    </row>
    <row r="70" spans="1:82" ht="63" outlineLevel="1">
      <c r="A70" s="79" t="s">
        <v>99</v>
      </c>
      <c r="B70" s="80" t="s">
        <v>906</v>
      </c>
      <c r="C70" s="79" t="s">
        <v>837</v>
      </c>
      <c r="D70" s="89" t="s">
        <v>840</v>
      </c>
      <c r="E70" s="105" t="s">
        <v>840</v>
      </c>
      <c r="F70" s="105" t="s">
        <v>840</v>
      </c>
      <c r="G70" s="105" t="s">
        <v>840</v>
      </c>
      <c r="H70" s="105" t="s">
        <v>840</v>
      </c>
      <c r="I70" s="105" t="s">
        <v>840</v>
      </c>
      <c r="J70" s="105" t="s">
        <v>840</v>
      </c>
      <c r="K70" s="105" t="s">
        <v>840</v>
      </c>
      <c r="L70" s="105" t="s">
        <v>840</v>
      </c>
      <c r="M70" s="105" t="s">
        <v>840</v>
      </c>
      <c r="N70" s="105" t="s">
        <v>840</v>
      </c>
      <c r="O70" s="105" t="s">
        <v>840</v>
      </c>
      <c r="P70" s="105" t="s">
        <v>840</v>
      </c>
      <c r="Q70" s="105" t="s">
        <v>840</v>
      </c>
      <c r="R70" s="105" t="s">
        <v>840</v>
      </c>
      <c r="S70" s="105" t="s">
        <v>840</v>
      </c>
      <c r="T70" s="105" t="s">
        <v>840</v>
      </c>
      <c r="U70" s="105" t="s">
        <v>840</v>
      </c>
      <c r="V70" s="105" t="s">
        <v>840</v>
      </c>
      <c r="W70" s="105" t="s">
        <v>840</v>
      </c>
      <c r="X70" s="105" t="s">
        <v>840</v>
      </c>
      <c r="Y70" s="105" t="s">
        <v>840</v>
      </c>
      <c r="Z70" s="105" t="s">
        <v>840</v>
      </c>
      <c r="AA70" s="105" t="s">
        <v>840</v>
      </c>
      <c r="AB70" s="105" t="s">
        <v>840</v>
      </c>
      <c r="AC70" s="105" t="s">
        <v>840</v>
      </c>
      <c r="AD70" s="105" t="s">
        <v>840</v>
      </c>
      <c r="AE70" s="105" t="s">
        <v>840</v>
      </c>
      <c r="AF70" s="105" t="s">
        <v>840</v>
      </c>
      <c r="AG70" s="105" t="s">
        <v>840</v>
      </c>
      <c r="AH70" s="105" t="s">
        <v>840</v>
      </c>
      <c r="AI70" s="105" t="s">
        <v>840</v>
      </c>
      <c r="AJ70" s="105" t="s">
        <v>840</v>
      </c>
      <c r="AK70" s="105" t="s">
        <v>840</v>
      </c>
      <c r="AL70" s="105" t="s">
        <v>840</v>
      </c>
      <c r="AM70" s="105" t="s">
        <v>840</v>
      </c>
      <c r="AN70" s="105" t="s">
        <v>840</v>
      </c>
      <c r="AO70" s="105" t="s">
        <v>840</v>
      </c>
      <c r="AP70" s="105" t="s">
        <v>840</v>
      </c>
      <c r="AQ70" s="105" t="s">
        <v>840</v>
      </c>
      <c r="AR70" s="105" t="s">
        <v>840</v>
      </c>
      <c r="AS70" s="105" t="s">
        <v>840</v>
      </c>
      <c r="AT70" s="105" t="s">
        <v>840</v>
      </c>
      <c r="AU70" s="105" t="s">
        <v>840</v>
      </c>
      <c r="AV70" s="105" t="s">
        <v>840</v>
      </c>
      <c r="AW70" s="105" t="s">
        <v>840</v>
      </c>
      <c r="AX70" s="105" t="s">
        <v>840</v>
      </c>
      <c r="AY70" s="105" t="s">
        <v>840</v>
      </c>
      <c r="AZ70" s="105" t="s">
        <v>840</v>
      </c>
      <c r="BA70" s="105" t="s">
        <v>840</v>
      </c>
      <c r="BB70" s="105" t="s">
        <v>840</v>
      </c>
      <c r="BC70" s="105" t="s">
        <v>840</v>
      </c>
      <c r="BD70" s="105" t="s">
        <v>840</v>
      </c>
      <c r="BE70" s="105" t="s">
        <v>840</v>
      </c>
      <c r="BF70" s="105" t="s">
        <v>840</v>
      </c>
      <c r="BG70" s="105" t="s">
        <v>840</v>
      </c>
      <c r="BH70" s="105" t="s">
        <v>840</v>
      </c>
      <c r="BI70" s="105" t="s">
        <v>840</v>
      </c>
      <c r="BJ70" s="105" t="s">
        <v>840</v>
      </c>
      <c r="BK70" s="105" t="s">
        <v>840</v>
      </c>
      <c r="BL70" s="105" t="s">
        <v>840</v>
      </c>
      <c r="BM70" s="105" t="s">
        <v>840</v>
      </c>
      <c r="BN70" s="105" t="s">
        <v>840</v>
      </c>
      <c r="BO70" s="105" t="s">
        <v>840</v>
      </c>
      <c r="BP70" s="105" t="s">
        <v>840</v>
      </c>
      <c r="BQ70" s="105" t="s">
        <v>840</v>
      </c>
      <c r="BR70" s="105" t="s">
        <v>840</v>
      </c>
      <c r="BS70" s="105" t="s">
        <v>840</v>
      </c>
      <c r="BT70" s="105" t="s">
        <v>840</v>
      </c>
      <c r="BU70" s="105" t="s">
        <v>840</v>
      </c>
      <c r="BV70" s="105" t="s">
        <v>840</v>
      </c>
      <c r="BW70" s="105" t="s">
        <v>840</v>
      </c>
      <c r="BX70" s="105" t="s">
        <v>840</v>
      </c>
      <c r="BY70" s="105" t="s">
        <v>840</v>
      </c>
      <c r="BZ70" s="105" t="s">
        <v>840</v>
      </c>
      <c r="CA70" s="105" t="s">
        <v>840</v>
      </c>
      <c r="CB70" s="105" t="s">
        <v>840</v>
      </c>
      <c r="CC70" s="105" t="s">
        <v>840</v>
      </c>
      <c r="CD70" s="105" t="s">
        <v>840</v>
      </c>
    </row>
    <row r="71" spans="1:82" ht="31.5">
      <c r="A71" s="79" t="s">
        <v>101</v>
      </c>
      <c r="B71" s="80" t="s">
        <v>907</v>
      </c>
      <c r="C71" s="79" t="s">
        <v>837</v>
      </c>
      <c r="D71" s="89" t="s">
        <v>840</v>
      </c>
      <c r="E71" s="105">
        <v>0</v>
      </c>
      <c r="F71" s="105">
        <v>0</v>
      </c>
      <c r="G71" s="105">
        <v>0</v>
      </c>
      <c r="H71" s="105">
        <v>0</v>
      </c>
      <c r="I71" s="105">
        <v>0</v>
      </c>
      <c r="J71" s="105">
        <v>0</v>
      </c>
      <c r="K71" s="105">
        <v>0</v>
      </c>
      <c r="L71" s="105">
        <v>0</v>
      </c>
      <c r="M71" s="105">
        <v>0</v>
      </c>
      <c r="N71" s="105">
        <v>0</v>
      </c>
      <c r="O71" s="105">
        <v>0</v>
      </c>
      <c r="P71" s="105">
        <v>0</v>
      </c>
      <c r="Q71" s="105">
        <v>0</v>
      </c>
      <c r="R71" s="105">
        <v>0</v>
      </c>
      <c r="S71" s="105">
        <v>0</v>
      </c>
      <c r="T71" s="105">
        <v>0</v>
      </c>
      <c r="U71" s="105">
        <v>0</v>
      </c>
      <c r="V71" s="105">
        <v>0</v>
      </c>
      <c r="W71" s="105">
        <v>0</v>
      </c>
      <c r="X71" s="105">
        <v>0</v>
      </c>
      <c r="Y71" s="105">
        <v>0</v>
      </c>
      <c r="Z71" s="105">
        <v>0</v>
      </c>
      <c r="AA71" s="105">
        <v>0</v>
      </c>
      <c r="AB71" s="105">
        <v>0</v>
      </c>
      <c r="AC71" s="105">
        <v>0</v>
      </c>
      <c r="AD71" s="105">
        <v>0</v>
      </c>
      <c r="AE71" s="105">
        <v>0</v>
      </c>
      <c r="AF71" s="105">
        <v>0</v>
      </c>
      <c r="AG71" s="111">
        <v>0</v>
      </c>
      <c r="AH71" s="111">
        <v>0</v>
      </c>
      <c r="AI71" s="111">
        <v>0</v>
      </c>
      <c r="AJ71" s="111">
        <v>0</v>
      </c>
      <c r="AK71" s="111">
        <v>0</v>
      </c>
      <c r="AL71" s="111">
        <v>0</v>
      </c>
      <c r="AM71" s="111">
        <v>0</v>
      </c>
      <c r="AN71" s="105">
        <v>0</v>
      </c>
      <c r="AO71" s="105">
        <v>0</v>
      </c>
      <c r="AP71" s="105">
        <v>0</v>
      </c>
      <c r="AQ71" s="105">
        <v>0</v>
      </c>
      <c r="AR71" s="105">
        <v>0</v>
      </c>
      <c r="AS71" s="105">
        <v>0</v>
      </c>
      <c r="AT71" s="105">
        <v>0</v>
      </c>
      <c r="AU71" s="105">
        <v>0</v>
      </c>
      <c r="AV71" s="105">
        <v>0</v>
      </c>
      <c r="AW71" s="105">
        <v>0</v>
      </c>
      <c r="AX71" s="105">
        <v>0</v>
      </c>
      <c r="AY71" s="105">
        <v>0</v>
      </c>
      <c r="AZ71" s="105">
        <v>0</v>
      </c>
      <c r="BA71" s="105">
        <v>0</v>
      </c>
      <c r="BB71" s="105">
        <v>0</v>
      </c>
      <c r="BC71" s="105">
        <v>0</v>
      </c>
      <c r="BD71" s="105">
        <v>0</v>
      </c>
      <c r="BE71" s="105">
        <v>0</v>
      </c>
      <c r="BF71" s="105">
        <v>0</v>
      </c>
      <c r="BG71" s="105">
        <v>0</v>
      </c>
      <c r="BH71" s="105">
        <v>0</v>
      </c>
      <c r="BI71" s="105">
        <v>0</v>
      </c>
      <c r="BJ71" s="105">
        <v>0</v>
      </c>
      <c r="BK71" s="105">
        <v>0</v>
      </c>
      <c r="BL71" s="105">
        <v>0</v>
      </c>
      <c r="BM71" s="105">
        <v>0</v>
      </c>
      <c r="BN71" s="105">
        <v>0</v>
      </c>
      <c r="BO71" s="105">
        <v>0</v>
      </c>
      <c r="BP71" s="111">
        <v>0</v>
      </c>
      <c r="BQ71" s="111">
        <v>0</v>
      </c>
      <c r="BR71" s="111">
        <v>0</v>
      </c>
      <c r="BS71" s="111">
        <v>0</v>
      </c>
      <c r="BT71" s="111">
        <v>0</v>
      </c>
      <c r="BU71" s="111">
        <v>0</v>
      </c>
      <c r="BV71" s="111">
        <v>0</v>
      </c>
      <c r="BW71" s="111">
        <v>0</v>
      </c>
      <c r="BX71" s="111">
        <v>0</v>
      </c>
      <c r="BY71" s="111">
        <v>0</v>
      </c>
      <c r="BZ71" s="111">
        <v>0</v>
      </c>
      <c r="CA71" s="111">
        <v>0</v>
      </c>
      <c r="CB71" s="111">
        <v>0</v>
      </c>
      <c r="CC71" s="111">
        <v>0</v>
      </c>
      <c r="CD71" s="104" t="s">
        <v>840</v>
      </c>
    </row>
    <row r="72" spans="1:82" ht="56.25">
      <c r="A72" s="91" t="s">
        <v>908</v>
      </c>
      <c r="B72" s="92" t="s">
        <v>909</v>
      </c>
      <c r="C72" s="91" t="s">
        <v>910</v>
      </c>
      <c r="D72" s="19" t="s">
        <v>840</v>
      </c>
      <c r="E72" s="106">
        <v>0</v>
      </c>
      <c r="F72" s="106">
        <v>0</v>
      </c>
      <c r="G72" s="106">
        <v>0</v>
      </c>
      <c r="H72" s="106">
        <v>0</v>
      </c>
      <c r="I72" s="106">
        <v>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0</v>
      </c>
      <c r="Q72" s="106">
        <v>0</v>
      </c>
      <c r="R72" s="106">
        <v>0</v>
      </c>
      <c r="S72" s="106">
        <v>0</v>
      </c>
      <c r="T72" s="106">
        <v>0</v>
      </c>
      <c r="U72" s="106">
        <v>0</v>
      </c>
      <c r="V72" s="106">
        <v>0</v>
      </c>
      <c r="W72" s="106">
        <v>0</v>
      </c>
      <c r="X72" s="106">
        <v>0</v>
      </c>
      <c r="Y72" s="106">
        <v>0</v>
      </c>
      <c r="Z72" s="106">
        <v>0</v>
      </c>
      <c r="AA72" s="106">
        <v>0</v>
      </c>
      <c r="AB72" s="106">
        <v>0</v>
      </c>
      <c r="AC72" s="106">
        <v>0</v>
      </c>
      <c r="AD72" s="106">
        <v>0</v>
      </c>
      <c r="AE72" s="106">
        <v>0</v>
      </c>
      <c r="AF72" s="106">
        <v>0</v>
      </c>
      <c r="AG72" s="107">
        <v>0</v>
      </c>
      <c r="AH72" s="107">
        <v>0</v>
      </c>
      <c r="AI72" s="107">
        <v>0</v>
      </c>
      <c r="AJ72" s="107">
        <v>0</v>
      </c>
      <c r="AK72" s="107">
        <v>0</v>
      </c>
      <c r="AL72" s="107">
        <v>0</v>
      </c>
      <c r="AM72" s="107">
        <v>0</v>
      </c>
      <c r="AN72" s="106">
        <v>0</v>
      </c>
      <c r="AO72" s="106">
        <v>0</v>
      </c>
      <c r="AP72" s="106">
        <v>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6">
        <v>0</v>
      </c>
      <c r="BB72" s="106">
        <v>0</v>
      </c>
      <c r="BC72" s="106">
        <v>0</v>
      </c>
      <c r="BD72" s="106">
        <v>0</v>
      </c>
      <c r="BE72" s="106">
        <v>0</v>
      </c>
      <c r="BF72" s="106">
        <v>0</v>
      </c>
      <c r="BG72" s="106">
        <v>0</v>
      </c>
      <c r="BH72" s="106">
        <v>0</v>
      </c>
      <c r="BI72" s="106">
        <v>0</v>
      </c>
      <c r="BJ72" s="106">
        <v>0</v>
      </c>
      <c r="BK72" s="106">
        <v>0</v>
      </c>
      <c r="BL72" s="106">
        <v>0</v>
      </c>
      <c r="BM72" s="106">
        <v>0</v>
      </c>
      <c r="BN72" s="106">
        <v>0</v>
      </c>
      <c r="BO72" s="106">
        <v>0</v>
      </c>
      <c r="BP72" s="107">
        <v>0</v>
      </c>
      <c r="BQ72" s="107">
        <v>0</v>
      </c>
      <c r="BR72" s="107">
        <v>0</v>
      </c>
      <c r="BS72" s="107">
        <v>0</v>
      </c>
      <c r="BT72" s="107">
        <v>0</v>
      </c>
      <c r="BU72" s="107">
        <v>0</v>
      </c>
      <c r="BV72" s="107">
        <v>0</v>
      </c>
      <c r="BW72" s="107">
        <v>0</v>
      </c>
      <c r="BX72" s="107">
        <v>0</v>
      </c>
      <c r="BY72" s="107">
        <v>0</v>
      </c>
      <c r="BZ72" s="107">
        <v>0</v>
      </c>
      <c r="CA72" s="107">
        <v>0</v>
      </c>
      <c r="CB72" s="107">
        <v>0</v>
      </c>
      <c r="CC72" s="107">
        <v>0</v>
      </c>
      <c r="CD72" s="108" t="s">
        <v>840</v>
      </c>
    </row>
    <row r="73" spans="1:82" ht="33.75">
      <c r="A73" s="91" t="s">
        <v>912</v>
      </c>
      <c r="B73" s="92" t="s">
        <v>913</v>
      </c>
      <c r="C73" s="91" t="s">
        <v>914</v>
      </c>
      <c r="D73" s="19" t="s">
        <v>840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v>0</v>
      </c>
      <c r="R73" s="106">
        <v>0</v>
      </c>
      <c r="S73" s="106">
        <v>0</v>
      </c>
      <c r="T73" s="106">
        <v>0</v>
      </c>
      <c r="U73" s="106">
        <v>0</v>
      </c>
      <c r="V73" s="106">
        <v>0</v>
      </c>
      <c r="W73" s="106">
        <v>0</v>
      </c>
      <c r="X73" s="106">
        <v>0</v>
      </c>
      <c r="Y73" s="106">
        <v>0</v>
      </c>
      <c r="Z73" s="106">
        <v>0</v>
      </c>
      <c r="AA73" s="106">
        <v>0</v>
      </c>
      <c r="AB73" s="106">
        <v>0</v>
      </c>
      <c r="AC73" s="106">
        <v>0</v>
      </c>
      <c r="AD73" s="106">
        <v>0</v>
      </c>
      <c r="AE73" s="106">
        <v>0</v>
      </c>
      <c r="AF73" s="106">
        <v>0</v>
      </c>
      <c r="AG73" s="107">
        <v>0</v>
      </c>
      <c r="AH73" s="107">
        <v>0</v>
      </c>
      <c r="AI73" s="107">
        <v>0</v>
      </c>
      <c r="AJ73" s="107">
        <v>0</v>
      </c>
      <c r="AK73" s="107">
        <v>0</v>
      </c>
      <c r="AL73" s="107">
        <v>0</v>
      </c>
      <c r="AM73" s="107">
        <v>0</v>
      </c>
      <c r="AN73" s="106">
        <v>0</v>
      </c>
      <c r="AO73" s="106">
        <v>0</v>
      </c>
      <c r="AP73" s="106">
        <v>0</v>
      </c>
      <c r="AQ73" s="106">
        <v>0</v>
      </c>
      <c r="AR73" s="106">
        <v>0</v>
      </c>
      <c r="AS73" s="106">
        <v>0</v>
      </c>
      <c r="AT73" s="106">
        <v>0</v>
      </c>
      <c r="AU73" s="106">
        <v>0</v>
      </c>
      <c r="AV73" s="106">
        <v>0</v>
      </c>
      <c r="AW73" s="106">
        <v>0</v>
      </c>
      <c r="AX73" s="106">
        <v>0</v>
      </c>
      <c r="AY73" s="106">
        <v>0</v>
      </c>
      <c r="AZ73" s="106">
        <v>0</v>
      </c>
      <c r="BA73" s="106">
        <v>0</v>
      </c>
      <c r="BB73" s="106">
        <v>0</v>
      </c>
      <c r="BC73" s="106">
        <v>0</v>
      </c>
      <c r="BD73" s="106">
        <v>0</v>
      </c>
      <c r="BE73" s="106">
        <v>0</v>
      </c>
      <c r="BF73" s="106">
        <v>0</v>
      </c>
      <c r="BG73" s="106">
        <v>0</v>
      </c>
      <c r="BH73" s="106">
        <v>0</v>
      </c>
      <c r="BI73" s="106">
        <v>0</v>
      </c>
      <c r="BJ73" s="106">
        <v>0</v>
      </c>
      <c r="BK73" s="106">
        <v>0</v>
      </c>
      <c r="BL73" s="106">
        <v>0</v>
      </c>
      <c r="BM73" s="106">
        <v>0</v>
      </c>
      <c r="BN73" s="106">
        <v>0</v>
      </c>
      <c r="BO73" s="106">
        <v>0</v>
      </c>
      <c r="BP73" s="107">
        <v>0</v>
      </c>
      <c r="BQ73" s="107">
        <v>0</v>
      </c>
      <c r="BR73" s="107">
        <v>0</v>
      </c>
      <c r="BS73" s="107">
        <v>0</v>
      </c>
      <c r="BT73" s="107">
        <v>0</v>
      </c>
      <c r="BU73" s="107">
        <v>0</v>
      </c>
      <c r="BV73" s="107">
        <v>0</v>
      </c>
      <c r="BW73" s="107">
        <v>0</v>
      </c>
      <c r="BX73" s="107">
        <v>0</v>
      </c>
      <c r="BY73" s="107">
        <v>0</v>
      </c>
      <c r="BZ73" s="107">
        <v>0</v>
      </c>
      <c r="CA73" s="107">
        <v>0</v>
      </c>
      <c r="CB73" s="107">
        <v>0</v>
      </c>
      <c r="CC73" s="107">
        <v>0</v>
      </c>
      <c r="CD73" s="108" t="s">
        <v>840</v>
      </c>
    </row>
    <row r="74" spans="1:82" ht="33.75">
      <c r="A74" s="91" t="s">
        <v>916</v>
      </c>
      <c r="B74" s="92" t="s">
        <v>917</v>
      </c>
      <c r="C74" s="91" t="s">
        <v>918</v>
      </c>
      <c r="D74" s="19" t="s">
        <v>840</v>
      </c>
      <c r="E74" s="106">
        <v>0</v>
      </c>
      <c r="F74" s="106">
        <v>0</v>
      </c>
      <c r="G74" s="106"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v>0</v>
      </c>
      <c r="R74" s="106">
        <v>0</v>
      </c>
      <c r="S74" s="106">
        <v>0</v>
      </c>
      <c r="T74" s="106">
        <v>0</v>
      </c>
      <c r="U74" s="106">
        <v>0</v>
      </c>
      <c r="V74" s="106">
        <v>0</v>
      </c>
      <c r="W74" s="106">
        <v>0</v>
      </c>
      <c r="X74" s="106">
        <v>0</v>
      </c>
      <c r="Y74" s="106">
        <v>0</v>
      </c>
      <c r="Z74" s="106">
        <v>0</v>
      </c>
      <c r="AA74" s="106">
        <v>0</v>
      </c>
      <c r="AB74" s="106">
        <v>0</v>
      </c>
      <c r="AC74" s="106">
        <v>0</v>
      </c>
      <c r="AD74" s="106">
        <v>0</v>
      </c>
      <c r="AE74" s="106">
        <v>0</v>
      </c>
      <c r="AF74" s="106">
        <v>0</v>
      </c>
      <c r="AG74" s="107">
        <v>0</v>
      </c>
      <c r="AH74" s="107">
        <v>0</v>
      </c>
      <c r="AI74" s="107">
        <v>0</v>
      </c>
      <c r="AJ74" s="107">
        <v>0</v>
      </c>
      <c r="AK74" s="107">
        <v>0</v>
      </c>
      <c r="AL74" s="107">
        <v>0</v>
      </c>
      <c r="AM74" s="107">
        <v>0</v>
      </c>
      <c r="AN74" s="106">
        <v>0</v>
      </c>
      <c r="AO74" s="106">
        <v>0</v>
      </c>
      <c r="AP74" s="106">
        <v>0</v>
      </c>
      <c r="AQ74" s="106">
        <v>0</v>
      </c>
      <c r="AR74" s="106">
        <v>0</v>
      </c>
      <c r="AS74" s="106">
        <v>0</v>
      </c>
      <c r="AT74" s="106">
        <v>0</v>
      </c>
      <c r="AU74" s="106">
        <v>0</v>
      </c>
      <c r="AV74" s="106">
        <v>0</v>
      </c>
      <c r="AW74" s="106">
        <v>0</v>
      </c>
      <c r="AX74" s="106">
        <v>0</v>
      </c>
      <c r="AY74" s="106">
        <v>0</v>
      </c>
      <c r="AZ74" s="106">
        <v>0</v>
      </c>
      <c r="BA74" s="106">
        <v>0</v>
      </c>
      <c r="BB74" s="106">
        <v>0</v>
      </c>
      <c r="BC74" s="106">
        <v>0</v>
      </c>
      <c r="BD74" s="106">
        <v>0</v>
      </c>
      <c r="BE74" s="106">
        <v>0</v>
      </c>
      <c r="BF74" s="106">
        <v>0</v>
      </c>
      <c r="BG74" s="106">
        <v>0</v>
      </c>
      <c r="BH74" s="106">
        <v>0</v>
      </c>
      <c r="BI74" s="106">
        <v>0</v>
      </c>
      <c r="BJ74" s="106">
        <v>0</v>
      </c>
      <c r="BK74" s="106">
        <v>0</v>
      </c>
      <c r="BL74" s="106">
        <v>0</v>
      </c>
      <c r="BM74" s="106">
        <v>0</v>
      </c>
      <c r="BN74" s="106">
        <v>0</v>
      </c>
      <c r="BO74" s="106">
        <v>0</v>
      </c>
      <c r="BP74" s="107">
        <v>0</v>
      </c>
      <c r="BQ74" s="107">
        <v>0</v>
      </c>
      <c r="BR74" s="107">
        <v>0</v>
      </c>
      <c r="BS74" s="107">
        <v>0</v>
      </c>
      <c r="BT74" s="107">
        <v>0</v>
      </c>
      <c r="BU74" s="107">
        <v>0</v>
      </c>
      <c r="BV74" s="107">
        <v>0</v>
      </c>
      <c r="BW74" s="107">
        <v>0</v>
      </c>
      <c r="BX74" s="107">
        <v>0</v>
      </c>
      <c r="BY74" s="107">
        <v>0</v>
      </c>
      <c r="BZ74" s="107">
        <v>0</v>
      </c>
      <c r="CA74" s="107">
        <v>0</v>
      </c>
      <c r="CB74" s="107">
        <v>0</v>
      </c>
      <c r="CC74" s="107">
        <v>0</v>
      </c>
      <c r="CD74" s="108" t="s">
        <v>840</v>
      </c>
    </row>
    <row r="75" ht="3" customHeight="1"/>
    <row r="76" ht="12.75">
      <c r="A76" s="8" t="s">
        <v>664</v>
      </c>
    </row>
    <row r="77" ht="12.75">
      <c r="A77" s="8" t="s">
        <v>934</v>
      </c>
    </row>
  </sheetData>
  <mergeCells count="32">
    <mergeCell ref="L6:Z6"/>
    <mergeCell ref="CA2:CD2"/>
    <mergeCell ref="A3:AK3"/>
    <mergeCell ref="L4:M4"/>
    <mergeCell ref="N4:O4"/>
    <mergeCell ref="P4:Q4"/>
    <mergeCell ref="A14:A17"/>
    <mergeCell ref="B14:B17"/>
    <mergeCell ref="C14:C17"/>
    <mergeCell ref="D14:D17"/>
    <mergeCell ref="AG16:AK16"/>
    <mergeCell ref="L16:R16"/>
    <mergeCell ref="S16:Y16"/>
    <mergeCell ref="Z16:AF16"/>
    <mergeCell ref="E15:AK15"/>
    <mergeCell ref="E16:K16"/>
    <mergeCell ref="L7:Z7"/>
    <mergeCell ref="P9:Q9"/>
    <mergeCell ref="O12:AD12"/>
    <mergeCell ref="E14:AM14"/>
    <mergeCell ref="AN14:BV14"/>
    <mergeCell ref="CA1:CD1"/>
    <mergeCell ref="AL16:AM16"/>
    <mergeCell ref="AN16:AT16"/>
    <mergeCell ref="AU16:BA16"/>
    <mergeCell ref="BB16:BH16"/>
    <mergeCell ref="BI16:BO16"/>
    <mergeCell ref="BP16:BV16"/>
    <mergeCell ref="BW14:CC16"/>
    <mergeCell ref="CD14:CD17"/>
    <mergeCell ref="AL15:AM15"/>
    <mergeCell ref="AN15:BV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4"/>
  <sheetViews>
    <sheetView zoomScale="120" zoomScaleNormal="120" workbookViewId="0" topLeftCell="A1">
      <selection activeCell="H5" sqref="H5"/>
    </sheetView>
  </sheetViews>
  <sheetFormatPr defaultColWidth="9.140625" defaultRowHeight="15" outlineLevelRow="1"/>
  <cols>
    <col min="1" max="1" width="7.7109375" style="2" customWidth="1"/>
    <col min="2" max="2" width="29.140625" style="2" customWidth="1"/>
    <col min="3" max="3" width="13.57421875" style="2" customWidth="1"/>
    <col min="4" max="4" width="15.8515625" style="2" customWidth="1"/>
    <col min="5" max="59" width="5.421875" style="2" customWidth="1"/>
    <col min="60" max="60" width="10.00390625" style="2" customWidth="1"/>
    <col min="61" max="61" width="0.42578125" style="2" customWidth="1"/>
    <col min="62" max="16384" width="9.140625" style="2" customWidth="1"/>
  </cols>
  <sheetData>
    <row r="1" spans="2:60" ht="39.75" customHeight="1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BE1" s="179" t="s">
        <v>935</v>
      </c>
      <c r="BF1" s="179"/>
      <c r="BG1" s="179"/>
      <c r="BH1" s="179"/>
    </row>
    <row r="2" spans="56:60" ht="21" customHeight="1">
      <c r="BD2" s="195"/>
      <c r="BE2" s="195"/>
      <c r="BF2" s="195"/>
      <c r="BG2" s="195"/>
      <c r="BH2" s="195"/>
    </row>
    <row r="3" spans="1:60" ht="15.75" customHeight="1">
      <c r="A3" s="222" t="s">
        <v>665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>
      <c r="A4" s="22"/>
      <c r="B4" s="22"/>
      <c r="C4" s="22"/>
      <c r="D4" s="22"/>
      <c r="E4" s="22"/>
      <c r="F4" s="22"/>
      <c r="G4" s="23" t="s">
        <v>591</v>
      </c>
      <c r="H4" s="182" t="s">
        <v>1006</v>
      </c>
      <c r="I4" s="182"/>
      <c r="J4" s="181" t="s">
        <v>604</v>
      </c>
      <c r="K4" s="181"/>
      <c r="L4" s="182" t="s">
        <v>829</v>
      </c>
      <c r="M4" s="182"/>
      <c r="N4" s="22" t="s">
        <v>593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60" ht="9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</row>
    <row r="6" spans="1:60" s="117" customFormat="1" ht="30" customHeight="1">
      <c r="A6" s="116"/>
      <c r="B6" s="116"/>
      <c r="C6" s="226" t="s">
        <v>666</v>
      </c>
      <c r="D6" s="226"/>
      <c r="E6" s="226"/>
      <c r="F6" s="226"/>
      <c r="G6" s="226"/>
      <c r="H6" s="227" t="s">
        <v>828</v>
      </c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5"/>
      <c r="X6" s="25"/>
      <c r="Y6" s="25"/>
      <c r="Z6" s="25"/>
      <c r="AA6" s="25"/>
      <c r="AB6" s="116"/>
      <c r="AC6" s="116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</row>
    <row r="7" spans="1:60" ht="12.75" customHeight="1">
      <c r="A7" s="22"/>
      <c r="B7" s="22"/>
      <c r="C7" s="22"/>
      <c r="D7" s="22"/>
      <c r="E7" s="22"/>
      <c r="F7" s="22"/>
      <c r="G7" s="22"/>
      <c r="H7" s="219" t="s">
        <v>3</v>
      </c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76"/>
      <c r="X7" s="76"/>
      <c r="Y7" s="76"/>
      <c r="Z7" s="76"/>
      <c r="AA7" s="76"/>
      <c r="AB7" s="76"/>
      <c r="AC7" s="76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</row>
    <row r="8" spans="1:60" ht="9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60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3" t="s">
        <v>4</v>
      </c>
      <c r="L9" s="182" t="s">
        <v>829</v>
      </c>
      <c r="M9" s="182"/>
      <c r="N9" s="22" t="s">
        <v>5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</row>
    <row r="10" spans="1:60" ht="9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</row>
    <row r="11" spans="1:60" ht="15">
      <c r="A11" s="22"/>
      <c r="B11" s="212" t="s">
        <v>6</v>
      </c>
      <c r="C11" s="212"/>
      <c r="D11" s="212"/>
      <c r="E11" s="212"/>
      <c r="F11" s="212"/>
      <c r="G11" s="212"/>
      <c r="H11" s="212"/>
      <c r="I11" s="212"/>
      <c r="J11" s="212"/>
      <c r="K11" s="78" t="s">
        <v>920</v>
      </c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114"/>
      <c r="AA11" s="114"/>
      <c r="AB11" s="114"/>
      <c r="AC11" s="114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</row>
    <row r="12" spans="1:60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225" t="s">
        <v>7</v>
      </c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</row>
    <row r="13" spans="5:9" ht="9" customHeight="1">
      <c r="E13" s="13"/>
      <c r="F13" s="13"/>
      <c r="G13" s="13"/>
      <c r="H13" s="13"/>
      <c r="I13" s="13"/>
    </row>
    <row r="14" spans="1:60" ht="15" customHeight="1">
      <c r="A14" s="184" t="s">
        <v>833</v>
      </c>
      <c r="B14" s="184" t="s">
        <v>22</v>
      </c>
      <c r="C14" s="184" t="s">
        <v>8</v>
      </c>
      <c r="D14" s="184" t="s">
        <v>36</v>
      </c>
      <c r="E14" s="200" t="s">
        <v>993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2"/>
      <c r="BC14" s="204" t="s">
        <v>663</v>
      </c>
      <c r="BD14" s="205"/>
      <c r="BE14" s="205"/>
      <c r="BF14" s="205"/>
      <c r="BG14" s="206"/>
      <c r="BH14" s="184" t="s">
        <v>9</v>
      </c>
    </row>
    <row r="15" spans="1:60" ht="15" customHeight="1">
      <c r="A15" s="185"/>
      <c r="B15" s="185"/>
      <c r="C15" s="185"/>
      <c r="D15" s="185"/>
      <c r="E15" s="187" t="s">
        <v>10</v>
      </c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88"/>
      <c r="AD15" s="187" t="s">
        <v>11</v>
      </c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88"/>
      <c r="BC15" s="216"/>
      <c r="BD15" s="217"/>
      <c r="BE15" s="217"/>
      <c r="BF15" s="217"/>
      <c r="BG15" s="218"/>
      <c r="BH15" s="185"/>
    </row>
    <row r="16" spans="1:60" ht="15" customHeight="1">
      <c r="A16" s="185"/>
      <c r="B16" s="185"/>
      <c r="C16" s="185"/>
      <c r="D16" s="185"/>
      <c r="E16" s="187" t="s">
        <v>595</v>
      </c>
      <c r="F16" s="194"/>
      <c r="G16" s="194"/>
      <c r="H16" s="194"/>
      <c r="I16" s="188"/>
      <c r="J16" s="187" t="s">
        <v>596</v>
      </c>
      <c r="K16" s="194"/>
      <c r="L16" s="194"/>
      <c r="M16" s="194"/>
      <c r="N16" s="188"/>
      <c r="O16" s="187" t="s">
        <v>597</v>
      </c>
      <c r="P16" s="194"/>
      <c r="Q16" s="194"/>
      <c r="R16" s="194"/>
      <c r="S16" s="188"/>
      <c r="T16" s="187" t="s">
        <v>598</v>
      </c>
      <c r="U16" s="194"/>
      <c r="V16" s="194"/>
      <c r="W16" s="194"/>
      <c r="X16" s="188"/>
      <c r="Y16" s="187" t="s">
        <v>599</v>
      </c>
      <c r="Z16" s="194"/>
      <c r="AA16" s="194"/>
      <c r="AB16" s="194"/>
      <c r="AC16" s="188"/>
      <c r="AD16" s="187" t="s">
        <v>595</v>
      </c>
      <c r="AE16" s="194"/>
      <c r="AF16" s="194"/>
      <c r="AG16" s="194"/>
      <c r="AH16" s="188"/>
      <c r="AI16" s="187" t="s">
        <v>596</v>
      </c>
      <c r="AJ16" s="194"/>
      <c r="AK16" s="194"/>
      <c r="AL16" s="194"/>
      <c r="AM16" s="188"/>
      <c r="AN16" s="187" t="s">
        <v>597</v>
      </c>
      <c r="AO16" s="194"/>
      <c r="AP16" s="194"/>
      <c r="AQ16" s="194"/>
      <c r="AR16" s="188"/>
      <c r="AS16" s="187" t="s">
        <v>598</v>
      </c>
      <c r="AT16" s="194"/>
      <c r="AU16" s="194"/>
      <c r="AV16" s="194"/>
      <c r="AW16" s="188"/>
      <c r="AX16" s="187" t="s">
        <v>599</v>
      </c>
      <c r="AY16" s="194"/>
      <c r="AZ16" s="194"/>
      <c r="BA16" s="194"/>
      <c r="BB16" s="188"/>
      <c r="BC16" s="186"/>
      <c r="BD16" s="207"/>
      <c r="BE16" s="207"/>
      <c r="BF16" s="207"/>
      <c r="BG16" s="208"/>
      <c r="BH16" s="185"/>
    </row>
    <row r="17" spans="1:60" ht="33" customHeight="1">
      <c r="A17" s="185"/>
      <c r="B17" s="185"/>
      <c r="C17" s="185"/>
      <c r="D17" s="185"/>
      <c r="E17" s="18" t="s">
        <v>28</v>
      </c>
      <c r="F17" s="18" t="s">
        <v>29</v>
      </c>
      <c r="G17" s="18" t="s">
        <v>30</v>
      </c>
      <c r="H17" s="18" t="s">
        <v>31</v>
      </c>
      <c r="I17" s="18" t="s">
        <v>32</v>
      </c>
      <c r="J17" s="18" t="s">
        <v>28</v>
      </c>
      <c r="K17" s="18" t="s">
        <v>29</v>
      </c>
      <c r="L17" s="18" t="s">
        <v>30</v>
      </c>
      <c r="M17" s="18" t="s">
        <v>31</v>
      </c>
      <c r="N17" s="18" t="s">
        <v>32</v>
      </c>
      <c r="O17" s="18" t="s">
        <v>28</v>
      </c>
      <c r="P17" s="18" t="s">
        <v>29</v>
      </c>
      <c r="Q17" s="18" t="s">
        <v>30</v>
      </c>
      <c r="R17" s="18" t="s">
        <v>31</v>
      </c>
      <c r="S17" s="18" t="s">
        <v>32</v>
      </c>
      <c r="T17" s="18" t="s">
        <v>28</v>
      </c>
      <c r="U17" s="18" t="s">
        <v>29</v>
      </c>
      <c r="V17" s="18" t="s">
        <v>30</v>
      </c>
      <c r="W17" s="18" t="s">
        <v>31</v>
      </c>
      <c r="X17" s="18" t="s">
        <v>32</v>
      </c>
      <c r="Y17" s="18" t="s">
        <v>28</v>
      </c>
      <c r="Z17" s="18" t="s">
        <v>29</v>
      </c>
      <c r="AA17" s="18" t="s">
        <v>30</v>
      </c>
      <c r="AB17" s="18" t="s">
        <v>31</v>
      </c>
      <c r="AC17" s="18" t="s">
        <v>32</v>
      </c>
      <c r="AD17" s="18" t="s">
        <v>28</v>
      </c>
      <c r="AE17" s="18" t="s">
        <v>29</v>
      </c>
      <c r="AF17" s="18" t="s">
        <v>30</v>
      </c>
      <c r="AG17" s="18" t="s">
        <v>31</v>
      </c>
      <c r="AH17" s="18" t="s">
        <v>32</v>
      </c>
      <c r="AI17" s="18" t="s">
        <v>28</v>
      </c>
      <c r="AJ17" s="18" t="s">
        <v>29</v>
      </c>
      <c r="AK17" s="18" t="s">
        <v>30</v>
      </c>
      <c r="AL17" s="18" t="s">
        <v>31</v>
      </c>
      <c r="AM17" s="18" t="s">
        <v>32</v>
      </c>
      <c r="AN17" s="18" t="s">
        <v>28</v>
      </c>
      <c r="AO17" s="18" t="s">
        <v>29</v>
      </c>
      <c r="AP17" s="18" t="s">
        <v>30</v>
      </c>
      <c r="AQ17" s="18" t="s">
        <v>31</v>
      </c>
      <c r="AR17" s="18" t="s">
        <v>32</v>
      </c>
      <c r="AS17" s="18" t="s">
        <v>28</v>
      </c>
      <c r="AT17" s="18" t="s">
        <v>29</v>
      </c>
      <c r="AU17" s="18" t="s">
        <v>30</v>
      </c>
      <c r="AV17" s="18" t="s">
        <v>31</v>
      </c>
      <c r="AW17" s="18" t="s">
        <v>32</v>
      </c>
      <c r="AX17" s="18" t="s">
        <v>28</v>
      </c>
      <c r="AY17" s="18" t="s">
        <v>29</v>
      </c>
      <c r="AZ17" s="18" t="s">
        <v>30</v>
      </c>
      <c r="BA17" s="18" t="s">
        <v>31</v>
      </c>
      <c r="BB17" s="18" t="s">
        <v>32</v>
      </c>
      <c r="BC17" s="18" t="s">
        <v>28</v>
      </c>
      <c r="BD17" s="18" t="s">
        <v>29</v>
      </c>
      <c r="BE17" s="18" t="s">
        <v>30</v>
      </c>
      <c r="BF17" s="18" t="s">
        <v>31</v>
      </c>
      <c r="BG17" s="18" t="s">
        <v>32</v>
      </c>
      <c r="BH17" s="185"/>
    </row>
    <row r="18" spans="1:60" ht="13.5" customHeight="1">
      <c r="A18" s="67">
        <v>1</v>
      </c>
      <c r="B18" s="67">
        <v>2</v>
      </c>
      <c r="C18" s="67">
        <v>3</v>
      </c>
      <c r="D18" s="67">
        <v>4</v>
      </c>
      <c r="E18" s="67" t="s">
        <v>60</v>
      </c>
      <c r="F18" s="67" t="s">
        <v>59</v>
      </c>
      <c r="G18" s="67" t="s">
        <v>58</v>
      </c>
      <c r="H18" s="67" t="s">
        <v>57</v>
      </c>
      <c r="I18" s="67" t="s">
        <v>226</v>
      </c>
      <c r="J18" s="67" t="s">
        <v>223</v>
      </c>
      <c r="K18" s="67" t="s">
        <v>224</v>
      </c>
      <c r="L18" s="67" t="s">
        <v>225</v>
      </c>
      <c r="M18" s="67" t="s">
        <v>609</v>
      </c>
      <c r="N18" s="67" t="s">
        <v>610</v>
      </c>
      <c r="O18" s="67" t="s">
        <v>613</v>
      </c>
      <c r="P18" s="67" t="s">
        <v>614</v>
      </c>
      <c r="Q18" s="67" t="s">
        <v>615</v>
      </c>
      <c r="R18" s="67" t="s">
        <v>616</v>
      </c>
      <c r="S18" s="67" t="s">
        <v>617</v>
      </c>
      <c r="T18" s="67" t="s">
        <v>620</v>
      </c>
      <c r="U18" s="67" t="s">
        <v>621</v>
      </c>
      <c r="V18" s="67" t="s">
        <v>622</v>
      </c>
      <c r="W18" s="67" t="s">
        <v>623</v>
      </c>
      <c r="X18" s="67" t="s">
        <v>624</v>
      </c>
      <c r="Y18" s="67" t="s">
        <v>627</v>
      </c>
      <c r="Z18" s="67" t="s">
        <v>628</v>
      </c>
      <c r="AA18" s="67" t="s">
        <v>629</v>
      </c>
      <c r="AB18" s="67" t="s">
        <v>630</v>
      </c>
      <c r="AC18" s="67" t="s">
        <v>631</v>
      </c>
      <c r="AD18" s="67" t="s">
        <v>56</v>
      </c>
      <c r="AE18" s="67" t="s">
        <v>55</v>
      </c>
      <c r="AF18" s="67" t="s">
        <v>54</v>
      </c>
      <c r="AG18" s="67" t="s">
        <v>53</v>
      </c>
      <c r="AH18" s="67" t="s">
        <v>241</v>
      </c>
      <c r="AI18" s="67" t="s">
        <v>235</v>
      </c>
      <c r="AJ18" s="67" t="s">
        <v>236</v>
      </c>
      <c r="AK18" s="67" t="s">
        <v>237</v>
      </c>
      <c r="AL18" s="67" t="s">
        <v>634</v>
      </c>
      <c r="AM18" s="67" t="s">
        <v>635</v>
      </c>
      <c r="AN18" s="67" t="s">
        <v>638</v>
      </c>
      <c r="AO18" s="67" t="s">
        <v>639</v>
      </c>
      <c r="AP18" s="67" t="s">
        <v>640</v>
      </c>
      <c r="AQ18" s="67" t="s">
        <v>641</v>
      </c>
      <c r="AR18" s="67" t="s">
        <v>642</v>
      </c>
      <c r="AS18" s="67" t="s">
        <v>645</v>
      </c>
      <c r="AT18" s="67" t="s">
        <v>646</v>
      </c>
      <c r="AU18" s="67" t="s">
        <v>647</v>
      </c>
      <c r="AV18" s="67" t="s">
        <v>648</v>
      </c>
      <c r="AW18" s="67" t="s">
        <v>649</v>
      </c>
      <c r="AX18" s="67" t="s">
        <v>652</v>
      </c>
      <c r="AY18" s="67" t="s">
        <v>653</v>
      </c>
      <c r="AZ18" s="67" t="s">
        <v>654</v>
      </c>
      <c r="BA18" s="67" t="s">
        <v>655</v>
      </c>
      <c r="BB18" s="67" t="s">
        <v>656</v>
      </c>
      <c r="BC18" s="67" t="s">
        <v>52</v>
      </c>
      <c r="BD18" s="67" t="s">
        <v>51</v>
      </c>
      <c r="BE18" s="67" t="s">
        <v>50</v>
      </c>
      <c r="BF18" s="67" t="s">
        <v>49</v>
      </c>
      <c r="BG18" s="67" t="s">
        <v>257</v>
      </c>
      <c r="BH18" s="67">
        <v>8</v>
      </c>
    </row>
    <row r="19" spans="1:60" ht="21">
      <c r="A19" s="79" t="s">
        <v>836</v>
      </c>
      <c r="B19" s="80" t="s">
        <v>20</v>
      </c>
      <c r="C19" s="79" t="s">
        <v>837</v>
      </c>
      <c r="D19" s="19" t="s">
        <v>840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v>0</v>
      </c>
      <c r="AD19" s="105">
        <v>0</v>
      </c>
      <c r="AE19" s="105">
        <v>0</v>
      </c>
      <c r="AF19" s="105">
        <v>0</v>
      </c>
      <c r="AG19" s="105">
        <v>0</v>
      </c>
      <c r="AH19" s="105">
        <v>0</v>
      </c>
      <c r="AI19" s="105">
        <v>0</v>
      </c>
      <c r="AJ19" s="105">
        <v>0</v>
      </c>
      <c r="AK19" s="105">
        <v>0</v>
      </c>
      <c r="AL19" s="105">
        <v>0</v>
      </c>
      <c r="AM19" s="105">
        <v>0</v>
      </c>
      <c r="AN19" s="105">
        <v>0</v>
      </c>
      <c r="AO19" s="105">
        <v>0</v>
      </c>
      <c r="AP19" s="105">
        <v>0</v>
      </c>
      <c r="AQ19" s="105">
        <v>0</v>
      </c>
      <c r="AR19" s="105">
        <v>0</v>
      </c>
      <c r="AS19" s="105">
        <v>0</v>
      </c>
      <c r="AT19" s="105">
        <v>0</v>
      </c>
      <c r="AU19" s="105">
        <v>0</v>
      </c>
      <c r="AV19" s="105">
        <v>0</v>
      </c>
      <c r="AW19" s="105">
        <v>0</v>
      </c>
      <c r="AX19" s="105">
        <v>0</v>
      </c>
      <c r="AY19" s="105">
        <v>0</v>
      </c>
      <c r="AZ19" s="105">
        <v>0</v>
      </c>
      <c r="BA19" s="105">
        <v>0</v>
      </c>
      <c r="BB19" s="105">
        <v>0</v>
      </c>
      <c r="BC19" s="105">
        <v>0</v>
      </c>
      <c r="BD19" s="105">
        <v>0</v>
      </c>
      <c r="BE19" s="105">
        <v>0</v>
      </c>
      <c r="BF19" s="105">
        <v>0</v>
      </c>
      <c r="BG19" s="105">
        <v>0</v>
      </c>
      <c r="BH19" s="86"/>
    </row>
    <row r="20" spans="1:60" ht="21" outlineLevel="1">
      <c r="A20" s="79" t="s">
        <v>838</v>
      </c>
      <c r="B20" s="80" t="s">
        <v>839</v>
      </c>
      <c r="C20" s="79" t="s">
        <v>837</v>
      </c>
      <c r="D20" s="19" t="s">
        <v>840</v>
      </c>
      <c r="E20" s="105" t="s">
        <v>840</v>
      </c>
      <c r="F20" s="105" t="s">
        <v>840</v>
      </c>
      <c r="G20" s="105" t="s">
        <v>840</v>
      </c>
      <c r="H20" s="105" t="s">
        <v>840</v>
      </c>
      <c r="I20" s="105" t="s">
        <v>840</v>
      </c>
      <c r="J20" s="105" t="s">
        <v>840</v>
      </c>
      <c r="K20" s="105" t="s">
        <v>840</v>
      </c>
      <c r="L20" s="105" t="s">
        <v>840</v>
      </c>
      <c r="M20" s="105" t="s">
        <v>840</v>
      </c>
      <c r="N20" s="105" t="s">
        <v>840</v>
      </c>
      <c r="O20" s="105" t="s">
        <v>840</v>
      </c>
      <c r="P20" s="105" t="s">
        <v>840</v>
      </c>
      <c r="Q20" s="105" t="s">
        <v>840</v>
      </c>
      <c r="R20" s="105" t="s">
        <v>840</v>
      </c>
      <c r="S20" s="105" t="s">
        <v>840</v>
      </c>
      <c r="T20" s="105" t="s">
        <v>840</v>
      </c>
      <c r="U20" s="105" t="s">
        <v>840</v>
      </c>
      <c r="V20" s="105" t="s">
        <v>840</v>
      </c>
      <c r="W20" s="105" t="s">
        <v>840</v>
      </c>
      <c r="X20" s="105" t="s">
        <v>840</v>
      </c>
      <c r="Y20" s="105" t="s">
        <v>840</v>
      </c>
      <c r="Z20" s="105" t="s">
        <v>840</v>
      </c>
      <c r="AA20" s="105" t="s">
        <v>840</v>
      </c>
      <c r="AB20" s="105" t="s">
        <v>840</v>
      </c>
      <c r="AC20" s="105" t="s">
        <v>840</v>
      </c>
      <c r="AD20" s="105" t="s">
        <v>840</v>
      </c>
      <c r="AE20" s="105" t="s">
        <v>840</v>
      </c>
      <c r="AF20" s="105" t="s">
        <v>840</v>
      </c>
      <c r="AG20" s="105" t="s">
        <v>840</v>
      </c>
      <c r="AH20" s="105" t="s">
        <v>840</v>
      </c>
      <c r="AI20" s="105" t="s">
        <v>840</v>
      </c>
      <c r="AJ20" s="105" t="s">
        <v>840</v>
      </c>
      <c r="AK20" s="105" t="s">
        <v>840</v>
      </c>
      <c r="AL20" s="105" t="s">
        <v>840</v>
      </c>
      <c r="AM20" s="105" t="s">
        <v>840</v>
      </c>
      <c r="AN20" s="105" t="s">
        <v>840</v>
      </c>
      <c r="AO20" s="105" t="s">
        <v>840</v>
      </c>
      <c r="AP20" s="105" t="s">
        <v>840</v>
      </c>
      <c r="AQ20" s="105" t="s">
        <v>840</v>
      </c>
      <c r="AR20" s="105" t="s">
        <v>840</v>
      </c>
      <c r="AS20" s="105" t="s">
        <v>840</v>
      </c>
      <c r="AT20" s="105" t="s">
        <v>840</v>
      </c>
      <c r="AU20" s="105" t="s">
        <v>840</v>
      </c>
      <c r="AV20" s="105" t="s">
        <v>840</v>
      </c>
      <c r="AW20" s="105" t="s">
        <v>840</v>
      </c>
      <c r="AX20" s="105" t="s">
        <v>840</v>
      </c>
      <c r="AY20" s="105" t="s">
        <v>840</v>
      </c>
      <c r="AZ20" s="105" t="s">
        <v>840</v>
      </c>
      <c r="BA20" s="105" t="s">
        <v>840</v>
      </c>
      <c r="BB20" s="105" t="s">
        <v>840</v>
      </c>
      <c r="BC20" s="105" t="s">
        <v>840</v>
      </c>
      <c r="BD20" s="105" t="s">
        <v>840</v>
      </c>
      <c r="BE20" s="105" t="s">
        <v>840</v>
      </c>
      <c r="BF20" s="105" t="s">
        <v>840</v>
      </c>
      <c r="BG20" s="105" t="s">
        <v>840</v>
      </c>
      <c r="BH20" s="86" t="s">
        <v>840</v>
      </c>
    </row>
    <row r="21" spans="1:60" ht="21">
      <c r="A21" s="79" t="s">
        <v>841</v>
      </c>
      <c r="B21" s="80" t="s">
        <v>842</v>
      </c>
      <c r="C21" s="79" t="s">
        <v>837</v>
      </c>
      <c r="D21" s="19" t="s">
        <v>840</v>
      </c>
      <c r="E21" s="105" t="s">
        <v>840</v>
      </c>
      <c r="F21" s="105" t="s">
        <v>840</v>
      </c>
      <c r="G21" s="105" t="s">
        <v>840</v>
      </c>
      <c r="H21" s="105" t="s">
        <v>840</v>
      </c>
      <c r="I21" s="105" t="s">
        <v>840</v>
      </c>
      <c r="J21" s="105" t="s">
        <v>840</v>
      </c>
      <c r="K21" s="105" t="s">
        <v>840</v>
      </c>
      <c r="L21" s="105" t="s">
        <v>840</v>
      </c>
      <c r="M21" s="105" t="s">
        <v>840</v>
      </c>
      <c r="N21" s="105" t="s">
        <v>840</v>
      </c>
      <c r="O21" s="105" t="s">
        <v>840</v>
      </c>
      <c r="P21" s="105" t="s">
        <v>840</v>
      </c>
      <c r="Q21" s="105" t="s">
        <v>840</v>
      </c>
      <c r="R21" s="105" t="s">
        <v>840</v>
      </c>
      <c r="S21" s="105" t="s">
        <v>840</v>
      </c>
      <c r="T21" s="105" t="s">
        <v>840</v>
      </c>
      <c r="U21" s="105" t="s">
        <v>840</v>
      </c>
      <c r="V21" s="105" t="s">
        <v>840</v>
      </c>
      <c r="W21" s="105" t="s">
        <v>840</v>
      </c>
      <c r="X21" s="105" t="s">
        <v>840</v>
      </c>
      <c r="Y21" s="105" t="s">
        <v>840</v>
      </c>
      <c r="Z21" s="105" t="s">
        <v>840</v>
      </c>
      <c r="AA21" s="105" t="s">
        <v>840</v>
      </c>
      <c r="AB21" s="105" t="s">
        <v>840</v>
      </c>
      <c r="AC21" s="105" t="s">
        <v>840</v>
      </c>
      <c r="AD21" s="105" t="s">
        <v>840</v>
      </c>
      <c r="AE21" s="105" t="s">
        <v>840</v>
      </c>
      <c r="AF21" s="105" t="s">
        <v>840</v>
      </c>
      <c r="AG21" s="105" t="s">
        <v>840</v>
      </c>
      <c r="AH21" s="105" t="s">
        <v>840</v>
      </c>
      <c r="AI21" s="105" t="s">
        <v>840</v>
      </c>
      <c r="AJ21" s="105" t="s">
        <v>840</v>
      </c>
      <c r="AK21" s="105" t="s">
        <v>840</v>
      </c>
      <c r="AL21" s="105" t="s">
        <v>840</v>
      </c>
      <c r="AM21" s="105" t="s">
        <v>840</v>
      </c>
      <c r="AN21" s="105" t="s">
        <v>840</v>
      </c>
      <c r="AO21" s="105" t="s">
        <v>840</v>
      </c>
      <c r="AP21" s="105" t="s">
        <v>840</v>
      </c>
      <c r="AQ21" s="105" t="s">
        <v>840</v>
      </c>
      <c r="AR21" s="105" t="s">
        <v>840</v>
      </c>
      <c r="AS21" s="105" t="s">
        <v>840</v>
      </c>
      <c r="AT21" s="105" t="s">
        <v>840</v>
      </c>
      <c r="AU21" s="105" t="s">
        <v>840</v>
      </c>
      <c r="AV21" s="105" t="s">
        <v>840</v>
      </c>
      <c r="AW21" s="105" t="s">
        <v>840</v>
      </c>
      <c r="AX21" s="105" t="s">
        <v>840</v>
      </c>
      <c r="AY21" s="105" t="s">
        <v>840</v>
      </c>
      <c r="AZ21" s="105" t="s">
        <v>840</v>
      </c>
      <c r="BA21" s="105" t="s">
        <v>840</v>
      </c>
      <c r="BB21" s="105" t="s">
        <v>840</v>
      </c>
      <c r="BC21" s="105" t="s">
        <v>840</v>
      </c>
      <c r="BD21" s="105" t="s">
        <v>840</v>
      </c>
      <c r="BE21" s="105" t="s">
        <v>840</v>
      </c>
      <c r="BF21" s="105" t="s">
        <v>840</v>
      </c>
      <c r="BG21" s="105" t="s">
        <v>840</v>
      </c>
      <c r="BH21" s="86" t="s">
        <v>840</v>
      </c>
    </row>
    <row r="22" spans="1:60" ht="52.5" outlineLevel="1">
      <c r="A22" s="79" t="s">
        <v>843</v>
      </c>
      <c r="B22" s="80" t="s">
        <v>844</v>
      </c>
      <c r="C22" s="79" t="s">
        <v>837</v>
      </c>
      <c r="D22" s="19" t="s">
        <v>840</v>
      </c>
      <c r="E22" s="105" t="s">
        <v>840</v>
      </c>
      <c r="F22" s="105" t="s">
        <v>840</v>
      </c>
      <c r="G22" s="105" t="s">
        <v>840</v>
      </c>
      <c r="H22" s="105" t="s">
        <v>840</v>
      </c>
      <c r="I22" s="105" t="s">
        <v>840</v>
      </c>
      <c r="J22" s="105" t="s">
        <v>840</v>
      </c>
      <c r="K22" s="105" t="s">
        <v>840</v>
      </c>
      <c r="L22" s="105" t="s">
        <v>840</v>
      </c>
      <c r="M22" s="105" t="s">
        <v>840</v>
      </c>
      <c r="N22" s="105" t="s">
        <v>840</v>
      </c>
      <c r="O22" s="105" t="s">
        <v>840</v>
      </c>
      <c r="P22" s="105" t="s">
        <v>840</v>
      </c>
      <c r="Q22" s="105" t="s">
        <v>840</v>
      </c>
      <c r="R22" s="105" t="s">
        <v>840</v>
      </c>
      <c r="S22" s="105" t="s">
        <v>840</v>
      </c>
      <c r="T22" s="105" t="s">
        <v>840</v>
      </c>
      <c r="U22" s="105" t="s">
        <v>840</v>
      </c>
      <c r="V22" s="105" t="s">
        <v>840</v>
      </c>
      <c r="W22" s="105" t="s">
        <v>840</v>
      </c>
      <c r="X22" s="105" t="s">
        <v>840</v>
      </c>
      <c r="Y22" s="105" t="s">
        <v>840</v>
      </c>
      <c r="Z22" s="105" t="s">
        <v>840</v>
      </c>
      <c r="AA22" s="105" t="s">
        <v>840</v>
      </c>
      <c r="AB22" s="105" t="s">
        <v>840</v>
      </c>
      <c r="AC22" s="105" t="s">
        <v>840</v>
      </c>
      <c r="AD22" s="105" t="s">
        <v>840</v>
      </c>
      <c r="AE22" s="105" t="s">
        <v>840</v>
      </c>
      <c r="AF22" s="105" t="s">
        <v>840</v>
      </c>
      <c r="AG22" s="105" t="s">
        <v>840</v>
      </c>
      <c r="AH22" s="105" t="s">
        <v>840</v>
      </c>
      <c r="AI22" s="105" t="s">
        <v>840</v>
      </c>
      <c r="AJ22" s="105" t="s">
        <v>840</v>
      </c>
      <c r="AK22" s="105" t="s">
        <v>840</v>
      </c>
      <c r="AL22" s="105" t="s">
        <v>840</v>
      </c>
      <c r="AM22" s="105" t="s">
        <v>840</v>
      </c>
      <c r="AN22" s="105" t="s">
        <v>840</v>
      </c>
      <c r="AO22" s="105" t="s">
        <v>840</v>
      </c>
      <c r="AP22" s="105" t="s">
        <v>840</v>
      </c>
      <c r="AQ22" s="105" t="s">
        <v>840</v>
      </c>
      <c r="AR22" s="105" t="s">
        <v>840</v>
      </c>
      <c r="AS22" s="105" t="s">
        <v>840</v>
      </c>
      <c r="AT22" s="105" t="s">
        <v>840</v>
      </c>
      <c r="AU22" s="105" t="s">
        <v>840</v>
      </c>
      <c r="AV22" s="105" t="s">
        <v>840</v>
      </c>
      <c r="AW22" s="105" t="s">
        <v>840</v>
      </c>
      <c r="AX22" s="105" t="s">
        <v>840</v>
      </c>
      <c r="AY22" s="105" t="s">
        <v>840</v>
      </c>
      <c r="AZ22" s="105" t="s">
        <v>840</v>
      </c>
      <c r="BA22" s="105" t="s">
        <v>840</v>
      </c>
      <c r="BB22" s="105" t="s">
        <v>840</v>
      </c>
      <c r="BC22" s="105" t="s">
        <v>840</v>
      </c>
      <c r="BD22" s="105" t="s">
        <v>840</v>
      </c>
      <c r="BE22" s="105" t="s">
        <v>840</v>
      </c>
      <c r="BF22" s="105" t="s">
        <v>840</v>
      </c>
      <c r="BG22" s="105" t="s">
        <v>840</v>
      </c>
      <c r="BH22" s="86" t="s">
        <v>840</v>
      </c>
    </row>
    <row r="23" spans="1:60" ht="31.5">
      <c r="A23" s="79" t="s">
        <v>845</v>
      </c>
      <c r="B23" s="80" t="s">
        <v>846</v>
      </c>
      <c r="C23" s="79" t="s">
        <v>837</v>
      </c>
      <c r="D23" s="19" t="s">
        <v>840</v>
      </c>
      <c r="E23" s="105" t="s">
        <v>840</v>
      </c>
      <c r="F23" s="105" t="s">
        <v>840</v>
      </c>
      <c r="G23" s="105" t="s">
        <v>840</v>
      </c>
      <c r="H23" s="105" t="s">
        <v>840</v>
      </c>
      <c r="I23" s="105" t="s">
        <v>840</v>
      </c>
      <c r="J23" s="105" t="s">
        <v>840</v>
      </c>
      <c r="K23" s="105" t="s">
        <v>840</v>
      </c>
      <c r="L23" s="105" t="s">
        <v>840</v>
      </c>
      <c r="M23" s="105" t="s">
        <v>840</v>
      </c>
      <c r="N23" s="105" t="s">
        <v>840</v>
      </c>
      <c r="O23" s="105" t="s">
        <v>840</v>
      </c>
      <c r="P23" s="105" t="s">
        <v>840</v>
      </c>
      <c r="Q23" s="105" t="s">
        <v>840</v>
      </c>
      <c r="R23" s="105" t="s">
        <v>840</v>
      </c>
      <c r="S23" s="105" t="s">
        <v>840</v>
      </c>
      <c r="T23" s="105" t="s">
        <v>840</v>
      </c>
      <c r="U23" s="105" t="s">
        <v>840</v>
      </c>
      <c r="V23" s="105" t="s">
        <v>840</v>
      </c>
      <c r="W23" s="105" t="s">
        <v>840</v>
      </c>
      <c r="X23" s="105" t="s">
        <v>840</v>
      </c>
      <c r="Y23" s="105" t="s">
        <v>840</v>
      </c>
      <c r="Z23" s="105" t="s">
        <v>840</v>
      </c>
      <c r="AA23" s="105" t="s">
        <v>840</v>
      </c>
      <c r="AB23" s="105" t="s">
        <v>840</v>
      </c>
      <c r="AC23" s="105" t="s">
        <v>840</v>
      </c>
      <c r="AD23" s="105" t="s">
        <v>840</v>
      </c>
      <c r="AE23" s="105" t="s">
        <v>840</v>
      </c>
      <c r="AF23" s="105" t="s">
        <v>840</v>
      </c>
      <c r="AG23" s="105" t="s">
        <v>840</v>
      </c>
      <c r="AH23" s="105" t="s">
        <v>840</v>
      </c>
      <c r="AI23" s="105" t="s">
        <v>840</v>
      </c>
      <c r="AJ23" s="105" t="s">
        <v>840</v>
      </c>
      <c r="AK23" s="105" t="s">
        <v>840</v>
      </c>
      <c r="AL23" s="105" t="s">
        <v>840</v>
      </c>
      <c r="AM23" s="105" t="s">
        <v>840</v>
      </c>
      <c r="AN23" s="105" t="s">
        <v>840</v>
      </c>
      <c r="AO23" s="105" t="s">
        <v>840</v>
      </c>
      <c r="AP23" s="105" t="s">
        <v>840</v>
      </c>
      <c r="AQ23" s="105" t="s">
        <v>840</v>
      </c>
      <c r="AR23" s="105" t="s">
        <v>840</v>
      </c>
      <c r="AS23" s="105" t="s">
        <v>840</v>
      </c>
      <c r="AT23" s="105" t="s">
        <v>840</v>
      </c>
      <c r="AU23" s="105" t="s">
        <v>840</v>
      </c>
      <c r="AV23" s="105" t="s">
        <v>840</v>
      </c>
      <c r="AW23" s="105" t="s">
        <v>840</v>
      </c>
      <c r="AX23" s="105" t="s">
        <v>840</v>
      </c>
      <c r="AY23" s="105" t="s">
        <v>840</v>
      </c>
      <c r="AZ23" s="105" t="s">
        <v>840</v>
      </c>
      <c r="BA23" s="105" t="s">
        <v>840</v>
      </c>
      <c r="BB23" s="105" t="s">
        <v>840</v>
      </c>
      <c r="BC23" s="105" t="s">
        <v>840</v>
      </c>
      <c r="BD23" s="105" t="s">
        <v>840</v>
      </c>
      <c r="BE23" s="105" t="s">
        <v>840</v>
      </c>
      <c r="BF23" s="105" t="s">
        <v>840</v>
      </c>
      <c r="BG23" s="105" t="s">
        <v>840</v>
      </c>
      <c r="BH23" s="86" t="s">
        <v>840</v>
      </c>
    </row>
    <row r="24" spans="1:60" ht="31.5" outlineLevel="1">
      <c r="A24" s="79" t="s">
        <v>847</v>
      </c>
      <c r="B24" s="80" t="s">
        <v>848</v>
      </c>
      <c r="C24" s="79" t="s">
        <v>837</v>
      </c>
      <c r="D24" s="19" t="s">
        <v>840</v>
      </c>
      <c r="E24" s="105" t="s">
        <v>840</v>
      </c>
      <c r="F24" s="105" t="s">
        <v>840</v>
      </c>
      <c r="G24" s="105" t="s">
        <v>840</v>
      </c>
      <c r="H24" s="105" t="s">
        <v>840</v>
      </c>
      <c r="I24" s="105" t="s">
        <v>840</v>
      </c>
      <c r="J24" s="105" t="s">
        <v>840</v>
      </c>
      <c r="K24" s="105" t="s">
        <v>840</v>
      </c>
      <c r="L24" s="105" t="s">
        <v>840</v>
      </c>
      <c r="M24" s="105" t="s">
        <v>840</v>
      </c>
      <c r="N24" s="105" t="s">
        <v>840</v>
      </c>
      <c r="O24" s="105" t="s">
        <v>840</v>
      </c>
      <c r="P24" s="105" t="s">
        <v>840</v>
      </c>
      <c r="Q24" s="105" t="s">
        <v>840</v>
      </c>
      <c r="R24" s="105" t="s">
        <v>840</v>
      </c>
      <c r="S24" s="105" t="s">
        <v>840</v>
      </c>
      <c r="T24" s="105" t="s">
        <v>840</v>
      </c>
      <c r="U24" s="105" t="s">
        <v>840</v>
      </c>
      <c r="V24" s="105" t="s">
        <v>840</v>
      </c>
      <c r="W24" s="105" t="s">
        <v>840</v>
      </c>
      <c r="X24" s="105" t="s">
        <v>840</v>
      </c>
      <c r="Y24" s="105" t="s">
        <v>840</v>
      </c>
      <c r="Z24" s="105" t="s">
        <v>840</v>
      </c>
      <c r="AA24" s="105" t="s">
        <v>840</v>
      </c>
      <c r="AB24" s="105" t="s">
        <v>840</v>
      </c>
      <c r="AC24" s="105" t="s">
        <v>840</v>
      </c>
      <c r="AD24" s="105" t="s">
        <v>840</v>
      </c>
      <c r="AE24" s="105" t="s">
        <v>840</v>
      </c>
      <c r="AF24" s="105" t="s">
        <v>840</v>
      </c>
      <c r="AG24" s="105" t="s">
        <v>840</v>
      </c>
      <c r="AH24" s="105" t="s">
        <v>840</v>
      </c>
      <c r="AI24" s="105" t="s">
        <v>840</v>
      </c>
      <c r="AJ24" s="105" t="s">
        <v>840</v>
      </c>
      <c r="AK24" s="105" t="s">
        <v>840</v>
      </c>
      <c r="AL24" s="105" t="s">
        <v>840</v>
      </c>
      <c r="AM24" s="105" t="s">
        <v>840</v>
      </c>
      <c r="AN24" s="105" t="s">
        <v>840</v>
      </c>
      <c r="AO24" s="105" t="s">
        <v>840</v>
      </c>
      <c r="AP24" s="105" t="s">
        <v>840</v>
      </c>
      <c r="AQ24" s="105" t="s">
        <v>840</v>
      </c>
      <c r="AR24" s="105" t="s">
        <v>840</v>
      </c>
      <c r="AS24" s="105" t="s">
        <v>840</v>
      </c>
      <c r="AT24" s="105" t="s">
        <v>840</v>
      </c>
      <c r="AU24" s="105" t="s">
        <v>840</v>
      </c>
      <c r="AV24" s="105" t="s">
        <v>840</v>
      </c>
      <c r="AW24" s="105" t="s">
        <v>840</v>
      </c>
      <c r="AX24" s="105" t="s">
        <v>840</v>
      </c>
      <c r="AY24" s="105" t="s">
        <v>840</v>
      </c>
      <c r="AZ24" s="105" t="s">
        <v>840</v>
      </c>
      <c r="BA24" s="105" t="s">
        <v>840</v>
      </c>
      <c r="BB24" s="105" t="s">
        <v>840</v>
      </c>
      <c r="BC24" s="105" t="s">
        <v>840</v>
      </c>
      <c r="BD24" s="105" t="s">
        <v>840</v>
      </c>
      <c r="BE24" s="105" t="s">
        <v>840</v>
      </c>
      <c r="BF24" s="105" t="s">
        <v>840</v>
      </c>
      <c r="BG24" s="105" t="s">
        <v>840</v>
      </c>
      <c r="BH24" s="86" t="s">
        <v>840</v>
      </c>
    </row>
    <row r="25" spans="1:60" ht="21">
      <c r="A25" s="79" t="s">
        <v>849</v>
      </c>
      <c r="B25" s="80" t="s">
        <v>850</v>
      </c>
      <c r="C25" s="79" t="s">
        <v>837</v>
      </c>
      <c r="D25" s="19" t="s">
        <v>840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  <c r="Z25" s="105">
        <v>0</v>
      </c>
      <c r="AA25" s="105">
        <v>0</v>
      </c>
      <c r="AB25" s="105">
        <v>0</v>
      </c>
      <c r="AC25" s="105">
        <v>0</v>
      </c>
      <c r="AD25" s="105">
        <v>0</v>
      </c>
      <c r="AE25" s="105">
        <v>0</v>
      </c>
      <c r="AF25" s="105">
        <v>0</v>
      </c>
      <c r="AG25" s="105">
        <v>0</v>
      </c>
      <c r="AH25" s="105">
        <v>0</v>
      </c>
      <c r="AI25" s="105">
        <v>0</v>
      </c>
      <c r="AJ25" s="105">
        <v>0</v>
      </c>
      <c r="AK25" s="105">
        <v>0</v>
      </c>
      <c r="AL25" s="105">
        <v>0</v>
      </c>
      <c r="AM25" s="105">
        <v>0</v>
      </c>
      <c r="AN25" s="105">
        <v>0</v>
      </c>
      <c r="AO25" s="105">
        <v>0</v>
      </c>
      <c r="AP25" s="105">
        <v>0</v>
      </c>
      <c r="AQ25" s="105">
        <v>0</v>
      </c>
      <c r="AR25" s="105">
        <v>0</v>
      </c>
      <c r="AS25" s="105">
        <v>0</v>
      </c>
      <c r="AT25" s="105">
        <v>0</v>
      </c>
      <c r="AU25" s="105">
        <v>0</v>
      </c>
      <c r="AV25" s="105">
        <v>0</v>
      </c>
      <c r="AW25" s="105">
        <v>0</v>
      </c>
      <c r="AX25" s="105">
        <v>0</v>
      </c>
      <c r="AY25" s="105">
        <v>0</v>
      </c>
      <c r="AZ25" s="105">
        <v>0</v>
      </c>
      <c r="BA25" s="105">
        <v>0</v>
      </c>
      <c r="BB25" s="105">
        <v>0</v>
      </c>
      <c r="BC25" s="105">
        <v>0</v>
      </c>
      <c r="BD25" s="105">
        <v>0</v>
      </c>
      <c r="BE25" s="105">
        <v>0</v>
      </c>
      <c r="BF25" s="105">
        <v>0</v>
      </c>
      <c r="BG25" s="105">
        <v>0</v>
      </c>
      <c r="BH25" s="86"/>
    </row>
    <row r="26" spans="1:60" ht="15">
      <c r="A26" s="79" t="s">
        <v>851</v>
      </c>
      <c r="B26" s="80" t="s">
        <v>852</v>
      </c>
      <c r="C26" s="79" t="s">
        <v>837</v>
      </c>
      <c r="D26" s="19" t="s">
        <v>840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v>0</v>
      </c>
      <c r="W26" s="105">
        <v>0</v>
      </c>
      <c r="X26" s="105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v>0</v>
      </c>
      <c r="AD26" s="105">
        <v>0</v>
      </c>
      <c r="AE26" s="105">
        <v>0</v>
      </c>
      <c r="AF26" s="105">
        <v>0</v>
      </c>
      <c r="AG26" s="105">
        <v>0</v>
      </c>
      <c r="AH26" s="105">
        <v>0</v>
      </c>
      <c r="AI26" s="105">
        <v>0</v>
      </c>
      <c r="AJ26" s="105">
        <v>0</v>
      </c>
      <c r="AK26" s="105">
        <v>0</v>
      </c>
      <c r="AL26" s="105">
        <v>0</v>
      </c>
      <c r="AM26" s="105">
        <v>0</v>
      </c>
      <c r="AN26" s="105">
        <v>0</v>
      </c>
      <c r="AO26" s="105">
        <v>0</v>
      </c>
      <c r="AP26" s="105">
        <v>0</v>
      </c>
      <c r="AQ26" s="105">
        <v>0</v>
      </c>
      <c r="AR26" s="105">
        <v>0</v>
      </c>
      <c r="AS26" s="105">
        <v>0</v>
      </c>
      <c r="AT26" s="105">
        <v>0</v>
      </c>
      <c r="AU26" s="105">
        <v>0</v>
      </c>
      <c r="AV26" s="105">
        <v>0</v>
      </c>
      <c r="AW26" s="105">
        <v>0</v>
      </c>
      <c r="AX26" s="105">
        <v>0</v>
      </c>
      <c r="AY26" s="105">
        <v>0</v>
      </c>
      <c r="AZ26" s="105">
        <v>0</v>
      </c>
      <c r="BA26" s="105">
        <v>0</v>
      </c>
      <c r="BB26" s="105">
        <v>0</v>
      </c>
      <c r="BC26" s="105">
        <v>0</v>
      </c>
      <c r="BD26" s="105">
        <v>0</v>
      </c>
      <c r="BE26" s="105">
        <v>0</v>
      </c>
      <c r="BF26" s="105">
        <v>0</v>
      </c>
      <c r="BG26" s="105">
        <v>0</v>
      </c>
      <c r="BH26" s="86"/>
    </row>
    <row r="27" spans="1:60" ht="21" outlineLevel="1">
      <c r="A27" s="79" t="s">
        <v>85</v>
      </c>
      <c r="B27" s="80" t="s">
        <v>853</v>
      </c>
      <c r="C27" s="79" t="s">
        <v>837</v>
      </c>
      <c r="D27" s="19" t="s">
        <v>840</v>
      </c>
      <c r="E27" s="105" t="s">
        <v>840</v>
      </c>
      <c r="F27" s="105" t="s">
        <v>840</v>
      </c>
      <c r="G27" s="105" t="s">
        <v>840</v>
      </c>
      <c r="H27" s="105" t="s">
        <v>840</v>
      </c>
      <c r="I27" s="105" t="s">
        <v>840</v>
      </c>
      <c r="J27" s="105" t="s">
        <v>840</v>
      </c>
      <c r="K27" s="105" t="s">
        <v>840</v>
      </c>
      <c r="L27" s="105" t="s">
        <v>840</v>
      </c>
      <c r="M27" s="105" t="s">
        <v>840</v>
      </c>
      <c r="N27" s="105" t="s">
        <v>840</v>
      </c>
      <c r="O27" s="105" t="s">
        <v>840</v>
      </c>
      <c r="P27" s="105" t="s">
        <v>840</v>
      </c>
      <c r="Q27" s="105" t="s">
        <v>840</v>
      </c>
      <c r="R27" s="105" t="s">
        <v>840</v>
      </c>
      <c r="S27" s="105" t="s">
        <v>840</v>
      </c>
      <c r="T27" s="105" t="s">
        <v>840</v>
      </c>
      <c r="U27" s="105" t="s">
        <v>840</v>
      </c>
      <c r="V27" s="105" t="s">
        <v>840</v>
      </c>
      <c r="W27" s="105" t="s">
        <v>840</v>
      </c>
      <c r="X27" s="105" t="s">
        <v>840</v>
      </c>
      <c r="Y27" s="105" t="s">
        <v>840</v>
      </c>
      <c r="Z27" s="105" t="s">
        <v>840</v>
      </c>
      <c r="AA27" s="105" t="s">
        <v>840</v>
      </c>
      <c r="AB27" s="105" t="s">
        <v>840</v>
      </c>
      <c r="AC27" s="105" t="s">
        <v>840</v>
      </c>
      <c r="AD27" s="105" t="s">
        <v>840</v>
      </c>
      <c r="AE27" s="105" t="s">
        <v>840</v>
      </c>
      <c r="AF27" s="105" t="s">
        <v>840</v>
      </c>
      <c r="AG27" s="105" t="s">
        <v>840</v>
      </c>
      <c r="AH27" s="105" t="s">
        <v>840</v>
      </c>
      <c r="AI27" s="105" t="s">
        <v>840</v>
      </c>
      <c r="AJ27" s="105" t="s">
        <v>840</v>
      </c>
      <c r="AK27" s="105" t="s">
        <v>840</v>
      </c>
      <c r="AL27" s="105" t="s">
        <v>840</v>
      </c>
      <c r="AM27" s="105" t="s">
        <v>840</v>
      </c>
      <c r="AN27" s="105" t="s">
        <v>840</v>
      </c>
      <c r="AO27" s="105" t="s">
        <v>840</v>
      </c>
      <c r="AP27" s="105" t="s">
        <v>840</v>
      </c>
      <c r="AQ27" s="105" t="s">
        <v>840</v>
      </c>
      <c r="AR27" s="105" t="s">
        <v>840</v>
      </c>
      <c r="AS27" s="105" t="s">
        <v>840</v>
      </c>
      <c r="AT27" s="105" t="s">
        <v>840</v>
      </c>
      <c r="AU27" s="105" t="s">
        <v>840</v>
      </c>
      <c r="AV27" s="105" t="s">
        <v>840</v>
      </c>
      <c r="AW27" s="105" t="s">
        <v>840</v>
      </c>
      <c r="AX27" s="105" t="s">
        <v>840</v>
      </c>
      <c r="AY27" s="105" t="s">
        <v>840</v>
      </c>
      <c r="AZ27" s="105" t="s">
        <v>840</v>
      </c>
      <c r="BA27" s="105" t="s">
        <v>840</v>
      </c>
      <c r="BB27" s="105" t="s">
        <v>840</v>
      </c>
      <c r="BC27" s="105" t="s">
        <v>840</v>
      </c>
      <c r="BD27" s="105" t="s">
        <v>840</v>
      </c>
      <c r="BE27" s="105" t="s">
        <v>840</v>
      </c>
      <c r="BF27" s="105" t="s">
        <v>840</v>
      </c>
      <c r="BG27" s="105" t="s">
        <v>840</v>
      </c>
      <c r="BH27" s="86" t="s">
        <v>840</v>
      </c>
    </row>
    <row r="28" spans="1:60" ht="31.5" outlineLevel="1">
      <c r="A28" s="79" t="s">
        <v>87</v>
      </c>
      <c r="B28" s="80" t="s">
        <v>854</v>
      </c>
      <c r="C28" s="79" t="s">
        <v>837</v>
      </c>
      <c r="D28" s="19" t="s">
        <v>840</v>
      </c>
      <c r="E28" s="105" t="s">
        <v>840</v>
      </c>
      <c r="F28" s="105" t="s">
        <v>840</v>
      </c>
      <c r="G28" s="105" t="s">
        <v>840</v>
      </c>
      <c r="H28" s="105" t="s">
        <v>840</v>
      </c>
      <c r="I28" s="105" t="s">
        <v>840</v>
      </c>
      <c r="J28" s="105" t="s">
        <v>840</v>
      </c>
      <c r="K28" s="105" t="s">
        <v>840</v>
      </c>
      <c r="L28" s="105" t="s">
        <v>840</v>
      </c>
      <c r="M28" s="105" t="s">
        <v>840</v>
      </c>
      <c r="N28" s="105" t="s">
        <v>840</v>
      </c>
      <c r="O28" s="105" t="s">
        <v>840</v>
      </c>
      <c r="P28" s="105" t="s">
        <v>840</v>
      </c>
      <c r="Q28" s="105" t="s">
        <v>840</v>
      </c>
      <c r="R28" s="105" t="s">
        <v>840</v>
      </c>
      <c r="S28" s="105" t="s">
        <v>840</v>
      </c>
      <c r="T28" s="105" t="s">
        <v>840</v>
      </c>
      <c r="U28" s="105" t="s">
        <v>840</v>
      </c>
      <c r="V28" s="105" t="s">
        <v>840</v>
      </c>
      <c r="W28" s="105" t="s">
        <v>840</v>
      </c>
      <c r="X28" s="105" t="s">
        <v>840</v>
      </c>
      <c r="Y28" s="105" t="s">
        <v>840</v>
      </c>
      <c r="Z28" s="105" t="s">
        <v>840</v>
      </c>
      <c r="AA28" s="105" t="s">
        <v>840</v>
      </c>
      <c r="AB28" s="105" t="s">
        <v>840</v>
      </c>
      <c r="AC28" s="105" t="s">
        <v>840</v>
      </c>
      <c r="AD28" s="105" t="s">
        <v>840</v>
      </c>
      <c r="AE28" s="105" t="s">
        <v>840</v>
      </c>
      <c r="AF28" s="105" t="s">
        <v>840</v>
      </c>
      <c r="AG28" s="105" t="s">
        <v>840</v>
      </c>
      <c r="AH28" s="105" t="s">
        <v>840</v>
      </c>
      <c r="AI28" s="105" t="s">
        <v>840</v>
      </c>
      <c r="AJ28" s="105" t="s">
        <v>840</v>
      </c>
      <c r="AK28" s="105" t="s">
        <v>840</v>
      </c>
      <c r="AL28" s="105" t="s">
        <v>840</v>
      </c>
      <c r="AM28" s="105" t="s">
        <v>840</v>
      </c>
      <c r="AN28" s="105" t="s">
        <v>840</v>
      </c>
      <c r="AO28" s="105" t="s">
        <v>840</v>
      </c>
      <c r="AP28" s="105" t="s">
        <v>840</v>
      </c>
      <c r="AQ28" s="105" t="s">
        <v>840</v>
      </c>
      <c r="AR28" s="105" t="s">
        <v>840</v>
      </c>
      <c r="AS28" s="105" t="s">
        <v>840</v>
      </c>
      <c r="AT28" s="105" t="s">
        <v>840</v>
      </c>
      <c r="AU28" s="105" t="s">
        <v>840</v>
      </c>
      <c r="AV28" s="105" t="s">
        <v>840</v>
      </c>
      <c r="AW28" s="105" t="s">
        <v>840</v>
      </c>
      <c r="AX28" s="105" t="s">
        <v>840</v>
      </c>
      <c r="AY28" s="105" t="s">
        <v>840</v>
      </c>
      <c r="AZ28" s="105" t="s">
        <v>840</v>
      </c>
      <c r="BA28" s="105" t="s">
        <v>840</v>
      </c>
      <c r="BB28" s="105" t="s">
        <v>840</v>
      </c>
      <c r="BC28" s="105" t="s">
        <v>840</v>
      </c>
      <c r="BD28" s="105" t="s">
        <v>840</v>
      </c>
      <c r="BE28" s="105" t="s">
        <v>840</v>
      </c>
      <c r="BF28" s="105" t="s">
        <v>840</v>
      </c>
      <c r="BG28" s="105" t="s">
        <v>840</v>
      </c>
      <c r="BH28" s="86" t="s">
        <v>840</v>
      </c>
    </row>
    <row r="29" spans="1:60" ht="52.5" outlineLevel="1">
      <c r="A29" s="79" t="s">
        <v>492</v>
      </c>
      <c r="B29" s="80" t="s">
        <v>855</v>
      </c>
      <c r="C29" s="79" t="s">
        <v>837</v>
      </c>
      <c r="D29" s="19" t="s">
        <v>840</v>
      </c>
      <c r="E29" s="105" t="s">
        <v>840</v>
      </c>
      <c r="F29" s="105" t="s">
        <v>840</v>
      </c>
      <c r="G29" s="105" t="s">
        <v>840</v>
      </c>
      <c r="H29" s="105" t="s">
        <v>840</v>
      </c>
      <c r="I29" s="105" t="s">
        <v>840</v>
      </c>
      <c r="J29" s="105" t="s">
        <v>840</v>
      </c>
      <c r="K29" s="105" t="s">
        <v>840</v>
      </c>
      <c r="L29" s="105" t="s">
        <v>840</v>
      </c>
      <c r="M29" s="105" t="s">
        <v>840</v>
      </c>
      <c r="N29" s="105" t="s">
        <v>840</v>
      </c>
      <c r="O29" s="105" t="s">
        <v>840</v>
      </c>
      <c r="P29" s="105" t="s">
        <v>840</v>
      </c>
      <c r="Q29" s="105" t="s">
        <v>840</v>
      </c>
      <c r="R29" s="105" t="s">
        <v>840</v>
      </c>
      <c r="S29" s="105" t="s">
        <v>840</v>
      </c>
      <c r="T29" s="105" t="s">
        <v>840</v>
      </c>
      <c r="U29" s="105" t="s">
        <v>840</v>
      </c>
      <c r="V29" s="105" t="s">
        <v>840</v>
      </c>
      <c r="W29" s="105" t="s">
        <v>840</v>
      </c>
      <c r="X29" s="105" t="s">
        <v>840</v>
      </c>
      <c r="Y29" s="105" t="s">
        <v>840</v>
      </c>
      <c r="Z29" s="105" t="s">
        <v>840</v>
      </c>
      <c r="AA29" s="105" t="s">
        <v>840</v>
      </c>
      <c r="AB29" s="105" t="s">
        <v>840</v>
      </c>
      <c r="AC29" s="105" t="s">
        <v>840</v>
      </c>
      <c r="AD29" s="105" t="s">
        <v>840</v>
      </c>
      <c r="AE29" s="105" t="s">
        <v>840</v>
      </c>
      <c r="AF29" s="105" t="s">
        <v>840</v>
      </c>
      <c r="AG29" s="105" t="s">
        <v>840</v>
      </c>
      <c r="AH29" s="105" t="s">
        <v>840</v>
      </c>
      <c r="AI29" s="105" t="s">
        <v>840</v>
      </c>
      <c r="AJ29" s="105" t="s">
        <v>840</v>
      </c>
      <c r="AK29" s="105" t="s">
        <v>840</v>
      </c>
      <c r="AL29" s="105" t="s">
        <v>840</v>
      </c>
      <c r="AM29" s="105" t="s">
        <v>840</v>
      </c>
      <c r="AN29" s="105" t="s">
        <v>840</v>
      </c>
      <c r="AO29" s="105" t="s">
        <v>840</v>
      </c>
      <c r="AP29" s="105" t="s">
        <v>840</v>
      </c>
      <c r="AQ29" s="105" t="s">
        <v>840</v>
      </c>
      <c r="AR29" s="105" t="s">
        <v>840</v>
      </c>
      <c r="AS29" s="105" t="s">
        <v>840</v>
      </c>
      <c r="AT29" s="105" t="s">
        <v>840</v>
      </c>
      <c r="AU29" s="105" t="s">
        <v>840</v>
      </c>
      <c r="AV29" s="105" t="s">
        <v>840</v>
      </c>
      <c r="AW29" s="105" t="s">
        <v>840</v>
      </c>
      <c r="AX29" s="105" t="s">
        <v>840</v>
      </c>
      <c r="AY29" s="105" t="s">
        <v>840</v>
      </c>
      <c r="AZ29" s="105" t="s">
        <v>840</v>
      </c>
      <c r="BA29" s="105" t="s">
        <v>840</v>
      </c>
      <c r="BB29" s="105" t="s">
        <v>840</v>
      </c>
      <c r="BC29" s="105" t="s">
        <v>840</v>
      </c>
      <c r="BD29" s="105" t="s">
        <v>840</v>
      </c>
      <c r="BE29" s="105" t="s">
        <v>840</v>
      </c>
      <c r="BF29" s="105" t="s">
        <v>840</v>
      </c>
      <c r="BG29" s="105" t="s">
        <v>840</v>
      </c>
      <c r="BH29" s="86" t="s">
        <v>840</v>
      </c>
    </row>
    <row r="30" spans="1:60" ht="52.5" outlineLevel="1">
      <c r="A30" s="79" t="s">
        <v>497</v>
      </c>
      <c r="B30" s="80" t="s">
        <v>856</v>
      </c>
      <c r="C30" s="79" t="s">
        <v>837</v>
      </c>
      <c r="D30" s="19" t="s">
        <v>840</v>
      </c>
      <c r="E30" s="105" t="s">
        <v>840</v>
      </c>
      <c r="F30" s="105" t="s">
        <v>840</v>
      </c>
      <c r="G30" s="105" t="s">
        <v>840</v>
      </c>
      <c r="H30" s="105" t="s">
        <v>840</v>
      </c>
      <c r="I30" s="105" t="s">
        <v>840</v>
      </c>
      <c r="J30" s="105" t="s">
        <v>840</v>
      </c>
      <c r="K30" s="105" t="s">
        <v>840</v>
      </c>
      <c r="L30" s="105" t="s">
        <v>840</v>
      </c>
      <c r="M30" s="105" t="s">
        <v>840</v>
      </c>
      <c r="N30" s="105" t="s">
        <v>840</v>
      </c>
      <c r="O30" s="105" t="s">
        <v>840</v>
      </c>
      <c r="P30" s="105" t="s">
        <v>840</v>
      </c>
      <c r="Q30" s="105" t="s">
        <v>840</v>
      </c>
      <c r="R30" s="105" t="s">
        <v>840</v>
      </c>
      <c r="S30" s="105" t="s">
        <v>840</v>
      </c>
      <c r="T30" s="105" t="s">
        <v>840</v>
      </c>
      <c r="U30" s="105" t="s">
        <v>840</v>
      </c>
      <c r="V30" s="105" t="s">
        <v>840</v>
      </c>
      <c r="W30" s="105" t="s">
        <v>840</v>
      </c>
      <c r="X30" s="105" t="s">
        <v>840</v>
      </c>
      <c r="Y30" s="105" t="s">
        <v>840</v>
      </c>
      <c r="Z30" s="105" t="s">
        <v>840</v>
      </c>
      <c r="AA30" s="105" t="s">
        <v>840</v>
      </c>
      <c r="AB30" s="105" t="s">
        <v>840</v>
      </c>
      <c r="AC30" s="105" t="s">
        <v>840</v>
      </c>
      <c r="AD30" s="105" t="s">
        <v>840</v>
      </c>
      <c r="AE30" s="105" t="s">
        <v>840</v>
      </c>
      <c r="AF30" s="105" t="s">
        <v>840</v>
      </c>
      <c r="AG30" s="105" t="s">
        <v>840</v>
      </c>
      <c r="AH30" s="105" t="s">
        <v>840</v>
      </c>
      <c r="AI30" s="105" t="s">
        <v>840</v>
      </c>
      <c r="AJ30" s="105" t="s">
        <v>840</v>
      </c>
      <c r="AK30" s="105" t="s">
        <v>840</v>
      </c>
      <c r="AL30" s="105" t="s">
        <v>840</v>
      </c>
      <c r="AM30" s="105" t="s">
        <v>840</v>
      </c>
      <c r="AN30" s="105" t="s">
        <v>840</v>
      </c>
      <c r="AO30" s="105" t="s">
        <v>840</v>
      </c>
      <c r="AP30" s="105" t="s">
        <v>840</v>
      </c>
      <c r="AQ30" s="105" t="s">
        <v>840</v>
      </c>
      <c r="AR30" s="105" t="s">
        <v>840</v>
      </c>
      <c r="AS30" s="105" t="s">
        <v>840</v>
      </c>
      <c r="AT30" s="105" t="s">
        <v>840</v>
      </c>
      <c r="AU30" s="105" t="s">
        <v>840</v>
      </c>
      <c r="AV30" s="105" t="s">
        <v>840</v>
      </c>
      <c r="AW30" s="105" t="s">
        <v>840</v>
      </c>
      <c r="AX30" s="105" t="s">
        <v>840</v>
      </c>
      <c r="AY30" s="105" t="s">
        <v>840</v>
      </c>
      <c r="AZ30" s="105" t="s">
        <v>840</v>
      </c>
      <c r="BA30" s="105" t="s">
        <v>840</v>
      </c>
      <c r="BB30" s="105" t="s">
        <v>840</v>
      </c>
      <c r="BC30" s="105" t="s">
        <v>840</v>
      </c>
      <c r="BD30" s="105" t="s">
        <v>840</v>
      </c>
      <c r="BE30" s="105" t="s">
        <v>840</v>
      </c>
      <c r="BF30" s="105" t="s">
        <v>840</v>
      </c>
      <c r="BG30" s="105" t="s">
        <v>840</v>
      </c>
      <c r="BH30" s="86" t="s">
        <v>840</v>
      </c>
    </row>
    <row r="31" spans="1:60" ht="42" outlineLevel="1">
      <c r="A31" s="79" t="s">
        <v>499</v>
      </c>
      <c r="B31" s="80" t="s">
        <v>857</v>
      </c>
      <c r="C31" s="79" t="s">
        <v>837</v>
      </c>
      <c r="D31" s="19" t="s">
        <v>840</v>
      </c>
      <c r="E31" s="105" t="s">
        <v>840</v>
      </c>
      <c r="F31" s="105" t="s">
        <v>840</v>
      </c>
      <c r="G31" s="105" t="s">
        <v>840</v>
      </c>
      <c r="H31" s="105" t="s">
        <v>840</v>
      </c>
      <c r="I31" s="105" t="s">
        <v>840</v>
      </c>
      <c r="J31" s="105" t="s">
        <v>840</v>
      </c>
      <c r="K31" s="105" t="s">
        <v>840</v>
      </c>
      <c r="L31" s="105" t="s">
        <v>840</v>
      </c>
      <c r="M31" s="105" t="s">
        <v>840</v>
      </c>
      <c r="N31" s="105" t="s">
        <v>840</v>
      </c>
      <c r="O31" s="105" t="s">
        <v>840</v>
      </c>
      <c r="P31" s="105" t="s">
        <v>840</v>
      </c>
      <c r="Q31" s="105" t="s">
        <v>840</v>
      </c>
      <c r="R31" s="105" t="s">
        <v>840</v>
      </c>
      <c r="S31" s="105" t="s">
        <v>840</v>
      </c>
      <c r="T31" s="105" t="s">
        <v>840</v>
      </c>
      <c r="U31" s="105" t="s">
        <v>840</v>
      </c>
      <c r="V31" s="105" t="s">
        <v>840</v>
      </c>
      <c r="W31" s="105" t="s">
        <v>840</v>
      </c>
      <c r="X31" s="105" t="s">
        <v>840</v>
      </c>
      <c r="Y31" s="105" t="s">
        <v>840</v>
      </c>
      <c r="Z31" s="105" t="s">
        <v>840</v>
      </c>
      <c r="AA31" s="105" t="s">
        <v>840</v>
      </c>
      <c r="AB31" s="105" t="s">
        <v>840</v>
      </c>
      <c r="AC31" s="105" t="s">
        <v>840</v>
      </c>
      <c r="AD31" s="105" t="s">
        <v>840</v>
      </c>
      <c r="AE31" s="105" t="s">
        <v>840</v>
      </c>
      <c r="AF31" s="105" t="s">
        <v>840</v>
      </c>
      <c r="AG31" s="105" t="s">
        <v>840</v>
      </c>
      <c r="AH31" s="105" t="s">
        <v>840</v>
      </c>
      <c r="AI31" s="105" t="s">
        <v>840</v>
      </c>
      <c r="AJ31" s="105" t="s">
        <v>840</v>
      </c>
      <c r="AK31" s="105" t="s">
        <v>840</v>
      </c>
      <c r="AL31" s="105" t="s">
        <v>840</v>
      </c>
      <c r="AM31" s="105" t="s">
        <v>840</v>
      </c>
      <c r="AN31" s="105" t="s">
        <v>840</v>
      </c>
      <c r="AO31" s="105" t="s">
        <v>840</v>
      </c>
      <c r="AP31" s="105" t="s">
        <v>840</v>
      </c>
      <c r="AQ31" s="105" t="s">
        <v>840</v>
      </c>
      <c r="AR31" s="105" t="s">
        <v>840</v>
      </c>
      <c r="AS31" s="105" t="s">
        <v>840</v>
      </c>
      <c r="AT31" s="105" t="s">
        <v>840</v>
      </c>
      <c r="AU31" s="105" t="s">
        <v>840</v>
      </c>
      <c r="AV31" s="105" t="s">
        <v>840</v>
      </c>
      <c r="AW31" s="105" t="s">
        <v>840</v>
      </c>
      <c r="AX31" s="105" t="s">
        <v>840</v>
      </c>
      <c r="AY31" s="105" t="s">
        <v>840</v>
      </c>
      <c r="AZ31" s="105" t="s">
        <v>840</v>
      </c>
      <c r="BA31" s="105" t="s">
        <v>840</v>
      </c>
      <c r="BB31" s="105" t="s">
        <v>840</v>
      </c>
      <c r="BC31" s="105" t="s">
        <v>840</v>
      </c>
      <c r="BD31" s="105" t="s">
        <v>840</v>
      </c>
      <c r="BE31" s="105" t="s">
        <v>840</v>
      </c>
      <c r="BF31" s="105" t="s">
        <v>840</v>
      </c>
      <c r="BG31" s="105" t="s">
        <v>840</v>
      </c>
      <c r="BH31" s="86" t="s">
        <v>840</v>
      </c>
    </row>
    <row r="32" spans="1:60" ht="31.5" outlineLevel="1">
      <c r="A32" s="79" t="s">
        <v>89</v>
      </c>
      <c r="B32" s="80" t="s">
        <v>858</v>
      </c>
      <c r="C32" s="79" t="s">
        <v>837</v>
      </c>
      <c r="D32" s="19" t="s">
        <v>840</v>
      </c>
      <c r="E32" s="105" t="s">
        <v>840</v>
      </c>
      <c r="F32" s="105" t="s">
        <v>840</v>
      </c>
      <c r="G32" s="105" t="s">
        <v>840</v>
      </c>
      <c r="H32" s="105" t="s">
        <v>840</v>
      </c>
      <c r="I32" s="105" t="s">
        <v>840</v>
      </c>
      <c r="J32" s="105" t="s">
        <v>840</v>
      </c>
      <c r="K32" s="105" t="s">
        <v>840</v>
      </c>
      <c r="L32" s="105" t="s">
        <v>840</v>
      </c>
      <c r="M32" s="105" t="s">
        <v>840</v>
      </c>
      <c r="N32" s="105" t="s">
        <v>840</v>
      </c>
      <c r="O32" s="105" t="s">
        <v>840</v>
      </c>
      <c r="P32" s="105" t="s">
        <v>840</v>
      </c>
      <c r="Q32" s="105" t="s">
        <v>840</v>
      </c>
      <c r="R32" s="105" t="s">
        <v>840</v>
      </c>
      <c r="S32" s="105" t="s">
        <v>840</v>
      </c>
      <c r="T32" s="105" t="s">
        <v>840</v>
      </c>
      <c r="U32" s="105" t="s">
        <v>840</v>
      </c>
      <c r="V32" s="105" t="s">
        <v>840</v>
      </c>
      <c r="W32" s="105" t="s">
        <v>840</v>
      </c>
      <c r="X32" s="105" t="s">
        <v>840</v>
      </c>
      <c r="Y32" s="105" t="s">
        <v>840</v>
      </c>
      <c r="Z32" s="105" t="s">
        <v>840</v>
      </c>
      <c r="AA32" s="105" t="s">
        <v>840</v>
      </c>
      <c r="AB32" s="105" t="s">
        <v>840</v>
      </c>
      <c r="AC32" s="105" t="s">
        <v>840</v>
      </c>
      <c r="AD32" s="105" t="s">
        <v>840</v>
      </c>
      <c r="AE32" s="105" t="s">
        <v>840</v>
      </c>
      <c r="AF32" s="105" t="s">
        <v>840</v>
      </c>
      <c r="AG32" s="105" t="s">
        <v>840</v>
      </c>
      <c r="AH32" s="105" t="s">
        <v>840</v>
      </c>
      <c r="AI32" s="105" t="s">
        <v>840</v>
      </c>
      <c r="AJ32" s="105" t="s">
        <v>840</v>
      </c>
      <c r="AK32" s="105" t="s">
        <v>840</v>
      </c>
      <c r="AL32" s="105" t="s">
        <v>840</v>
      </c>
      <c r="AM32" s="105" t="s">
        <v>840</v>
      </c>
      <c r="AN32" s="105" t="s">
        <v>840</v>
      </c>
      <c r="AO32" s="105" t="s">
        <v>840</v>
      </c>
      <c r="AP32" s="105" t="s">
        <v>840</v>
      </c>
      <c r="AQ32" s="105" t="s">
        <v>840</v>
      </c>
      <c r="AR32" s="105" t="s">
        <v>840</v>
      </c>
      <c r="AS32" s="105" t="s">
        <v>840</v>
      </c>
      <c r="AT32" s="105" t="s">
        <v>840</v>
      </c>
      <c r="AU32" s="105" t="s">
        <v>840</v>
      </c>
      <c r="AV32" s="105" t="s">
        <v>840</v>
      </c>
      <c r="AW32" s="105" t="s">
        <v>840</v>
      </c>
      <c r="AX32" s="105" t="s">
        <v>840</v>
      </c>
      <c r="AY32" s="105" t="s">
        <v>840</v>
      </c>
      <c r="AZ32" s="105" t="s">
        <v>840</v>
      </c>
      <c r="BA32" s="105" t="s">
        <v>840</v>
      </c>
      <c r="BB32" s="105" t="s">
        <v>840</v>
      </c>
      <c r="BC32" s="105" t="s">
        <v>840</v>
      </c>
      <c r="BD32" s="105" t="s">
        <v>840</v>
      </c>
      <c r="BE32" s="105" t="s">
        <v>840</v>
      </c>
      <c r="BF32" s="105" t="s">
        <v>840</v>
      </c>
      <c r="BG32" s="105" t="s">
        <v>840</v>
      </c>
      <c r="BH32" s="86" t="s">
        <v>840</v>
      </c>
    </row>
    <row r="33" spans="1:60" ht="52.5" outlineLevel="1">
      <c r="A33" s="79" t="s">
        <v>520</v>
      </c>
      <c r="B33" s="80" t="s">
        <v>859</v>
      </c>
      <c r="C33" s="79" t="s">
        <v>837</v>
      </c>
      <c r="D33" s="19" t="s">
        <v>840</v>
      </c>
      <c r="E33" s="105" t="s">
        <v>840</v>
      </c>
      <c r="F33" s="105" t="s">
        <v>840</v>
      </c>
      <c r="G33" s="105" t="s">
        <v>840</v>
      </c>
      <c r="H33" s="105" t="s">
        <v>840</v>
      </c>
      <c r="I33" s="105" t="s">
        <v>840</v>
      </c>
      <c r="J33" s="105" t="s">
        <v>840</v>
      </c>
      <c r="K33" s="105" t="s">
        <v>840</v>
      </c>
      <c r="L33" s="105" t="s">
        <v>840</v>
      </c>
      <c r="M33" s="105" t="s">
        <v>840</v>
      </c>
      <c r="N33" s="105" t="s">
        <v>840</v>
      </c>
      <c r="O33" s="105" t="s">
        <v>840</v>
      </c>
      <c r="P33" s="105" t="s">
        <v>840</v>
      </c>
      <c r="Q33" s="105" t="s">
        <v>840</v>
      </c>
      <c r="R33" s="105" t="s">
        <v>840</v>
      </c>
      <c r="S33" s="105" t="s">
        <v>840</v>
      </c>
      <c r="T33" s="105" t="s">
        <v>840</v>
      </c>
      <c r="U33" s="105" t="s">
        <v>840</v>
      </c>
      <c r="V33" s="105" t="s">
        <v>840</v>
      </c>
      <c r="W33" s="105" t="s">
        <v>840</v>
      </c>
      <c r="X33" s="105" t="s">
        <v>840</v>
      </c>
      <c r="Y33" s="105" t="s">
        <v>840</v>
      </c>
      <c r="Z33" s="105" t="s">
        <v>840</v>
      </c>
      <c r="AA33" s="105" t="s">
        <v>840</v>
      </c>
      <c r="AB33" s="105" t="s">
        <v>840</v>
      </c>
      <c r="AC33" s="105" t="s">
        <v>840</v>
      </c>
      <c r="AD33" s="105" t="s">
        <v>840</v>
      </c>
      <c r="AE33" s="105" t="s">
        <v>840</v>
      </c>
      <c r="AF33" s="105" t="s">
        <v>840</v>
      </c>
      <c r="AG33" s="105" t="s">
        <v>840</v>
      </c>
      <c r="AH33" s="105" t="s">
        <v>840</v>
      </c>
      <c r="AI33" s="105" t="s">
        <v>840</v>
      </c>
      <c r="AJ33" s="105" t="s">
        <v>840</v>
      </c>
      <c r="AK33" s="105" t="s">
        <v>840</v>
      </c>
      <c r="AL33" s="105" t="s">
        <v>840</v>
      </c>
      <c r="AM33" s="105" t="s">
        <v>840</v>
      </c>
      <c r="AN33" s="105" t="s">
        <v>840</v>
      </c>
      <c r="AO33" s="105" t="s">
        <v>840</v>
      </c>
      <c r="AP33" s="105" t="s">
        <v>840</v>
      </c>
      <c r="AQ33" s="105" t="s">
        <v>840</v>
      </c>
      <c r="AR33" s="105" t="s">
        <v>840</v>
      </c>
      <c r="AS33" s="105" t="s">
        <v>840</v>
      </c>
      <c r="AT33" s="105" t="s">
        <v>840</v>
      </c>
      <c r="AU33" s="105" t="s">
        <v>840</v>
      </c>
      <c r="AV33" s="105" t="s">
        <v>840</v>
      </c>
      <c r="AW33" s="105" t="s">
        <v>840</v>
      </c>
      <c r="AX33" s="105" t="s">
        <v>840</v>
      </c>
      <c r="AY33" s="105" t="s">
        <v>840</v>
      </c>
      <c r="AZ33" s="105" t="s">
        <v>840</v>
      </c>
      <c r="BA33" s="105" t="s">
        <v>840</v>
      </c>
      <c r="BB33" s="105" t="s">
        <v>840</v>
      </c>
      <c r="BC33" s="105" t="s">
        <v>840</v>
      </c>
      <c r="BD33" s="105" t="s">
        <v>840</v>
      </c>
      <c r="BE33" s="105" t="s">
        <v>840</v>
      </c>
      <c r="BF33" s="105" t="s">
        <v>840</v>
      </c>
      <c r="BG33" s="105" t="s">
        <v>840</v>
      </c>
      <c r="BH33" s="86" t="s">
        <v>840</v>
      </c>
    </row>
    <row r="34" spans="1:60" ht="31.5" outlineLevel="1">
      <c r="A34" s="79" t="s">
        <v>521</v>
      </c>
      <c r="B34" s="80" t="s">
        <v>860</v>
      </c>
      <c r="C34" s="79" t="s">
        <v>837</v>
      </c>
      <c r="D34" s="19" t="s">
        <v>840</v>
      </c>
      <c r="E34" s="105" t="s">
        <v>840</v>
      </c>
      <c r="F34" s="105" t="s">
        <v>840</v>
      </c>
      <c r="G34" s="105" t="s">
        <v>840</v>
      </c>
      <c r="H34" s="105" t="s">
        <v>840</v>
      </c>
      <c r="I34" s="105" t="s">
        <v>840</v>
      </c>
      <c r="J34" s="105" t="s">
        <v>840</v>
      </c>
      <c r="K34" s="105" t="s">
        <v>840</v>
      </c>
      <c r="L34" s="105" t="s">
        <v>840</v>
      </c>
      <c r="M34" s="105" t="s">
        <v>840</v>
      </c>
      <c r="N34" s="105" t="s">
        <v>840</v>
      </c>
      <c r="O34" s="105" t="s">
        <v>840</v>
      </c>
      <c r="P34" s="105" t="s">
        <v>840</v>
      </c>
      <c r="Q34" s="105" t="s">
        <v>840</v>
      </c>
      <c r="R34" s="105" t="s">
        <v>840</v>
      </c>
      <c r="S34" s="105" t="s">
        <v>840</v>
      </c>
      <c r="T34" s="105" t="s">
        <v>840</v>
      </c>
      <c r="U34" s="105" t="s">
        <v>840</v>
      </c>
      <c r="V34" s="105" t="s">
        <v>840</v>
      </c>
      <c r="W34" s="105" t="s">
        <v>840</v>
      </c>
      <c r="X34" s="105" t="s">
        <v>840</v>
      </c>
      <c r="Y34" s="105" t="s">
        <v>840</v>
      </c>
      <c r="Z34" s="105" t="s">
        <v>840</v>
      </c>
      <c r="AA34" s="105" t="s">
        <v>840</v>
      </c>
      <c r="AB34" s="105" t="s">
        <v>840</v>
      </c>
      <c r="AC34" s="105" t="s">
        <v>840</v>
      </c>
      <c r="AD34" s="105" t="s">
        <v>840</v>
      </c>
      <c r="AE34" s="105" t="s">
        <v>840</v>
      </c>
      <c r="AF34" s="105" t="s">
        <v>840</v>
      </c>
      <c r="AG34" s="105" t="s">
        <v>840</v>
      </c>
      <c r="AH34" s="105" t="s">
        <v>840</v>
      </c>
      <c r="AI34" s="105" t="s">
        <v>840</v>
      </c>
      <c r="AJ34" s="105" t="s">
        <v>840</v>
      </c>
      <c r="AK34" s="105" t="s">
        <v>840</v>
      </c>
      <c r="AL34" s="105" t="s">
        <v>840</v>
      </c>
      <c r="AM34" s="105" t="s">
        <v>840</v>
      </c>
      <c r="AN34" s="105" t="s">
        <v>840</v>
      </c>
      <c r="AO34" s="105" t="s">
        <v>840</v>
      </c>
      <c r="AP34" s="105" t="s">
        <v>840</v>
      </c>
      <c r="AQ34" s="105" t="s">
        <v>840</v>
      </c>
      <c r="AR34" s="105" t="s">
        <v>840</v>
      </c>
      <c r="AS34" s="105" t="s">
        <v>840</v>
      </c>
      <c r="AT34" s="105" t="s">
        <v>840</v>
      </c>
      <c r="AU34" s="105" t="s">
        <v>840</v>
      </c>
      <c r="AV34" s="105" t="s">
        <v>840</v>
      </c>
      <c r="AW34" s="105" t="s">
        <v>840</v>
      </c>
      <c r="AX34" s="105" t="s">
        <v>840</v>
      </c>
      <c r="AY34" s="105" t="s">
        <v>840</v>
      </c>
      <c r="AZ34" s="105" t="s">
        <v>840</v>
      </c>
      <c r="BA34" s="105" t="s">
        <v>840</v>
      </c>
      <c r="BB34" s="105" t="s">
        <v>840</v>
      </c>
      <c r="BC34" s="105" t="s">
        <v>840</v>
      </c>
      <c r="BD34" s="105" t="s">
        <v>840</v>
      </c>
      <c r="BE34" s="105" t="s">
        <v>840</v>
      </c>
      <c r="BF34" s="105" t="s">
        <v>840</v>
      </c>
      <c r="BG34" s="105" t="s">
        <v>840</v>
      </c>
      <c r="BH34" s="86" t="s">
        <v>840</v>
      </c>
    </row>
    <row r="35" spans="1:60" ht="42" outlineLevel="1">
      <c r="A35" s="79" t="s">
        <v>91</v>
      </c>
      <c r="B35" s="80" t="s">
        <v>861</v>
      </c>
      <c r="C35" s="79" t="s">
        <v>837</v>
      </c>
      <c r="D35" s="19" t="s">
        <v>840</v>
      </c>
      <c r="E35" s="105" t="s">
        <v>840</v>
      </c>
      <c r="F35" s="105" t="s">
        <v>840</v>
      </c>
      <c r="G35" s="105" t="s">
        <v>840</v>
      </c>
      <c r="H35" s="105" t="s">
        <v>840</v>
      </c>
      <c r="I35" s="105" t="s">
        <v>840</v>
      </c>
      <c r="J35" s="105" t="s">
        <v>840</v>
      </c>
      <c r="K35" s="105" t="s">
        <v>840</v>
      </c>
      <c r="L35" s="105" t="s">
        <v>840</v>
      </c>
      <c r="M35" s="105" t="s">
        <v>840</v>
      </c>
      <c r="N35" s="105" t="s">
        <v>840</v>
      </c>
      <c r="O35" s="105" t="s">
        <v>840</v>
      </c>
      <c r="P35" s="105" t="s">
        <v>840</v>
      </c>
      <c r="Q35" s="105" t="s">
        <v>840</v>
      </c>
      <c r="R35" s="105" t="s">
        <v>840</v>
      </c>
      <c r="S35" s="105" t="s">
        <v>840</v>
      </c>
      <c r="T35" s="105" t="s">
        <v>840</v>
      </c>
      <c r="U35" s="105" t="s">
        <v>840</v>
      </c>
      <c r="V35" s="105" t="s">
        <v>840</v>
      </c>
      <c r="W35" s="105" t="s">
        <v>840</v>
      </c>
      <c r="X35" s="105" t="s">
        <v>840</v>
      </c>
      <c r="Y35" s="105" t="s">
        <v>840</v>
      </c>
      <c r="Z35" s="105" t="s">
        <v>840</v>
      </c>
      <c r="AA35" s="105" t="s">
        <v>840</v>
      </c>
      <c r="AB35" s="105" t="s">
        <v>840</v>
      </c>
      <c r="AC35" s="105" t="s">
        <v>840</v>
      </c>
      <c r="AD35" s="105" t="s">
        <v>840</v>
      </c>
      <c r="AE35" s="105" t="s">
        <v>840</v>
      </c>
      <c r="AF35" s="105" t="s">
        <v>840</v>
      </c>
      <c r="AG35" s="105" t="s">
        <v>840</v>
      </c>
      <c r="AH35" s="105" t="s">
        <v>840</v>
      </c>
      <c r="AI35" s="105" t="s">
        <v>840</v>
      </c>
      <c r="AJ35" s="105" t="s">
        <v>840</v>
      </c>
      <c r="AK35" s="105" t="s">
        <v>840</v>
      </c>
      <c r="AL35" s="105" t="s">
        <v>840</v>
      </c>
      <c r="AM35" s="105" t="s">
        <v>840</v>
      </c>
      <c r="AN35" s="105" t="s">
        <v>840</v>
      </c>
      <c r="AO35" s="105" t="s">
        <v>840</v>
      </c>
      <c r="AP35" s="105" t="s">
        <v>840</v>
      </c>
      <c r="AQ35" s="105" t="s">
        <v>840</v>
      </c>
      <c r="AR35" s="105" t="s">
        <v>840</v>
      </c>
      <c r="AS35" s="105" t="s">
        <v>840</v>
      </c>
      <c r="AT35" s="105" t="s">
        <v>840</v>
      </c>
      <c r="AU35" s="105" t="s">
        <v>840</v>
      </c>
      <c r="AV35" s="105" t="s">
        <v>840</v>
      </c>
      <c r="AW35" s="105" t="s">
        <v>840</v>
      </c>
      <c r="AX35" s="105" t="s">
        <v>840</v>
      </c>
      <c r="AY35" s="105" t="s">
        <v>840</v>
      </c>
      <c r="AZ35" s="105" t="s">
        <v>840</v>
      </c>
      <c r="BA35" s="105" t="s">
        <v>840</v>
      </c>
      <c r="BB35" s="105" t="s">
        <v>840</v>
      </c>
      <c r="BC35" s="105" t="s">
        <v>840</v>
      </c>
      <c r="BD35" s="105" t="s">
        <v>840</v>
      </c>
      <c r="BE35" s="105" t="s">
        <v>840</v>
      </c>
      <c r="BF35" s="105" t="s">
        <v>840</v>
      </c>
      <c r="BG35" s="105" t="s">
        <v>840</v>
      </c>
      <c r="BH35" s="86" t="s">
        <v>840</v>
      </c>
    </row>
    <row r="36" spans="1:60" ht="31.5" outlineLevel="1">
      <c r="A36" s="79" t="s">
        <v>862</v>
      </c>
      <c r="B36" s="80" t="s">
        <v>863</v>
      </c>
      <c r="C36" s="79" t="s">
        <v>837</v>
      </c>
      <c r="D36" s="19" t="s">
        <v>840</v>
      </c>
      <c r="E36" s="105" t="s">
        <v>840</v>
      </c>
      <c r="F36" s="105" t="s">
        <v>840</v>
      </c>
      <c r="G36" s="105" t="s">
        <v>840</v>
      </c>
      <c r="H36" s="105" t="s">
        <v>840</v>
      </c>
      <c r="I36" s="105" t="s">
        <v>840</v>
      </c>
      <c r="J36" s="105" t="s">
        <v>840</v>
      </c>
      <c r="K36" s="105" t="s">
        <v>840</v>
      </c>
      <c r="L36" s="105" t="s">
        <v>840</v>
      </c>
      <c r="M36" s="105" t="s">
        <v>840</v>
      </c>
      <c r="N36" s="105" t="s">
        <v>840</v>
      </c>
      <c r="O36" s="105" t="s">
        <v>840</v>
      </c>
      <c r="P36" s="105" t="s">
        <v>840</v>
      </c>
      <c r="Q36" s="105" t="s">
        <v>840</v>
      </c>
      <c r="R36" s="105" t="s">
        <v>840</v>
      </c>
      <c r="S36" s="105" t="s">
        <v>840</v>
      </c>
      <c r="T36" s="105" t="s">
        <v>840</v>
      </c>
      <c r="U36" s="105" t="s">
        <v>840</v>
      </c>
      <c r="V36" s="105" t="s">
        <v>840</v>
      </c>
      <c r="W36" s="105" t="s">
        <v>840</v>
      </c>
      <c r="X36" s="105" t="s">
        <v>840</v>
      </c>
      <c r="Y36" s="105" t="s">
        <v>840</v>
      </c>
      <c r="Z36" s="105" t="s">
        <v>840</v>
      </c>
      <c r="AA36" s="105" t="s">
        <v>840</v>
      </c>
      <c r="AB36" s="105" t="s">
        <v>840</v>
      </c>
      <c r="AC36" s="105" t="s">
        <v>840</v>
      </c>
      <c r="AD36" s="105" t="s">
        <v>840</v>
      </c>
      <c r="AE36" s="105" t="s">
        <v>840</v>
      </c>
      <c r="AF36" s="105" t="s">
        <v>840</v>
      </c>
      <c r="AG36" s="105" t="s">
        <v>840</v>
      </c>
      <c r="AH36" s="105" t="s">
        <v>840</v>
      </c>
      <c r="AI36" s="105" t="s">
        <v>840</v>
      </c>
      <c r="AJ36" s="105" t="s">
        <v>840</v>
      </c>
      <c r="AK36" s="105" t="s">
        <v>840</v>
      </c>
      <c r="AL36" s="105" t="s">
        <v>840</v>
      </c>
      <c r="AM36" s="105" t="s">
        <v>840</v>
      </c>
      <c r="AN36" s="105" t="s">
        <v>840</v>
      </c>
      <c r="AO36" s="105" t="s">
        <v>840</v>
      </c>
      <c r="AP36" s="105" t="s">
        <v>840</v>
      </c>
      <c r="AQ36" s="105" t="s">
        <v>840</v>
      </c>
      <c r="AR36" s="105" t="s">
        <v>840</v>
      </c>
      <c r="AS36" s="105" t="s">
        <v>840</v>
      </c>
      <c r="AT36" s="105" t="s">
        <v>840</v>
      </c>
      <c r="AU36" s="105" t="s">
        <v>840</v>
      </c>
      <c r="AV36" s="105" t="s">
        <v>840</v>
      </c>
      <c r="AW36" s="105" t="s">
        <v>840</v>
      </c>
      <c r="AX36" s="105" t="s">
        <v>840</v>
      </c>
      <c r="AY36" s="105" t="s">
        <v>840</v>
      </c>
      <c r="AZ36" s="105" t="s">
        <v>840</v>
      </c>
      <c r="BA36" s="105" t="s">
        <v>840</v>
      </c>
      <c r="BB36" s="105" t="s">
        <v>840</v>
      </c>
      <c r="BC36" s="105" t="s">
        <v>840</v>
      </c>
      <c r="BD36" s="105" t="s">
        <v>840</v>
      </c>
      <c r="BE36" s="105" t="s">
        <v>840</v>
      </c>
      <c r="BF36" s="105" t="s">
        <v>840</v>
      </c>
      <c r="BG36" s="105" t="s">
        <v>840</v>
      </c>
      <c r="BH36" s="86" t="s">
        <v>840</v>
      </c>
    </row>
    <row r="37" spans="1:60" ht="94.5" outlineLevel="1">
      <c r="A37" s="79" t="s">
        <v>862</v>
      </c>
      <c r="B37" s="80" t="s">
        <v>864</v>
      </c>
      <c r="C37" s="79" t="s">
        <v>837</v>
      </c>
      <c r="D37" s="19" t="s">
        <v>840</v>
      </c>
      <c r="E37" s="105" t="s">
        <v>840</v>
      </c>
      <c r="F37" s="105" t="s">
        <v>840</v>
      </c>
      <c r="G37" s="105" t="s">
        <v>840</v>
      </c>
      <c r="H37" s="105" t="s">
        <v>840</v>
      </c>
      <c r="I37" s="105" t="s">
        <v>840</v>
      </c>
      <c r="J37" s="105" t="s">
        <v>840</v>
      </c>
      <c r="K37" s="105" t="s">
        <v>840</v>
      </c>
      <c r="L37" s="105" t="s">
        <v>840</v>
      </c>
      <c r="M37" s="105" t="s">
        <v>840</v>
      </c>
      <c r="N37" s="105" t="s">
        <v>840</v>
      </c>
      <c r="O37" s="105" t="s">
        <v>840</v>
      </c>
      <c r="P37" s="105" t="s">
        <v>840</v>
      </c>
      <c r="Q37" s="105" t="s">
        <v>840</v>
      </c>
      <c r="R37" s="105" t="s">
        <v>840</v>
      </c>
      <c r="S37" s="105" t="s">
        <v>840</v>
      </c>
      <c r="T37" s="105" t="s">
        <v>840</v>
      </c>
      <c r="U37" s="105" t="s">
        <v>840</v>
      </c>
      <c r="V37" s="105" t="s">
        <v>840</v>
      </c>
      <c r="W37" s="105" t="s">
        <v>840</v>
      </c>
      <c r="X37" s="105" t="s">
        <v>840</v>
      </c>
      <c r="Y37" s="105" t="s">
        <v>840</v>
      </c>
      <c r="Z37" s="105" t="s">
        <v>840</v>
      </c>
      <c r="AA37" s="105" t="s">
        <v>840</v>
      </c>
      <c r="AB37" s="105" t="s">
        <v>840</v>
      </c>
      <c r="AC37" s="105" t="s">
        <v>840</v>
      </c>
      <c r="AD37" s="105" t="s">
        <v>840</v>
      </c>
      <c r="AE37" s="105" t="s">
        <v>840</v>
      </c>
      <c r="AF37" s="105" t="s">
        <v>840</v>
      </c>
      <c r="AG37" s="105" t="s">
        <v>840</v>
      </c>
      <c r="AH37" s="105" t="s">
        <v>840</v>
      </c>
      <c r="AI37" s="105" t="s">
        <v>840</v>
      </c>
      <c r="AJ37" s="105" t="s">
        <v>840</v>
      </c>
      <c r="AK37" s="105" t="s">
        <v>840</v>
      </c>
      <c r="AL37" s="105" t="s">
        <v>840</v>
      </c>
      <c r="AM37" s="105" t="s">
        <v>840</v>
      </c>
      <c r="AN37" s="105" t="s">
        <v>840</v>
      </c>
      <c r="AO37" s="105" t="s">
        <v>840</v>
      </c>
      <c r="AP37" s="105" t="s">
        <v>840</v>
      </c>
      <c r="AQ37" s="105" t="s">
        <v>840</v>
      </c>
      <c r="AR37" s="105" t="s">
        <v>840</v>
      </c>
      <c r="AS37" s="105" t="s">
        <v>840</v>
      </c>
      <c r="AT37" s="105" t="s">
        <v>840</v>
      </c>
      <c r="AU37" s="105" t="s">
        <v>840</v>
      </c>
      <c r="AV37" s="105" t="s">
        <v>840</v>
      </c>
      <c r="AW37" s="105" t="s">
        <v>840</v>
      </c>
      <c r="AX37" s="105" t="s">
        <v>840</v>
      </c>
      <c r="AY37" s="105" t="s">
        <v>840</v>
      </c>
      <c r="AZ37" s="105" t="s">
        <v>840</v>
      </c>
      <c r="BA37" s="105" t="s">
        <v>840</v>
      </c>
      <c r="BB37" s="105" t="s">
        <v>840</v>
      </c>
      <c r="BC37" s="105" t="s">
        <v>840</v>
      </c>
      <c r="BD37" s="105" t="s">
        <v>840</v>
      </c>
      <c r="BE37" s="105" t="s">
        <v>840</v>
      </c>
      <c r="BF37" s="105" t="s">
        <v>840</v>
      </c>
      <c r="BG37" s="105" t="s">
        <v>840</v>
      </c>
      <c r="BH37" s="86" t="s">
        <v>840</v>
      </c>
    </row>
    <row r="38" spans="1:60" ht="84" outlineLevel="1">
      <c r="A38" s="79" t="s">
        <v>862</v>
      </c>
      <c r="B38" s="80" t="s">
        <v>865</v>
      </c>
      <c r="C38" s="79" t="s">
        <v>837</v>
      </c>
      <c r="D38" s="19" t="s">
        <v>840</v>
      </c>
      <c r="E38" s="105" t="s">
        <v>840</v>
      </c>
      <c r="F38" s="105" t="s">
        <v>840</v>
      </c>
      <c r="G38" s="105" t="s">
        <v>840</v>
      </c>
      <c r="H38" s="105" t="s">
        <v>840</v>
      </c>
      <c r="I38" s="105" t="s">
        <v>840</v>
      </c>
      <c r="J38" s="105" t="s">
        <v>840</v>
      </c>
      <c r="K38" s="105" t="s">
        <v>840</v>
      </c>
      <c r="L38" s="105" t="s">
        <v>840</v>
      </c>
      <c r="M38" s="105" t="s">
        <v>840</v>
      </c>
      <c r="N38" s="105" t="s">
        <v>840</v>
      </c>
      <c r="O38" s="105" t="s">
        <v>840</v>
      </c>
      <c r="P38" s="105" t="s">
        <v>840</v>
      </c>
      <c r="Q38" s="105" t="s">
        <v>840</v>
      </c>
      <c r="R38" s="105" t="s">
        <v>840</v>
      </c>
      <c r="S38" s="105" t="s">
        <v>840</v>
      </c>
      <c r="T38" s="105" t="s">
        <v>840</v>
      </c>
      <c r="U38" s="105" t="s">
        <v>840</v>
      </c>
      <c r="V38" s="105" t="s">
        <v>840</v>
      </c>
      <c r="W38" s="105" t="s">
        <v>840</v>
      </c>
      <c r="X38" s="105" t="s">
        <v>840</v>
      </c>
      <c r="Y38" s="105" t="s">
        <v>840</v>
      </c>
      <c r="Z38" s="105" t="s">
        <v>840</v>
      </c>
      <c r="AA38" s="105" t="s">
        <v>840</v>
      </c>
      <c r="AB38" s="105" t="s">
        <v>840</v>
      </c>
      <c r="AC38" s="105" t="s">
        <v>840</v>
      </c>
      <c r="AD38" s="105" t="s">
        <v>840</v>
      </c>
      <c r="AE38" s="105" t="s">
        <v>840</v>
      </c>
      <c r="AF38" s="105" t="s">
        <v>840</v>
      </c>
      <c r="AG38" s="105" t="s">
        <v>840</v>
      </c>
      <c r="AH38" s="105" t="s">
        <v>840</v>
      </c>
      <c r="AI38" s="105" t="s">
        <v>840</v>
      </c>
      <c r="AJ38" s="105" t="s">
        <v>840</v>
      </c>
      <c r="AK38" s="105" t="s">
        <v>840</v>
      </c>
      <c r="AL38" s="105" t="s">
        <v>840</v>
      </c>
      <c r="AM38" s="105" t="s">
        <v>840</v>
      </c>
      <c r="AN38" s="105" t="s">
        <v>840</v>
      </c>
      <c r="AO38" s="105" t="s">
        <v>840</v>
      </c>
      <c r="AP38" s="105" t="s">
        <v>840</v>
      </c>
      <c r="AQ38" s="105" t="s">
        <v>840</v>
      </c>
      <c r="AR38" s="105" t="s">
        <v>840</v>
      </c>
      <c r="AS38" s="105" t="s">
        <v>840</v>
      </c>
      <c r="AT38" s="105" t="s">
        <v>840</v>
      </c>
      <c r="AU38" s="105" t="s">
        <v>840</v>
      </c>
      <c r="AV38" s="105" t="s">
        <v>840</v>
      </c>
      <c r="AW38" s="105" t="s">
        <v>840</v>
      </c>
      <c r="AX38" s="105" t="s">
        <v>840</v>
      </c>
      <c r="AY38" s="105" t="s">
        <v>840</v>
      </c>
      <c r="AZ38" s="105" t="s">
        <v>840</v>
      </c>
      <c r="BA38" s="105" t="s">
        <v>840</v>
      </c>
      <c r="BB38" s="105" t="s">
        <v>840</v>
      </c>
      <c r="BC38" s="105" t="s">
        <v>840</v>
      </c>
      <c r="BD38" s="105" t="s">
        <v>840</v>
      </c>
      <c r="BE38" s="105" t="s">
        <v>840</v>
      </c>
      <c r="BF38" s="105" t="s">
        <v>840</v>
      </c>
      <c r="BG38" s="105" t="s">
        <v>840</v>
      </c>
      <c r="BH38" s="86" t="s">
        <v>840</v>
      </c>
    </row>
    <row r="39" spans="1:60" ht="84" outlineLevel="1">
      <c r="A39" s="79" t="s">
        <v>862</v>
      </c>
      <c r="B39" s="80" t="s">
        <v>866</v>
      </c>
      <c r="C39" s="79" t="s">
        <v>837</v>
      </c>
      <c r="D39" s="19" t="s">
        <v>840</v>
      </c>
      <c r="E39" s="105" t="s">
        <v>840</v>
      </c>
      <c r="F39" s="105" t="s">
        <v>840</v>
      </c>
      <c r="G39" s="105" t="s">
        <v>840</v>
      </c>
      <c r="H39" s="105" t="s">
        <v>840</v>
      </c>
      <c r="I39" s="105" t="s">
        <v>840</v>
      </c>
      <c r="J39" s="105" t="s">
        <v>840</v>
      </c>
      <c r="K39" s="105" t="s">
        <v>840</v>
      </c>
      <c r="L39" s="105" t="s">
        <v>840</v>
      </c>
      <c r="M39" s="105" t="s">
        <v>840</v>
      </c>
      <c r="N39" s="105" t="s">
        <v>840</v>
      </c>
      <c r="O39" s="105" t="s">
        <v>840</v>
      </c>
      <c r="P39" s="105" t="s">
        <v>840</v>
      </c>
      <c r="Q39" s="105" t="s">
        <v>840</v>
      </c>
      <c r="R39" s="105" t="s">
        <v>840</v>
      </c>
      <c r="S39" s="105" t="s">
        <v>840</v>
      </c>
      <c r="T39" s="105" t="s">
        <v>840</v>
      </c>
      <c r="U39" s="105" t="s">
        <v>840</v>
      </c>
      <c r="V39" s="105" t="s">
        <v>840</v>
      </c>
      <c r="W39" s="105" t="s">
        <v>840</v>
      </c>
      <c r="X39" s="105" t="s">
        <v>840</v>
      </c>
      <c r="Y39" s="105" t="s">
        <v>840</v>
      </c>
      <c r="Z39" s="105" t="s">
        <v>840</v>
      </c>
      <c r="AA39" s="105" t="s">
        <v>840</v>
      </c>
      <c r="AB39" s="105" t="s">
        <v>840</v>
      </c>
      <c r="AC39" s="105" t="s">
        <v>840</v>
      </c>
      <c r="AD39" s="105" t="s">
        <v>840</v>
      </c>
      <c r="AE39" s="105" t="s">
        <v>840</v>
      </c>
      <c r="AF39" s="105" t="s">
        <v>840</v>
      </c>
      <c r="AG39" s="105" t="s">
        <v>840</v>
      </c>
      <c r="AH39" s="105" t="s">
        <v>840</v>
      </c>
      <c r="AI39" s="105" t="s">
        <v>840</v>
      </c>
      <c r="AJ39" s="105" t="s">
        <v>840</v>
      </c>
      <c r="AK39" s="105" t="s">
        <v>840</v>
      </c>
      <c r="AL39" s="105" t="s">
        <v>840</v>
      </c>
      <c r="AM39" s="105" t="s">
        <v>840</v>
      </c>
      <c r="AN39" s="105" t="s">
        <v>840</v>
      </c>
      <c r="AO39" s="105" t="s">
        <v>840</v>
      </c>
      <c r="AP39" s="105" t="s">
        <v>840</v>
      </c>
      <c r="AQ39" s="105" t="s">
        <v>840</v>
      </c>
      <c r="AR39" s="105" t="s">
        <v>840</v>
      </c>
      <c r="AS39" s="105" t="s">
        <v>840</v>
      </c>
      <c r="AT39" s="105" t="s">
        <v>840</v>
      </c>
      <c r="AU39" s="105" t="s">
        <v>840</v>
      </c>
      <c r="AV39" s="105" t="s">
        <v>840</v>
      </c>
      <c r="AW39" s="105" t="s">
        <v>840</v>
      </c>
      <c r="AX39" s="105" t="s">
        <v>840</v>
      </c>
      <c r="AY39" s="105" t="s">
        <v>840</v>
      </c>
      <c r="AZ39" s="105" t="s">
        <v>840</v>
      </c>
      <c r="BA39" s="105" t="s">
        <v>840</v>
      </c>
      <c r="BB39" s="105" t="s">
        <v>840</v>
      </c>
      <c r="BC39" s="105" t="s">
        <v>840</v>
      </c>
      <c r="BD39" s="105" t="s">
        <v>840</v>
      </c>
      <c r="BE39" s="105" t="s">
        <v>840</v>
      </c>
      <c r="BF39" s="105" t="s">
        <v>840</v>
      </c>
      <c r="BG39" s="105" t="s">
        <v>840</v>
      </c>
      <c r="BH39" s="86" t="s">
        <v>840</v>
      </c>
    </row>
    <row r="40" spans="1:60" ht="31.5" outlineLevel="1">
      <c r="A40" s="79" t="s">
        <v>867</v>
      </c>
      <c r="B40" s="80" t="s">
        <v>863</v>
      </c>
      <c r="C40" s="79" t="s">
        <v>837</v>
      </c>
      <c r="D40" s="19" t="s">
        <v>840</v>
      </c>
      <c r="E40" s="105" t="s">
        <v>840</v>
      </c>
      <c r="F40" s="105" t="s">
        <v>840</v>
      </c>
      <c r="G40" s="105" t="s">
        <v>840</v>
      </c>
      <c r="H40" s="105" t="s">
        <v>840</v>
      </c>
      <c r="I40" s="105" t="s">
        <v>840</v>
      </c>
      <c r="J40" s="105" t="s">
        <v>840</v>
      </c>
      <c r="K40" s="105" t="s">
        <v>840</v>
      </c>
      <c r="L40" s="105" t="s">
        <v>840</v>
      </c>
      <c r="M40" s="105" t="s">
        <v>840</v>
      </c>
      <c r="N40" s="105" t="s">
        <v>840</v>
      </c>
      <c r="O40" s="105" t="s">
        <v>840</v>
      </c>
      <c r="P40" s="105" t="s">
        <v>840</v>
      </c>
      <c r="Q40" s="105" t="s">
        <v>840</v>
      </c>
      <c r="R40" s="105" t="s">
        <v>840</v>
      </c>
      <c r="S40" s="105" t="s">
        <v>840</v>
      </c>
      <c r="T40" s="105" t="s">
        <v>840</v>
      </c>
      <c r="U40" s="105" t="s">
        <v>840</v>
      </c>
      <c r="V40" s="105" t="s">
        <v>840</v>
      </c>
      <c r="W40" s="105" t="s">
        <v>840</v>
      </c>
      <c r="X40" s="105" t="s">
        <v>840</v>
      </c>
      <c r="Y40" s="105" t="s">
        <v>840</v>
      </c>
      <c r="Z40" s="105" t="s">
        <v>840</v>
      </c>
      <c r="AA40" s="105" t="s">
        <v>840</v>
      </c>
      <c r="AB40" s="105" t="s">
        <v>840</v>
      </c>
      <c r="AC40" s="105" t="s">
        <v>840</v>
      </c>
      <c r="AD40" s="105" t="s">
        <v>840</v>
      </c>
      <c r="AE40" s="105" t="s">
        <v>840</v>
      </c>
      <c r="AF40" s="105" t="s">
        <v>840</v>
      </c>
      <c r="AG40" s="105" t="s">
        <v>840</v>
      </c>
      <c r="AH40" s="105" t="s">
        <v>840</v>
      </c>
      <c r="AI40" s="105" t="s">
        <v>840</v>
      </c>
      <c r="AJ40" s="105" t="s">
        <v>840</v>
      </c>
      <c r="AK40" s="105" t="s">
        <v>840</v>
      </c>
      <c r="AL40" s="105" t="s">
        <v>840</v>
      </c>
      <c r="AM40" s="105" t="s">
        <v>840</v>
      </c>
      <c r="AN40" s="105" t="s">
        <v>840</v>
      </c>
      <c r="AO40" s="105" t="s">
        <v>840</v>
      </c>
      <c r="AP40" s="105" t="s">
        <v>840</v>
      </c>
      <c r="AQ40" s="105" t="s">
        <v>840</v>
      </c>
      <c r="AR40" s="105" t="s">
        <v>840</v>
      </c>
      <c r="AS40" s="105" t="s">
        <v>840</v>
      </c>
      <c r="AT40" s="105" t="s">
        <v>840</v>
      </c>
      <c r="AU40" s="105" t="s">
        <v>840</v>
      </c>
      <c r="AV40" s="105" t="s">
        <v>840</v>
      </c>
      <c r="AW40" s="105" t="s">
        <v>840</v>
      </c>
      <c r="AX40" s="105" t="s">
        <v>840</v>
      </c>
      <c r="AY40" s="105" t="s">
        <v>840</v>
      </c>
      <c r="AZ40" s="105" t="s">
        <v>840</v>
      </c>
      <c r="BA40" s="105" t="s">
        <v>840</v>
      </c>
      <c r="BB40" s="105" t="s">
        <v>840</v>
      </c>
      <c r="BC40" s="105" t="s">
        <v>840</v>
      </c>
      <c r="BD40" s="105" t="s">
        <v>840</v>
      </c>
      <c r="BE40" s="105" t="s">
        <v>840</v>
      </c>
      <c r="BF40" s="105" t="s">
        <v>840</v>
      </c>
      <c r="BG40" s="105" t="s">
        <v>840</v>
      </c>
      <c r="BH40" s="86" t="s">
        <v>840</v>
      </c>
    </row>
    <row r="41" spans="1:60" ht="94.5" outlineLevel="1">
      <c r="A41" s="79" t="s">
        <v>867</v>
      </c>
      <c r="B41" s="80" t="s">
        <v>864</v>
      </c>
      <c r="C41" s="79" t="s">
        <v>837</v>
      </c>
      <c r="D41" s="19" t="s">
        <v>840</v>
      </c>
      <c r="E41" s="105" t="s">
        <v>840</v>
      </c>
      <c r="F41" s="105" t="s">
        <v>840</v>
      </c>
      <c r="G41" s="105" t="s">
        <v>840</v>
      </c>
      <c r="H41" s="105" t="s">
        <v>840</v>
      </c>
      <c r="I41" s="105" t="s">
        <v>840</v>
      </c>
      <c r="J41" s="105" t="s">
        <v>840</v>
      </c>
      <c r="K41" s="105" t="s">
        <v>840</v>
      </c>
      <c r="L41" s="105" t="s">
        <v>840</v>
      </c>
      <c r="M41" s="105" t="s">
        <v>840</v>
      </c>
      <c r="N41" s="105" t="s">
        <v>840</v>
      </c>
      <c r="O41" s="105" t="s">
        <v>840</v>
      </c>
      <c r="P41" s="105" t="s">
        <v>840</v>
      </c>
      <c r="Q41" s="105" t="s">
        <v>840</v>
      </c>
      <c r="R41" s="105" t="s">
        <v>840</v>
      </c>
      <c r="S41" s="105" t="s">
        <v>840</v>
      </c>
      <c r="T41" s="105" t="s">
        <v>840</v>
      </c>
      <c r="U41" s="105" t="s">
        <v>840</v>
      </c>
      <c r="V41" s="105" t="s">
        <v>840</v>
      </c>
      <c r="W41" s="105" t="s">
        <v>840</v>
      </c>
      <c r="X41" s="105" t="s">
        <v>840</v>
      </c>
      <c r="Y41" s="105" t="s">
        <v>840</v>
      </c>
      <c r="Z41" s="105" t="s">
        <v>840</v>
      </c>
      <c r="AA41" s="105" t="s">
        <v>840</v>
      </c>
      <c r="AB41" s="105" t="s">
        <v>840</v>
      </c>
      <c r="AC41" s="105" t="s">
        <v>840</v>
      </c>
      <c r="AD41" s="105" t="s">
        <v>840</v>
      </c>
      <c r="AE41" s="105" t="s">
        <v>840</v>
      </c>
      <c r="AF41" s="105" t="s">
        <v>840</v>
      </c>
      <c r="AG41" s="105" t="s">
        <v>840</v>
      </c>
      <c r="AH41" s="105" t="s">
        <v>840</v>
      </c>
      <c r="AI41" s="105" t="s">
        <v>840</v>
      </c>
      <c r="AJ41" s="105" t="s">
        <v>840</v>
      </c>
      <c r="AK41" s="105" t="s">
        <v>840</v>
      </c>
      <c r="AL41" s="105" t="s">
        <v>840</v>
      </c>
      <c r="AM41" s="105" t="s">
        <v>840</v>
      </c>
      <c r="AN41" s="105" t="s">
        <v>840</v>
      </c>
      <c r="AO41" s="105" t="s">
        <v>840</v>
      </c>
      <c r="AP41" s="105" t="s">
        <v>840</v>
      </c>
      <c r="AQ41" s="105" t="s">
        <v>840</v>
      </c>
      <c r="AR41" s="105" t="s">
        <v>840</v>
      </c>
      <c r="AS41" s="105" t="s">
        <v>840</v>
      </c>
      <c r="AT41" s="105" t="s">
        <v>840</v>
      </c>
      <c r="AU41" s="105" t="s">
        <v>840</v>
      </c>
      <c r="AV41" s="105" t="s">
        <v>840</v>
      </c>
      <c r="AW41" s="105" t="s">
        <v>840</v>
      </c>
      <c r="AX41" s="105" t="s">
        <v>840</v>
      </c>
      <c r="AY41" s="105" t="s">
        <v>840</v>
      </c>
      <c r="AZ41" s="105" t="s">
        <v>840</v>
      </c>
      <c r="BA41" s="105" t="s">
        <v>840</v>
      </c>
      <c r="BB41" s="105" t="s">
        <v>840</v>
      </c>
      <c r="BC41" s="105" t="s">
        <v>840</v>
      </c>
      <c r="BD41" s="105" t="s">
        <v>840</v>
      </c>
      <c r="BE41" s="105" t="s">
        <v>840</v>
      </c>
      <c r="BF41" s="105" t="s">
        <v>840</v>
      </c>
      <c r="BG41" s="105" t="s">
        <v>840</v>
      </c>
      <c r="BH41" s="86" t="s">
        <v>840</v>
      </c>
    </row>
    <row r="42" spans="1:60" ht="84" outlineLevel="1">
      <c r="A42" s="79" t="s">
        <v>867</v>
      </c>
      <c r="B42" s="80" t="s">
        <v>865</v>
      </c>
      <c r="C42" s="79" t="s">
        <v>837</v>
      </c>
      <c r="D42" s="19" t="s">
        <v>840</v>
      </c>
      <c r="E42" s="105" t="s">
        <v>840</v>
      </c>
      <c r="F42" s="105" t="s">
        <v>840</v>
      </c>
      <c r="G42" s="105" t="s">
        <v>840</v>
      </c>
      <c r="H42" s="105" t="s">
        <v>840</v>
      </c>
      <c r="I42" s="105" t="s">
        <v>840</v>
      </c>
      <c r="J42" s="105" t="s">
        <v>840</v>
      </c>
      <c r="K42" s="105" t="s">
        <v>840</v>
      </c>
      <c r="L42" s="105" t="s">
        <v>840</v>
      </c>
      <c r="M42" s="105" t="s">
        <v>840</v>
      </c>
      <c r="N42" s="105" t="s">
        <v>840</v>
      </c>
      <c r="O42" s="105" t="s">
        <v>840</v>
      </c>
      <c r="P42" s="105" t="s">
        <v>840</v>
      </c>
      <c r="Q42" s="105" t="s">
        <v>840</v>
      </c>
      <c r="R42" s="105" t="s">
        <v>840</v>
      </c>
      <c r="S42" s="105" t="s">
        <v>840</v>
      </c>
      <c r="T42" s="105" t="s">
        <v>840</v>
      </c>
      <c r="U42" s="105" t="s">
        <v>840</v>
      </c>
      <c r="V42" s="105" t="s">
        <v>840</v>
      </c>
      <c r="W42" s="105" t="s">
        <v>840</v>
      </c>
      <c r="X42" s="105" t="s">
        <v>840</v>
      </c>
      <c r="Y42" s="105" t="s">
        <v>840</v>
      </c>
      <c r="Z42" s="105" t="s">
        <v>840</v>
      </c>
      <c r="AA42" s="105" t="s">
        <v>840</v>
      </c>
      <c r="AB42" s="105" t="s">
        <v>840</v>
      </c>
      <c r="AC42" s="105" t="s">
        <v>840</v>
      </c>
      <c r="AD42" s="105" t="s">
        <v>840</v>
      </c>
      <c r="AE42" s="105" t="s">
        <v>840</v>
      </c>
      <c r="AF42" s="105" t="s">
        <v>840</v>
      </c>
      <c r="AG42" s="105" t="s">
        <v>840</v>
      </c>
      <c r="AH42" s="105" t="s">
        <v>840</v>
      </c>
      <c r="AI42" s="105" t="s">
        <v>840</v>
      </c>
      <c r="AJ42" s="105" t="s">
        <v>840</v>
      </c>
      <c r="AK42" s="105" t="s">
        <v>840</v>
      </c>
      <c r="AL42" s="105" t="s">
        <v>840</v>
      </c>
      <c r="AM42" s="105" t="s">
        <v>840</v>
      </c>
      <c r="AN42" s="105" t="s">
        <v>840</v>
      </c>
      <c r="AO42" s="105" t="s">
        <v>840</v>
      </c>
      <c r="AP42" s="105" t="s">
        <v>840</v>
      </c>
      <c r="AQ42" s="105" t="s">
        <v>840</v>
      </c>
      <c r="AR42" s="105" t="s">
        <v>840</v>
      </c>
      <c r="AS42" s="105" t="s">
        <v>840</v>
      </c>
      <c r="AT42" s="105" t="s">
        <v>840</v>
      </c>
      <c r="AU42" s="105" t="s">
        <v>840</v>
      </c>
      <c r="AV42" s="105" t="s">
        <v>840</v>
      </c>
      <c r="AW42" s="105" t="s">
        <v>840</v>
      </c>
      <c r="AX42" s="105" t="s">
        <v>840</v>
      </c>
      <c r="AY42" s="105" t="s">
        <v>840</v>
      </c>
      <c r="AZ42" s="105" t="s">
        <v>840</v>
      </c>
      <c r="BA42" s="105" t="s">
        <v>840</v>
      </c>
      <c r="BB42" s="105" t="s">
        <v>840</v>
      </c>
      <c r="BC42" s="105" t="s">
        <v>840</v>
      </c>
      <c r="BD42" s="105" t="s">
        <v>840</v>
      </c>
      <c r="BE42" s="105" t="s">
        <v>840</v>
      </c>
      <c r="BF42" s="105" t="s">
        <v>840</v>
      </c>
      <c r="BG42" s="105" t="s">
        <v>840</v>
      </c>
      <c r="BH42" s="86" t="s">
        <v>840</v>
      </c>
    </row>
    <row r="43" spans="1:60" ht="84" outlineLevel="1">
      <c r="A43" s="79" t="s">
        <v>867</v>
      </c>
      <c r="B43" s="80" t="s">
        <v>868</v>
      </c>
      <c r="C43" s="79" t="s">
        <v>837</v>
      </c>
      <c r="D43" s="19" t="s">
        <v>840</v>
      </c>
      <c r="E43" s="105" t="s">
        <v>840</v>
      </c>
      <c r="F43" s="105" t="s">
        <v>840</v>
      </c>
      <c r="G43" s="105" t="s">
        <v>840</v>
      </c>
      <c r="H43" s="105" t="s">
        <v>840</v>
      </c>
      <c r="I43" s="105" t="s">
        <v>840</v>
      </c>
      <c r="J43" s="105" t="s">
        <v>840</v>
      </c>
      <c r="K43" s="105" t="s">
        <v>840</v>
      </c>
      <c r="L43" s="105" t="s">
        <v>840</v>
      </c>
      <c r="M43" s="105" t="s">
        <v>840</v>
      </c>
      <c r="N43" s="105" t="s">
        <v>840</v>
      </c>
      <c r="O43" s="105" t="s">
        <v>840</v>
      </c>
      <c r="P43" s="105" t="s">
        <v>840</v>
      </c>
      <c r="Q43" s="105" t="s">
        <v>840</v>
      </c>
      <c r="R43" s="105" t="s">
        <v>840</v>
      </c>
      <c r="S43" s="105" t="s">
        <v>840</v>
      </c>
      <c r="T43" s="105" t="s">
        <v>840</v>
      </c>
      <c r="U43" s="105" t="s">
        <v>840</v>
      </c>
      <c r="V43" s="105" t="s">
        <v>840</v>
      </c>
      <c r="W43" s="105" t="s">
        <v>840</v>
      </c>
      <c r="X43" s="105" t="s">
        <v>840</v>
      </c>
      <c r="Y43" s="105" t="s">
        <v>840</v>
      </c>
      <c r="Z43" s="105" t="s">
        <v>840</v>
      </c>
      <c r="AA43" s="105" t="s">
        <v>840</v>
      </c>
      <c r="AB43" s="105" t="s">
        <v>840</v>
      </c>
      <c r="AC43" s="105" t="s">
        <v>840</v>
      </c>
      <c r="AD43" s="105" t="s">
        <v>840</v>
      </c>
      <c r="AE43" s="105" t="s">
        <v>840</v>
      </c>
      <c r="AF43" s="105" t="s">
        <v>840</v>
      </c>
      <c r="AG43" s="105" t="s">
        <v>840</v>
      </c>
      <c r="AH43" s="105" t="s">
        <v>840</v>
      </c>
      <c r="AI43" s="105" t="s">
        <v>840</v>
      </c>
      <c r="AJ43" s="105" t="s">
        <v>840</v>
      </c>
      <c r="AK43" s="105" t="s">
        <v>840</v>
      </c>
      <c r="AL43" s="105" t="s">
        <v>840</v>
      </c>
      <c r="AM43" s="105" t="s">
        <v>840</v>
      </c>
      <c r="AN43" s="105" t="s">
        <v>840</v>
      </c>
      <c r="AO43" s="105" t="s">
        <v>840</v>
      </c>
      <c r="AP43" s="105" t="s">
        <v>840</v>
      </c>
      <c r="AQ43" s="105" t="s">
        <v>840</v>
      </c>
      <c r="AR43" s="105" t="s">
        <v>840</v>
      </c>
      <c r="AS43" s="105" t="s">
        <v>840</v>
      </c>
      <c r="AT43" s="105" t="s">
        <v>840</v>
      </c>
      <c r="AU43" s="105" t="s">
        <v>840</v>
      </c>
      <c r="AV43" s="105" t="s">
        <v>840</v>
      </c>
      <c r="AW43" s="105" t="s">
        <v>840</v>
      </c>
      <c r="AX43" s="105" t="s">
        <v>840</v>
      </c>
      <c r="AY43" s="105" t="s">
        <v>840</v>
      </c>
      <c r="AZ43" s="105" t="s">
        <v>840</v>
      </c>
      <c r="BA43" s="105" t="s">
        <v>840</v>
      </c>
      <c r="BB43" s="105" t="s">
        <v>840</v>
      </c>
      <c r="BC43" s="105" t="s">
        <v>840</v>
      </c>
      <c r="BD43" s="105" t="s">
        <v>840</v>
      </c>
      <c r="BE43" s="105" t="s">
        <v>840</v>
      </c>
      <c r="BF43" s="105" t="s">
        <v>840</v>
      </c>
      <c r="BG43" s="105" t="s">
        <v>840</v>
      </c>
      <c r="BH43" s="86" t="s">
        <v>840</v>
      </c>
    </row>
    <row r="44" spans="1:60" ht="73.5" outlineLevel="1">
      <c r="A44" s="79" t="s">
        <v>869</v>
      </c>
      <c r="B44" s="80" t="s">
        <v>870</v>
      </c>
      <c r="C44" s="79" t="s">
        <v>837</v>
      </c>
      <c r="D44" s="19" t="s">
        <v>840</v>
      </c>
      <c r="E44" s="105" t="s">
        <v>840</v>
      </c>
      <c r="F44" s="105" t="s">
        <v>840</v>
      </c>
      <c r="G44" s="105" t="s">
        <v>840</v>
      </c>
      <c r="H44" s="105" t="s">
        <v>840</v>
      </c>
      <c r="I44" s="105" t="s">
        <v>840</v>
      </c>
      <c r="J44" s="105" t="s">
        <v>840</v>
      </c>
      <c r="K44" s="105" t="s">
        <v>840</v>
      </c>
      <c r="L44" s="105" t="s">
        <v>840</v>
      </c>
      <c r="M44" s="105" t="s">
        <v>840</v>
      </c>
      <c r="N44" s="105" t="s">
        <v>840</v>
      </c>
      <c r="O44" s="105" t="s">
        <v>840</v>
      </c>
      <c r="P44" s="105" t="s">
        <v>840</v>
      </c>
      <c r="Q44" s="105" t="s">
        <v>840</v>
      </c>
      <c r="R44" s="105" t="s">
        <v>840</v>
      </c>
      <c r="S44" s="105" t="s">
        <v>840</v>
      </c>
      <c r="T44" s="105" t="s">
        <v>840</v>
      </c>
      <c r="U44" s="105" t="s">
        <v>840</v>
      </c>
      <c r="V44" s="105" t="s">
        <v>840</v>
      </c>
      <c r="W44" s="105" t="s">
        <v>840</v>
      </c>
      <c r="X44" s="105" t="s">
        <v>840</v>
      </c>
      <c r="Y44" s="105" t="s">
        <v>840</v>
      </c>
      <c r="Z44" s="105" t="s">
        <v>840</v>
      </c>
      <c r="AA44" s="105" t="s">
        <v>840</v>
      </c>
      <c r="AB44" s="105" t="s">
        <v>840</v>
      </c>
      <c r="AC44" s="105" t="s">
        <v>840</v>
      </c>
      <c r="AD44" s="105" t="s">
        <v>840</v>
      </c>
      <c r="AE44" s="105" t="s">
        <v>840</v>
      </c>
      <c r="AF44" s="105" t="s">
        <v>840</v>
      </c>
      <c r="AG44" s="105" t="s">
        <v>840</v>
      </c>
      <c r="AH44" s="105" t="s">
        <v>840</v>
      </c>
      <c r="AI44" s="105" t="s">
        <v>840</v>
      </c>
      <c r="AJ44" s="105" t="s">
        <v>840</v>
      </c>
      <c r="AK44" s="105" t="s">
        <v>840</v>
      </c>
      <c r="AL44" s="105" t="s">
        <v>840</v>
      </c>
      <c r="AM44" s="105" t="s">
        <v>840</v>
      </c>
      <c r="AN44" s="105" t="s">
        <v>840</v>
      </c>
      <c r="AO44" s="105" t="s">
        <v>840</v>
      </c>
      <c r="AP44" s="105" t="s">
        <v>840</v>
      </c>
      <c r="AQ44" s="105" t="s">
        <v>840</v>
      </c>
      <c r="AR44" s="105" t="s">
        <v>840</v>
      </c>
      <c r="AS44" s="105" t="s">
        <v>840</v>
      </c>
      <c r="AT44" s="105" t="s">
        <v>840</v>
      </c>
      <c r="AU44" s="105" t="s">
        <v>840</v>
      </c>
      <c r="AV44" s="105" t="s">
        <v>840</v>
      </c>
      <c r="AW44" s="105" t="s">
        <v>840</v>
      </c>
      <c r="AX44" s="105" t="s">
        <v>840</v>
      </c>
      <c r="AY44" s="105" t="s">
        <v>840</v>
      </c>
      <c r="AZ44" s="105" t="s">
        <v>840</v>
      </c>
      <c r="BA44" s="105" t="s">
        <v>840</v>
      </c>
      <c r="BB44" s="105" t="s">
        <v>840</v>
      </c>
      <c r="BC44" s="105" t="s">
        <v>840</v>
      </c>
      <c r="BD44" s="105" t="s">
        <v>840</v>
      </c>
      <c r="BE44" s="105" t="s">
        <v>840</v>
      </c>
      <c r="BF44" s="105" t="s">
        <v>840</v>
      </c>
      <c r="BG44" s="105" t="s">
        <v>840</v>
      </c>
      <c r="BH44" s="86" t="s">
        <v>840</v>
      </c>
    </row>
    <row r="45" spans="1:60" ht="63" outlineLevel="1">
      <c r="A45" s="79" t="s">
        <v>871</v>
      </c>
      <c r="B45" s="80" t="s">
        <v>872</v>
      </c>
      <c r="C45" s="79" t="s">
        <v>837</v>
      </c>
      <c r="D45" s="19" t="s">
        <v>840</v>
      </c>
      <c r="E45" s="105" t="s">
        <v>840</v>
      </c>
      <c r="F45" s="105" t="s">
        <v>840</v>
      </c>
      <c r="G45" s="105" t="s">
        <v>840</v>
      </c>
      <c r="H45" s="105" t="s">
        <v>840</v>
      </c>
      <c r="I45" s="105" t="s">
        <v>840</v>
      </c>
      <c r="J45" s="105" t="s">
        <v>840</v>
      </c>
      <c r="K45" s="105" t="s">
        <v>840</v>
      </c>
      <c r="L45" s="105" t="s">
        <v>840</v>
      </c>
      <c r="M45" s="105" t="s">
        <v>840</v>
      </c>
      <c r="N45" s="105" t="s">
        <v>840</v>
      </c>
      <c r="O45" s="105" t="s">
        <v>840</v>
      </c>
      <c r="P45" s="105" t="s">
        <v>840</v>
      </c>
      <c r="Q45" s="105" t="s">
        <v>840</v>
      </c>
      <c r="R45" s="105" t="s">
        <v>840</v>
      </c>
      <c r="S45" s="105" t="s">
        <v>840</v>
      </c>
      <c r="T45" s="105" t="s">
        <v>840</v>
      </c>
      <c r="U45" s="105" t="s">
        <v>840</v>
      </c>
      <c r="V45" s="105" t="s">
        <v>840</v>
      </c>
      <c r="W45" s="105" t="s">
        <v>840</v>
      </c>
      <c r="X45" s="105" t="s">
        <v>840</v>
      </c>
      <c r="Y45" s="105" t="s">
        <v>840</v>
      </c>
      <c r="Z45" s="105" t="s">
        <v>840</v>
      </c>
      <c r="AA45" s="105" t="s">
        <v>840</v>
      </c>
      <c r="AB45" s="105" t="s">
        <v>840</v>
      </c>
      <c r="AC45" s="105" t="s">
        <v>840</v>
      </c>
      <c r="AD45" s="105" t="s">
        <v>840</v>
      </c>
      <c r="AE45" s="105" t="s">
        <v>840</v>
      </c>
      <c r="AF45" s="105" t="s">
        <v>840</v>
      </c>
      <c r="AG45" s="105" t="s">
        <v>840</v>
      </c>
      <c r="AH45" s="105" t="s">
        <v>840</v>
      </c>
      <c r="AI45" s="105" t="s">
        <v>840</v>
      </c>
      <c r="AJ45" s="105" t="s">
        <v>840</v>
      </c>
      <c r="AK45" s="105" t="s">
        <v>840</v>
      </c>
      <c r="AL45" s="105" t="s">
        <v>840</v>
      </c>
      <c r="AM45" s="105" t="s">
        <v>840</v>
      </c>
      <c r="AN45" s="105" t="s">
        <v>840</v>
      </c>
      <c r="AO45" s="105" t="s">
        <v>840</v>
      </c>
      <c r="AP45" s="105" t="s">
        <v>840</v>
      </c>
      <c r="AQ45" s="105" t="s">
        <v>840</v>
      </c>
      <c r="AR45" s="105" t="s">
        <v>840</v>
      </c>
      <c r="AS45" s="105" t="s">
        <v>840</v>
      </c>
      <c r="AT45" s="105" t="s">
        <v>840</v>
      </c>
      <c r="AU45" s="105" t="s">
        <v>840</v>
      </c>
      <c r="AV45" s="105" t="s">
        <v>840</v>
      </c>
      <c r="AW45" s="105" t="s">
        <v>840</v>
      </c>
      <c r="AX45" s="105" t="s">
        <v>840</v>
      </c>
      <c r="AY45" s="105" t="s">
        <v>840</v>
      </c>
      <c r="AZ45" s="105" t="s">
        <v>840</v>
      </c>
      <c r="BA45" s="105" t="s">
        <v>840</v>
      </c>
      <c r="BB45" s="105" t="s">
        <v>840</v>
      </c>
      <c r="BC45" s="105" t="s">
        <v>840</v>
      </c>
      <c r="BD45" s="105" t="s">
        <v>840</v>
      </c>
      <c r="BE45" s="105" t="s">
        <v>840</v>
      </c>
      <c r="BF45" s="105" t="s">
        <v>840</v>
      </c>
      <c r="BG45" s="105" t="s">
        <v>840</v>
      </c>
      <c r="BH45" s="86" t="s">
        <v>840</v>
      </c>
    </row>
    <row r="46" spans="1:60" ht="63" outlineLevel="1">
      <c r="A46" s="79" t="s">
        <v>873</v>
      </c>
      <c r="B46" s="80" t="s">
        <v>874</v>
      </c>
      <c r="C46" s="79" t="s">
        <v>837</v>
      </c>
      <c r="D46" s="19" t="s">
        <v>840</v>
      </c>
      <c r="E46" s="105" t="s">
        <v>840</v>
      </c>
      <c r="F46" s="105" t="s">
        <v>840</v>
      </c>
      <c r="G46" s="105" t="s">
        <v>840</v>
      </c>
      <c r="H46" s="105" t="s">
        <v>840</v>
      </c>
      <c r="I46" s="105" t="s">
        <v>840</v>
      </c>
      <c r="J46" s="105" t="s">
        <v>840</v>
      </c>
      <c r="K46" s="105" t="s">
        <v>840</v>
      </c>
      <c r="L46" s="105" t="s">
        <v>840</v>
      </c>
      <c r="M46" s="105" t="s">
        <v>840</v>
      </c>
      <c r="N46" s="105" t="s">
        <v>840</v>
      </c>
      <c r="O46" s="105" t="s">
        <v>840</v>
      </c>
      <c r="P46" s="105" t="s">
        <v>840</v>
      </c>
      <c r="Q46" s="105" t="s">
        <v>840</v>
      </c>
      <c r="R46" s="105" t="s">
        <v>840</v>
      </c>
      <c r="S46" s="105" t="s">
        <v>840</v>
      </c>
      <c r="T46" s="105" t="s">
        <v>840</v>
      </c>
      <c r="U46" s="105" t="s">
        <v>840</v>
      </c>
      <c r="V46" s="105" t="s">
        <v>840</v>
      </c>
      <c r="W46" s="105" t="s">
        <v>840</v>
      </c>
      <c r="X46" s="105" t="s">
        <v>840</v>
      </c>
      <c r="Y46" s="105" t="s">
        <v>840</v>
      </c>
      <c r="Z46" s="105" t="s">
        <v>840</v>
      </c>
      <c r="AA46" s="105" t="s">
        <v>840</v>
      </c>
      <c r="AB46" s="105" t="s">
        <v>840</v>
      </c>
      <c r="AC46" s="105" t="s">
        <v>840</v>
      </c>
      <c r="AD46" s="105" t="s">
        <v>840</v>
      </c>
      <c r="AE46" s="105" t="s">
        <v>840</v>
      </c>
      <c r="AF46" s="105" t="s">
        <v>840</v>
      </c>
      <c r="AG46" s="105" t="s">
        <v>840</v>
      </c>
      <c r="AH46" s="105" t="s">
        <v>840</v>
      </c>
      <c r="AI46" s="105" t="s">
        <v>840</v>
      </c>
      <c r="AJ46" s="105" t="s">
        <v>840</v>
      </c>
      <c r="AK46" s="105" t="s">
        <v>840</v>
      </c>
      <c r="AL46" s="105" t="s">
        <v>840</v>
      </c>
      <c r="AM46" s="105" t="s">
        <v>840</v>
      </c>
      <c r="AN46" s="105" t="s">
        <v>840</v>
      </c>
      <c r="AO46" s="105" t="s">
        <v>840</v>
      </c>
      <c r="AP46" s="105" t="s">
        <v>840</v>
      </c>
      <c r="AQ46" s="105" t="s">
        <v>840</v>
      </c>
      <c r="AR46" s="105" t="s">
        <v>840</v>
      </c>
      <c r="AS46" s="105" t="s">
        <v>840</v>
      </c>
      <c r="AT46" s="105" t="s">
        <v>840</v>
      </c>
      <c r="AU46" s="105" t="s">
        <v>840</v>
      </c>
      <c r="AV46" s="105" t="s">
        <v>840</v>
      </c>
      <c r="AW46" s="105" t="s">
        <v>840</v>
      </c>
      <c r="AX46" s="105" t="s">
        <v>840</v>
      </c>
      <c r="AY46" s="105" t="s">
        <v>840</v>
      </c>
      <c r="AZ46" s="105" t="s">
        <v>840</v>
      </c>
      <c r="BA46" s="105" t="s">
        <v>840</v>
      </c>
      <c r="BB46" s="105" t="s">
        <v>840</v>
      </c>
      <c r="BC46" s="105" t="s">
        <v>840</v>
      </c>
      <c r="BD46" s="105" t="s">
        <v>840</v>
      </c>
      <c r="BE46" s="105" t="s">
        <v>840</v>
      </c>
      <c r="BF46" s="105" t="s">
        <v>840</v>
      </c>
      <c r="BG46" s="105" t="s">
        <v>840</v>
      </c>
      <c r="BH46" s="86" t="s">
        <v>840</v>
      </c>
    </row>
    <row r="47" spans="1:60" ht="31.5">
      <c r="A47" s="79" t="s">
        <v>93</v>
      </c>
      <c r="B47" s="80" t="s">
        <v>875</v>
      </c>
      <c r="C47" s="79" t="s">
        <v>837</v>
      </c>
      <c r="D47" s="19" t="s">
        <v>840</v>
      </c>
      <c r="E47" s="105" t="s">
        <v>840</v>
      </c>
      <c r="F47" s="105" t="s">
        <v>840</v>
      </c>
      <c r="G47" s="105" t="s">
        <v>840</v>
      </c>
      <c r="H47" s="105" t="s">
        <v>840</v>
      </c>
      <c r="I47" s="105" t="s">
        <v>840</v>
      </c>
      <c r="J47" s="105" t="s">
        <v>840</v>
      </c>
      <c r="K47" s="105" t="s">
        <v>840</v>
      </c>
      <c r="L47" s="105" t="s">
        <v>840</v>
      </c>
      <c r="M47" s="105" t="s">
        <v>840</v>
      </c>
      <c r="N47" s="105" t="s">
        <v>840</v>
      </c>
      <c r="O47" s="105" t="s">
        <v>840</v>
      </c>
      <c r="P47" s="105" t="s">
        <v>840</v>
      </c>
      <c r="Q47" s="105" t="s">
        <v>840</v>
      </c>
      <c r="R47" s="105" t="s">
        <v>840</v>
      </c>
      <c r="S47" s="105" t="s">
        <v>840</v>
      </c>
      <c r="T47" s="105" t="s">
        <v>840</v>
      </c>
      <c r="U47" s="105" t="s">
        <v>840</v>
      </c>
      <c r="V47" s="105" t="s">
        <v>840</v>
      </c>
      <c r="W47" s="105" t="s">
        <v>840</v>
      </c>
      <c r="X47" s="105" t="s">
        <v>840</v>
      </c>
      <c r="Y47" s="105" t="s">
        <v>840</v>
      </c>
      <c r="Z47" s="105" t="s">
        <v>840</v>
      </c>
      <c r="AA47" s="105" t="s">
        <v>840</v>
      </c>
      <c r="AB47" s="105" t="s">
        <v>840</v>
      </c>
      <c r="AC47" s="105" t="s">
        <v>840</v>
      </c>
      <c r="AD47" s="105" t="s">
        <v>840</v>
      </c>
      <c r="AE47" s="105" t="s">
        <v>840</v>
      </c>
      <c r="AF47" s="105" t="s">
        <v>840</v>
      </c>
      <c r="AG47" s="105" t="s">
        <v>840</v>
      </c>
      <c r="AH47" s="105" t="s">
        <v>840</v>
      </c>
      <c r="AI47" s="105" t="s">
        <v>840</v>
      </c>
      <c r="AJ47" s="105" t="s">
        <v>840</v>
      </c>
      <c r="AK47" s="105" t="s">
        <v>840</v>
      </c>
      <c r="AL47" s="105" t="s">
        <v>840</v>
      </c>
      <c r="AM47" s="105" t="s">
        <v>840</v>
      </c>
      <c r="AN47" s="105" t="s">
        <v>840</v>
      </c>
      <c r="AO47" s="105" t="s">
        <v>840</v>
      </c>
      <c r="AP47" s="105" t="s">
        <v>840</v>
      </c>
      <c r="AQ47" s="105" t="s">
        <v>840</v>
      </c>
      <c r="AR47" s="105" t="s">
        <v>840</v>
      </c>
      <c r="AS47" s="105" t="s">
        <v>840</v>
      </c>
      <c r="AT47" s="105" t="s">
        <v>840</v>
      </c>
      <c r="AU47" s="105" t="s">
        <v>840</v>
      </c>
      <c r="AV47" s="105" t="s">
        <v>840</v>
      </c>
      <c r="AW47" s="105" t="s">
        <v>840</v>
      </c>
      <c r="AX47" s="105" t="s">
        <v>840</v>
      </c>
      <c r="AY47" s="105" t="s">
        <v>840</v>
      </c>
      <c r="AZ47" s="105" t="s">
        <v>840</v>
      </c>
      <c r="BA47" s="105" t="s">
        <v>840</v>
      </c>
      <c r="BB47" s="105" t="s">
        <v>840</v>
      </c>
      <c r="BC47" s="105" t="s">
        <v>840</v>
      </c>
      <c r="BD47" s="105" t="s">
        <v>840</v>
      </c>
      <c r="BE47" s="105" t="s">
        <v>840</v>
      </c>
      <c r="BF47" s="105" t="s">
        <v>840</v>
      </c>
      <c r="BG47" s="105" t="s">
        <v>840</v>
      </c>
      <c r="BH47" s="86" t="s">
        <v>840</v>
      </c>
    </row>
    <row r="48" spans="1:60" ht="52.5">
      <c r="A48" s="79" t="s">
        <v>525</v>
      </c>
      <c r="B48" s="80" t="s">
        <v>876</v>
      </c>
      <c r="C48" s="79" t="s">
        <v>837</v>
      </c>
      <c r="D48" s="19" t="s">
        <v>840</v>
      </c>
      <c r="E48" s="105" t="s">
        <v>840</v>
      </c>
      <c r="F48" s="105" t="s">
        <v>840</v>
      </c>
      <c r="G48" s="105" t="s">
        <v>840</v>
      </c>
      <c r="H48" s="105" t="s">
        <v>840</v>
      </c>
      <c r="I48" s="105" t="s">
        <v>840</v>
      </c>
      <c r="J48" s="105" t="s">
        <v>840</v>
      </c>
      <c r="K48" s="105" t="s">
        <v>840</v>
      </c>
      <c r="L48" s="105" t="s">
        <v>840</v>
      </c>
      <c r="M48" s="105" t="s">
        <v>840</v>
      </c>
      <c r="N48" s="105" t="s">
        <v>840</v>
      </c>
      <c r="O48" s="105" t="s">
        <v>840</v>
      </c>
      <c r="P48" s="105" t="s">
        <v>840</v>
      </c>
      <c r="Q48" s="105" t="s">
        <v>840</v>
      </c>
      <c r="R48" s="105" t="s">
        <v>840</v>
      </c>
      <c r="S48" s="105" t="s">
        <v>840</v>
      </c>
      <c r="T48" s="105" t="s">
        <v>840</v>
      </c>
      <c r="U48" s="105" t="s">
        <v>840</v>
      </c>
      <c r="V48" s="105" t="s">
        <v>840</v>
      </c>
      <c r="W48" s="105" t="s">
        <v>840</v>
      </c>
      <c r="X48" s="105" t="s">
        <v>840</v>
      </c>
      <c r="Y48" s="105" t="s">
        <v>840</v>
      </c>
      <c r="Z48" s="105" t="s">
        <v>840</v>
      </c>
      <c r="AA48" s="105" t="s">
        <v>840</v>
      </c>
      <c r="AB48" s="105" t="s">
        <v>840</v>
      </c>
      <c r="AC48" s="105" t="s">
        <v>840</v>
      </c>
      <c r="AD48" s="105" t="s">
        <v>840</v>
      </c>
      <c r="AE48" s="105" t="s">
        <v>840</v>
      </c>
      <c r="AF48" s="105" t="s">
        <v>840</v>
      </c>
      <c r="AG48" s="105" t="s">
        <v>840</v>
      </c>
      <c r="AH48" s="105" t="s">
        <v>840</v>
      </c>
      <c r="AI48" s="105" t="s">
        <v>840</v>
      </c>
      <c r="AJ48" s="105" t="s">
        <v>840</v>
      </c>
      <c r="AK48" s="105" t="s">
        <v>840</v>
      </c>
      <c r="AL48" s="105" t="s">
        <v>840</v>
      </c>
      <c r="AM48" s="105" t="s">
        <v>840</v>
      </c>
      <c r="AN48" s="105" t="s">
        <v>840</v>
      </c>
      <c r="AO48" s="105" t="s">
        <v>840</v>
      </c>
      <c r="AP48" s="105" t="s">
        <v>840</v>
      </c>
      <c r="AQ48" s="105" t="s">
        <v>840</v>
      </c>
      <c r="AR48" s="105" t="s">
        <v>840</v>
      </c>
      <c r="AS48" s="105" t="s">
        <v>840</v>
      </c>
      <c r="AT48" s="105" t="s">
        <v>840</v>
      </c>
      <c r="AU48" s="105" t="s">
        <v>840</v>
      </c>
      <c r="AV48" s="105" t="s">
        <v>840</v>
      </c>
      <c r="AW48" s="105" t="s">
        <v>840</v>
      </c>
      <c r="AX48" s="105" t="s">
        <v>840</v>
      </c>
      <c r="AY48" s="105" t="s">
        <v>840</v>
      </c>
      <c r="AZ48" s="105" t="s">
        <v>840</v>
      </c>
      <c r="BA48" s="105" t="s">
        <v>840</v>
      </c>
      <c r="BB48" s="105" t="s">
        <v>840</v>
      </c>
      <c r="BC48" s="105" t="s">
        <v>840</v>
      </c>
      <c r="BD48" s="105" t="s">
        <v>840</v>
      </c>
      <c r="BE48" s="105" t="s">
        <v>840</v>
      </c>
      <c r="BF48" s="105" t="s">
        <v>840</v>
      </c>
      <c r="BG48" s="105" t="s">
        <v>840</v>
      </c>
      <c r="BH48" s="86" t="s">
        <v>840</v>
      </c>
    </row>
    <row r="49" spans="1:60" ht="31.5" outlineLevel="1">
      <c r="A49" s="79" t="s">
        <v>527</v>
      </c>
      <c r="B49" s="80" t="s">
        <v>877</v>
      </c>
      <c r="C49" s="79" t="s">
        <v>837</v>
      </c>
      <c r="D49" s="19" t="s">
        <v>840</v>
      </c>
      <c r="E49" s="105" t="s">
        <v>840</v>
      </c>
      <c r="F49" s="105" t="s">
        <v>840</v>
      </c>
      <c r="G49" s="105" t="s">
        <v>840</v>
      </c>
      <c r="H49" s="105" t="s">
        <v>840</v>
      </c>
      <c r="I49" s="105" t="s">
        <v>840</v>
      </c>
      <c r="J49" s="105" t="s">
        <v>840</v>
      </c>
      <c r="K49" s="105" t="s">
        <v>840</v>
      </c>
      <c r="L49" s="105" t="s">
        <v>840</v>
      </c>
      <c r="M49" s="105" t="s">
        <v>840</v>
      </c>
      <c r="N49" s="105" t="s">
        <v>840</v>
      </c>
      <c r="O49" s="105" t="s">
        <v>840</v>
      </c>
      <c r="P49" s="105" t="s">
        <v>840</v>
      </c>
      <c r="Q49" s="105" t="s">
        <v>840</v>
      </c>
      <c r="R49" s="105" t="s">
        <v>840</v>
      </c>
      <c r="S49" s="105" t="s">
        <v>840</v>
      </c>
      <c r="T49" s="105" t="s">
        <v>840</v>
      </c>
      <c r="U49" s="105" t="s">
        <v>840</v>
      </c>
      <c r="V49" s="105" t="s">
        <v>840</v>
      </c>
      <c r="W49" s="105" t="s">
        <v>840</v>
      </c>
      <c r="X49" s="105" t="s">
        <v>840</v>
      </c>
      <c r="Y49" s="105" t="s">
        <v>840</v>
      </c>
      <c r="Z49" s="105" t="s">
        <v>840</v>
      </c>
      <c r="AA49" s="105" t="s">
        <v>840</v>
      </c>
      <c r="AB49" s="105" t="s">
        <v>840</v>
      </c>
      <c r="AC49" s="105" t="s">
        <v>840</v>
      </c>
      <c r="AD49" s="105" t="s">
        <v>840</v>
      </c>
      <c r="AE49" s="105" t="s">
        <v>840</v>
      </c>
      <c r="AF49" s="105" t="s">
        <v>840</v>
      </c>
      <c r="AG49" s="105" t="s">
        <v>840</v>
      </c>
      <c r="AH49" s="105" t="s">
        <v>840</v>
      </c>
      <c r="AI49" s="105" t="s">
        <v>840</v>
      </c>
      <c r="AJ49" s="105" t="s">
        <v>840</v>
      </c>
      <c r="AK49" s="105" t="s">
        <v>840</v>
      </c>
      <c r="AL49" s="105" t="s">
        <v>840</v>
      </c>
      <c r="AM49" s="105" t="s">
        <v>840</v>
      </c>
      <c r="AN49" s="105" t="s">
        <v>840</v>
      </c>
      <c r="AO49" s="105" t="s">
        <v>840</v>
      </c>
      <c r="AP49" s="105" t="s">
        <v>840</v>
      </c>
      <c r="AQ49" s="105" t="s">
        <v>840</v>
      </c>
      <c r="AR49" s="105" t="s">
        <v>840</v>
      </c>
      <c r="AS49" s="105" t="s">
        <v>840</v>
      </c>
      <c r="AT49" s="105" t="s">
        <v>840</v>
      </c>
      <c r="AU49" s="105" t="s">
        <v>840</v>
      </c>
      <c r="AV49" s="105" t="s">
        <v>840</v>
      </c>
      <c r="AW49" s="105" t="s">
        <v>840</v>
      </c>
      <c r="AX49" s="105" t="s">
        <v>840</v>
      </c>
      <c r="AY49" s="105" t="s">
        <v>840</v>
      </c>
      <c r="AZ49" s="105" t="s">
        <v>840</v>
      </c>
      <c r="BA49" s="105" t="s">
        <v>840</v>
      </c>
      <c r="BB49" s="105" t="s">
        <v>840</v>
      </c>
      <c r="BC49" s="105" t="s">
        <v>840</v>
      </c>
      <c r="BD49" s="105" t="s">
        <v>840</v>
      </c>
      <c r="BE49" s="105" t="s">
        <v>840</v>
      </c>
      <c r="BF49" s="105" t="s">
        <v>840</v>
      </c>
      <c r="BG49" s="105" t="s">
        <v>840</v>
      </c>
      <c r="BH49" s="86" t="s">
        <v>840</v>
      </c>
    </row>
    <row r="50" spans="1:60" ht="52.5" outlineLevel="1">
      <c r="A50" s="79" t="s">
        <v>532</v>
      </c>
      <c r="B50" s="80" t="s">
        <v>878</v>
      </c>
      <c r="C50" s="79" t="s">
        <v>837</v>
      </c>
      <c r="D50" s="19" t="s">
        <v>840</v>
      </c>
      <c r="E50" s="105" t="s">
        <v>840</v>
      </c>
      <c r="F50" s="105" t="s">
        <v>840</v>
      </c>
      <c r="G50" s="105" t="s">
        <v>840</v>
      </c>
      <c r="H50" s="105" t="s">
        <v>840</v>
      </c>
      <c r="I50" s="105" t="s">
        <v>840</v>
      </c>
      <c r="J50" s="105" t="s">
        <v>840</v>
      </c>
      <c r="K50" s="105" t="s">
        <v>840</v>
      </c>
      <c r="L50" s="105" t="s">
        <v>840</v>
      </c>
      <c r="M50" s="105" t="s">
        <v>840</v>
      </c>
      <c r="N50" s="105" t="s">
        <v>840</v>
      </c>
      <c r="O50" s="105" t="s">
        <v>840</v>
      </c>
      <c r="P50" s="105" t="s">
        <v>840</v>
      </c>
      <c r="Q50" s="105" t="s">
        <v>840</v>
      </c>
      <c r="R50" s="105" t="s">
        <v>840</v>
      </c>
      <c r="S50" s="105" t="s">
        <v>840</v>
      </c>
      <c r="T50" s="105" t="s">
        <v>840</v>
      </c>
      <c r="U50" s="105" t="s">
        <v>840</v>
      </c>
      <c r="V50" s="105" t="s">
        <v>840</v>
      </c>
      <c r="W50" s="105" t="s">
        <v>840</v>
      </c>
      <c r="X50" s="105" t="s">
        <v>840</v>
      </c>
      <c r="Y50" s="105" t="s">
        <v>840</v>
      </c>
      <c r="Z50" s="105" t="s">
        <v>840</v>
      </c>
      <c r="AA50" s="105" t="s">
        <v>840</v>
      </c>
      <c r="AB50" s="105" t="s">
        <v>840</v>
      </c>
      <c r="AC50" s="105" t="s">
        <v>840</v>
      </c>
      <c r="AD50" s="105" t="s">
        <v>840</v>
      </c>
      <c r="AE50" s="105" t="s">
        <v>840</v>
      </c>
      <c r="AF50" s="105" t="s">
        <v>840</v>
      </c>
      <c r="AG50" s="105" t="s">
        <v>840</v>
      </c>
      <c r="AH50" s="105" t="s">
        <v>840</v>
      </c>
      <c r="AI50" s="105" t="s">
        <v>840</v>
      </c>
      <c r="AJ50" s="105" t="s">
        <v>840</v>
      </c>
      <c r="AK50" s="105" t="s">
        <v>840</v>
      </c>
      <c r="AL50" s="105" t="s">
        <v>840</v>
      </c>
      <c r="AM50" s="105" t="s">
        <v>840</v>
      </c>
      <c r="AN50" s="105" t="s">
        <v>840</v>
      </c>
      <c r="AO50" s="105" t="s">
        <v>840</v>
      </c>
      <c r="AP50" s="105" t="s">
        <v>840</v>
      </c>
      <c r="AQ50" s="105" t="s">
        <v>840</v>
      </c>
      <c r="AR50" s="105" t="s">
        <v>840</v>
      </c>
      <c r="AS50" s="105" t="s">
        <v>840</v>
      </c>
      <c r="AT50" s="105" t="s">
        <v>840</v>
      </c>
      <c r="AU50" s="105" t="s">
        <v>840</v>
      </c>
      <c r="AV50" s="105" t="s">
        <v>840</v>
      </c>
      <c r="AW50" s="105" t="s">
        <v>840</v>
      </c>
      <c r="AX50" s="105" t="s">
        <v>840</v>
      </c>
      <c r="AY50" s="105" t="s">
        <v>840</v>
      </c>
      <c r="AZ50" s="105" t="s">
        <v>840</v>
      </c>
      <c r="BA50" s="105" t="s">
        <v>840</v>
      </c>
      <c r="BB50" s="105" t="s">
        <v>840</v>
      </c>
      <c r="BC50" s="105" t="s">
        <v>840</v>
      </c>
      <c r="BD50" s="105" t="s">
        <v>840</v>
      </c>
      <c r="BE50" s="105" t="s">
        <v>840</v>
      </c>
      <c r="BF50" s="105" t="s">
        <v>840</v>
      </c>
      <c r="BG50" s="105" t="s">
        <v>840</v>
      </c>
      <c r="BH50" s="86" t="s">
        <v>840</v>
      </c>
    </row>
    <row r="51" spans="1:60" ht="42" outlineLevel="1">
      <c r="A51" s="79" t="s">
        <v>540</v>
      </c>
      <c r="B51" s="80" t="s">
        <v>879</v>
      </c>
      <c r="C51" s="79" t="s">
        <v>837</v>
      </c>
      <c r="D51" s="19" t="s">
        <v>840</v>
      </c>
      <c r="E51" s="105" t="s">
        <v>840</v>
      </c>
      <c r="F51" s="105" t="s">
        <v>840</v>
      </c>
      <c r="G51" s="105" t="s">
        <v>840</v>
      </c>
      <c r="H51" s="105" t="s">
        <v>840</v>
      </c>
      <c r="I51" s="105" t="s">
        <v>840</v>
      </c>
      <c r="J51" s="105" t="s">
        <v>840</v>
      </c>
      <c r="K51" s="105" t="s">
        <v>840</v>
      </c>
      <c r="L51" s="105" t="s">
        <v>840</v>
      </c>
      <c r="M51" s="105" t="s">
        <v>840</v>
      </c>
      <c r="N51" s="105" t="s">
        <v>840</v>
      </c>
      <c r="O51" s="105" t="s">
        <v>840</v>
      </c>
      <c r="P51" s="105" t="s">
        <v>840</v>
      </c>
      <c r="Q51" s="105" t="s">
        <v>840</v>
      </c>
      <c r="R51" s="105" t="s">
        <v>840</v>
      </c>
      <c r="S51" s="105" t="s">
        <v>840</v>
      </c>
      <c r="T51" s="105" t="s">
        <v>840</v>
      </c>
      <c r="U51" s="105" t="s">
        <v>840</v>
      </c>
      <c r="V51" s="105" t="s">
        <v>840</v>
      </c>
      <c r="W51" s="105" t="s">
        <v>840</v>
      </c>
      <c r="X51" s="105" t="s">
        <v>840</v>
      </c>
      <c r="Y51" s="105" t="s">
        <v>840</v>
      </c>
      <c r="Z51" s="105" t="s">
        <v>840</v>
      </c>
      <c r="AA51" s="105" t="s">
        <v>840</v>
      </c>
      <c r="AB51" s="105" t="s">
        <v>840</v>
      </c>
      <c r="AC51" s="105" t="s">
        <v>840</v>
      </c>
      <c r="AD51" s="105" t="s">
        <v>840</v>
      </c>
      <c r="AE51" s="105" t="s">
        <v>840</v>
      </c>
      <c r="AF51" s="105" t="s">
        <v>840</v>
      </c>
      <c r="AG51" s="105" t="s">
        <v>840</v>
      </c>
      <c r="AH51" s="105" t="s">
        <v>840</v>
      </c>
      <c r="AI51" s="105" t="s">
        <v>840</v>
      </c>
      <c r="AJ51" s="105" t="s">
        <v>840</v>
      </c>
      <c r="AK51" s="105" t="s">
        <v>840</v>
      </c>
      <c r="AL51" s="105" t="s">
        <v>840</v>
      </c>
      <c r="AM51" s="105" t="s">
        <v>840</v>
      </c>
      <c r="AN51" s="105" t="s">
        <v>840</v>
      </c>
      <c r="AO51" s="105" t="s">
        <v>840</v>
      </c>
      <c r="AP51" s="105" t="s">
        <v>840</v>
      </c>
      <c r="AQ51" s="105" t="s">
        <v>840</v>
      </c>
      <c r="AR51" s="105" t="s">
        <v>840</v>
      </c>
      <c r="AS51" s="105" t="s">
        <v>840</v>
      </c>
      <c r="AT51" s="105" t="s">
        <v>840</v>
      </c>
      <c r="AU51" s="105" t="s">
        <v>840</v>
      </c>
      <c r="AV51" s="105" t="s">
        <v>840</v>
      </c>
      <c r="AW51" s="105" t="s">
        <v>840</v>
      </c>
      <c r="AX51" s="105" t="s">
        <v>840</v>
      </c>
      <c r="AY51" s="105" t="s">
        <v>840</v>
      </c>
      <c r="AZ51" s="105" t="s">
        <v>840</v>
      </c>
      <c r="BA51" s="105" t="s">
        <v>840</v>
      </c>
      <c r="BB51" s="105" t="s">
        <v>840</v>
      </c>
      <c r="BC51" s="105" t="s">
        <v>840</v>
      </c>
      <c r="BD51" s="105" t="s">
        <v>840</v>
      </c>
      <c r="BE51" s="105" t="s">
        <v>840</v>
      </c>
      <c r="BF51" s="105" t="s">
        <v>840</v>
      </c>
      <c r="BG51" s="105" t="s">
        <v>840</v>
      </c>
      <c r="BH51" s="86" t="s">
        <v>840</v>
      </c>
    </row>
    <row r="52" spans="1:60" ht="31.5">
      <c r="A52" s="79" t="s">
        <v>880</v>
      </c>
      <c r="B52" s="80" t="s">
        <v>881</v>
      </c>
      <c r="C52" s="79" t="s">
        <v>837</v>
      </c>
      <c r="D52" s="19" t="s">
        <v>840</v>
      </c>
      <c r="E52" s="105" t="s">
        <v>840</v>
      </c>
      <c r="F52" s="105" t="s">
        <v>840</v>
      </c>
      <c r="G52" s="105" t="s">
        <v>840</v>
      </c>
      <c r="H52" s="105" t="s">
        <v>840</v>
      </c>
      <c r="I52" s="105" t="s">
        <v>840</v>
      </c>
      <c r="J52" s="105" t="s">
        <v>840</v>
      </c>
      <c r="K52" s="105" t="s">
        <v>840</v>
      </c>
      <c r="L52" s="105" t="s">
        <v>840</v>
      </c>
      <c r="M52" s="105" t="s">
        <v>840</v>
      </c>
      <c r="N52" s="105" t="s">
        <v>840</v>
      </c>
      <c r="O52" s="105" t="s">
        <v>840</v>
      </c>
      <c r="P52" s="105" t="s">
        <v>840</v>
      </c>
      <c r="Q52" s="105" t="s">
        <v>840</v>
      </c>
      <c r="R52" s="105" t="s">
        <v>840</v>
      </c>
      <c r="S52" s="105" t="s">
        <v>840</v>
      </c>
      <c r="T52" s="105" t="s">
        <v>840</v>
      </c>
      <c r="U52" s="105" t="s">
        <v>840</v>
      </c>
      <c r="V52" s="105" t="s">
        <v>840</v>
      </c>
      <c r="W52" s="105" t="s">
        <v>840</v>
      </c>
      <c r="X52" s="105" t="s">
        <v>840</v>
      </c>
      <c r="Y52" s="105" t="s">
        <v>840</v>
      </c>
      <c r="Z52" s="105" t="s">
        <v>840</v>
      </c>
      <c r="AA52" s="105" t="s">
        <v>840</v>
      </c>
      <c r="AB52" s="105" t="s">
        <v>840</v>
      </c>
      <c r="AC52" s="105" t="s">
        <v>840</v>
      </c>
      <c r="AD52" s="105" t="s">
        <v>840</v>
      </c>
      <c r="AE52" s="105" t="s">
        <v>840</v>
      </c>
      <c r="AF52" s="105" t="s">
        <v>840</v>
      </c>
      <c r="AG52" s="105" t="s">
        <v>840</v>
      </c>
      <c r="AH52" s="105" t="s">
        <v>840</v>
      </c>
      <c r="AI52" s="105" t="s">
        <v>840</v>
      </c>
      <c r="AJ52" s="105" t="s">
        <v>840</v>
      </c>
      <c r="AK52" s="105" t="s">
        <v>840</v>
      </c>
      <c r="AL52" s="105" t="s">
        <v>840</v>
      </c>
      <c r="AM52" s="105" t="s">
        <v>840</v>
      </c>
      <c r="AN52" s="105" t="s">
        <v>840</v>
      </c>
      <c r="AO52" s="105" t="s">
        <v>840</v>
      </c>
      <c r="AP52" s="105" t="s">
        <v>840</v>
      </c>
      <c r="AQ52" s="105" t="s">
        <v>840</v>
      </c>
      <c r="AR52" s="105" t="s">
        <v>840</v>
      </c>
      <c r="AS52" s="105" t="s">
        <v>840</v>
      </c>
      <c r="AT52" s="105" t="s">
        <v>840</v>
      </c>
      <c r="AU52" s="105" t="s">
        <v>840</v>
      </c>
      <c r="AV52" s="105" t="s">
        <v>840</v>
      </c>
      <c r="AW52" s="105" t="s">
        <v>840</v>
      </c>
      <c r="AX52" s="105" t="s">
        <v>840</v>
      </c>
      <c r="AY52" s="105" t="s">
        <v>840</v>
      </c>
      <c r="AZ52" s="105" t="s">
        <v>840</v>
      </c>
      <c r="BA52" s="105" t="s">
        <v>840</v>
      </c>
      <c r="BB52" s="105" t="s">
        <v>840</v>
      </c>
      <c r="BC52" s="105" t="s">
        <v>840</v>
      </c>
      <c r="BD52" s="105" t="s">
        <v>840</v>
      </c>
      <c r="BE52" s="105" t="s">
        <v>840</v>
      </c>
      <c r="BF52" s="105" t="s">
        <v>840</v>
      </c>
      <c r="BG52" s="105" t="s">
        <v>840</v>
      </c>
      <c r="BH52" s="86" t="s">
        <v>840</v>
      </c>
    </row>
    <row r="53" spans="1:60" ht="42" outlineLevel="1">
      <c r="A53" s="79" t="s">
        <v>882</v>
      </c>
      <c r="B53" s="80" t="s">
        <v>883</v>
      </c>
      <c r="C53" s="79" t="s">
        <v>837</v>
      </c>
      <c r="D53" s="19" t="s">
        <v>840</v>
      </c>
      <c r="E53" s="105" t="s">
        <v>840</v>
      </c>
      <c r="F53" s="105" t="s">
        <v>840</v>
      </c>
      <c r="G53" s="105" t="s">
        <v>840</v>
      </c>
      <c r="H53" s="105" t="s">
        <v>840</v>
      </c>
      <c r="I53" s="105" t="s">
        <v>840</v>
      </c>
      <c r="J53" s="105" t="s">
        <v>840</v>
      </c>
      <c r="K53" s="105" t="s">
        <v>840</v>
      </c>
      <c r="L53" s="105" t="s">
        <v>840</v>
      </c>
      <c r="M53" s="105" t="s">
        <v>840</v>
      </c>
      <c r="N53" s="105" t="s">
        <v>840</v>
      </c>
      <c r="O53" s="105" t="s">
        <v>840</v>
      </c>
      <c r="P53" s="105" t="s">
        <v>840</v>
      </c>
      <c r="Q53" s="105" t="s">
        <v>840</v>
      </c>
      <c r="R53" s="105" t="s">
        <v>840</v>
      </c>
      <c r="S53" s="105" t="s">
        <v>840</v>
      </c>
      <c r="T53" s="105" t="s">
        <v>840</v>
      </c>
      <c r="U53" s="105" t="s">
        <v>840</v>
      </c>
      <c r="V53" s="105" t="s">
        <v>840</v>
      </c>
      <c r="W53" s="105" t="s">
        <v>840</v>
      </c>
      <c r="X53" s="105" t="s">
        <v>840</v>
      </c>
      <c r="Y53" s="105" t="s">
        <v>840</v>
      </c>
      <c r="Z53" s="105" t="s">
        <v>840</v>
      </c>
      <c r="AA53" s="105" t="s">
        <v>840</v>
      </c>
      <c r="AB53" s="105" t="s">
        <v>840</v>
      </c>
      <c r="AC53" s="105" t="s">
        <v>840</v>
      </c>
      <c r="AD53" s="105" t="s">
        <v>840</v>
      </c>
      <c r="AE53" s="105" t="s">
        <v>840</v>
      </c>
      <c r="AF53" s="105" t="s">
        <v>840</v>
      </c>
      <c r="AG53" s="105" t="s">
        <v>840</v>
      </c>
      <c r="AH53" s="105" t="s">
        <v>840</v>
      </c>
      <c r="AI53" s="105" t="s">
        <v>840</v>
      </c>
      <c r="AJ53" s="105" t="s">
        <v>840</v>
      </c>
      <c r="AK53" s="105" t="s">
        <v>840</v>
      </c>
      <c r="AL53" s="105" t="s">
        <v>840</v>
      </c>
      <c r="AM53" s="105" t="s">
        <v>840</v>
      </c>
      <c r="AN53" s="105" t="s">
        <v>840</v>
      </c>
      <c r="AO53" s="105" t="s">
        <v>840</v>
      </c>
      <c r="AP53" s="105" t="s">
        <v>840</v>
      </c>
      <c r="AQ53" s="105" t="s">
        <v>840</v>
      </c>
      <c r="AR53" s="105" t="s">
        <v>840</v>
      </c>
      <c r="AS53" s="105" t="s">
        <v>840</v>
      </c>
      <c r="AT53" s="105" t="s">
        <v>840</v>
      </c>
      <c r="AU53" s="105" t="s">
        <v>840</v>
      </c>
      <c r="AV53" s="105" t="s">
        <v>840</v>
      </c>
      <c r="AW53" s="105" t="s">
        <v>840</v>
      </c>
      <c r="AX53" s="105" t="s">
        <v>840</v>
      </c>
      <c r="AY53" s="105" t="s">
        <v>840</v>
      </c>
      <c r="AZ53" s="105" t="s">
        <v>840</v>
      </c>
      <c r="BA53" s="105" t="s">
        <v>840</v>
      </c>
      <c r="BB53" s="105" t="s">
        <v>840</v>
      </c>
      <c r="BC53" s="105" t="s">
        <v>840</v>
      </c>
      <c r="BD53" s="105" t="s">
        <v>840</v>
      </c>
      <c r="BE53" s="105" t="s">
        <v>840</v>
      </c>
      <c r="BF53" s="105" t="s">
        <v>840</v>
      </c>
      <c r="BG53" s="105" t="s">
        <v>840</v>
      </c>
      <c r="BH53" s="86" t="s">
        <v>840</v>
      </c>
    </row>
    <row r="54" spans="1:60" ht="31.5">
      <c r="A54" s="79" t="s">
        <v>542</v>
      </c>
      <c r="B54" s="80" t="s">
        <v>884</v>
      </c>
      <c r="C54" s="79" t="s">
        <v>837</v>
      </c>
      <c r="D54" s="19" t="s">
        <v>840</v>
      </c>
      <c r="E54" s="105" t="s">
        <v>840</v>
      </c>
      <c r="F54" s="105" t="s">
        <v>840</v>
      </c>
      <c r="G54" s="105" t="s">
        <v>840</v>
      </c>
      <c r="H54" s="105" t="s">
        <v>840</v>
      </c>
      <c r="I54" s="105" t="s">
        <v>840</v>
      </c>
      <c r="J54" s="105" t="s">
        <v>840</v>
      </c>
      <c r="K54" s="105" t="s">
        <v>840</v>
      </c>
      <c r="L54" s="105" t="s">
        <v>840</v>
      </c>
      <c r="M54" s="105" t="s">
        <v>840</v>
      </c>
      <c r="N54" s="105" t="s">
        <v>840</v>
      </c>
      <c r="O54" s="105" t="s">
        <v>840</v>
      </c>
      <c r="P54" s="105" t="s">
        <v>840</v>
      </c>
      <c r="Q54" s="105" t="s">
        <v>840</v>
      </c>
      <c r="R54" s="105" t="s">
        <v>840</v>
      </c>
      <c r="S54" s="105" t="s">
        <v>840</v>
      </c>
      <c r="T54" s="105" t="s">
        <v>840</v>
      </c>
      <c r="U54" s="105" t="s">
        <v>840</v>
      </c>
      <c r="V54" s="105" t="s">
        <v>840</v>
      </c>
      <c r="W54" s="105" t="s">
        <v>840</v>
      </c>
      <c r="X54" s="105" t="s">
        <v>840</v>
      </c>
      <c r="Y54" s="105" t="s">
        <v>840</v>
      </c>
      <c r="Z54" s="105" t="s">
        <v>840</v>
      </c>
      <c r="AA54" s="105" t="s">
        <v>840</v>
      </c>
      <c r="AB54" s="105" t="s">
        <v>840</v>
      </c>
      <c r="AC54" s="105" t="s">
        <v>840</v>
      </c>
      <c r="AD54" s="105" t="s">
        <v>840</v>
      </c>
      <c r="AE54" s="105" t="s">
        <v>840</v>
      </c>
      <c r="AF54" s="105" t="s">
        <v>840</v>
      </c>
      <c r="AG54" s="105" t="s">
        <v>840</v>
      </c>
      <c r="AH54" s="105" t="s">
        <v>840</v>
      </c>
      <c r="AI54" s="105" t="s">
        <v>840</v>
      </c>
      <c r="AJ54" s="105" t="s">
        <v>840</v>
      </c>
      <c r="AK54" s="105" t="s">
        <v>840</v>
      </c>
      <c r="AL54" s="105" t="s">
        <v>840</v>
      </c>
      <c r="AM54" s="105" t="s">
        <v>840</v>
      </c>
      <c r="AN54" s="105" t="s">
        <v>840</v>
      </c>
      <c r="AO54" s="105" t="s">
        <v>840</v>
      </c>
      <c r="AP54" s="105" t="s">
        <v>840</v>
      </c>
      <c r="AQ54" s="105" t="s">
        <v>840</v>
      </c>
      <c r="AR54" s="105" t="s">
        <v>840</v>
      </c>
      <c r="AS54" s="105" t="s">
        <v>840</v>
      </c>
      <c r="AT54" s="105" t="s">
        <v>840</v>
      </c>
      <c r="AU54" s="105" t="s">
        <v>840</v>
      </c>
      <c r="AV54" s="105" t="s">
        <v>840</v>
      </c>
      <c r="AW54" s="105" t="s">
        <v>840</v>
      </c>
      <c r="AX54" s="105" t="s">
        <v>840</v>
      </c>
      <c r="AY54" s="105" t="s">
        <v>840</v>
      </c>
      <c r="AZ54" s="105" t="s">
        <v>840</v>
      </c>
      <c r="BA54" s="105" t="s">
        <v>840</v>
      </c>
      <c r="BB54" s="105" t="s">
        <v>840</v>
      </c>
      <c r="BC54" s="105" t="s">
        <v>840</v>
      </c>
      <c r="BD54" s="105" t="s">
        <v>840</v>
      </c>
      <c r="BE54" s="105" t="s">
        <v>840</v>
      </c>
      <c r="BF54" s="105" t="s">
        <v>840</v>
      </c>
      <c r="BG54" s="105" t="s">
        <v>840</v>
      </c>
      <c r="BH54" s="86" t="s">
        <v>840</v>
      </c>
    </row>
    <row r="55" spans="1:60" ht="31.5" outlineLevel="1">
      <c r="A55" s="79" t="s">
        <v>544</v>
      </c>
      <c r="B55" s="80" t="s">
        <v>885</v>
      </c>
      <c r="C55" s="79" t="s">
        <v>837</v>
      </c>
      <c r="D55" s="19" t="s">
        <v>840</v>
      </c>
      <c r="E55" s="105" t="s">
        <v>840</v>
      </c>
      <c r="F55" s="105" t="s">
        <v>840</v>
      </c>
      <c r="G55" s="105" t="s">
        <v>840</v>
      </c>
      <c r="H55" s="105" t="s">
        <v>840</v>
      </c>
      <c r="I55" s="105" t="s">
        <v>840</v>
      </c>
      <c r="J55" s="105" t="s">
        <v>840</v>
      </c>
      <c r="K55" s="105" t="s">
        <v>840</v>
      </c>
      <c r="L55" s="105" t="s">
        <v>840</v>
      </c>
      <c r="M55" s="105" t="s">
        <v>840</v>
      </c>
      <c r="N55" s="105" t="s">
        <v>840</v>
      </c>
      <c r="O55" s="105" t="s">
        <v>840</v>
      </c>
      <c r="P55" s="105" t="s">
        <v>840</v>
      </c>
      <c r="Q55" s="105" t="s">
        <v>840</v>
      </c>
      <c r="R55" s="105" t="s">
        <v>840</v>
      </c>
      <c r="S55" s="105" t="s">
        <v>840</v>
      </c>
      <c r="T55" s="105" t="s">
        <v>840</v>
      </c>
      <c r="U55" s="105" t="s">
        <v>840</v>
      </c>
      <c r="V55" s="105" t="s">
        <v>840</v>
      </c>
      <c r="W55" s="105" t="s">
        <v>840</v>
      </c>
      <c r="X55" s="105" t="s">
        <v>840</v>
      </c>
      <c r="Y55" s="105" t="s">
        <v>840</v>
      </c>
      <c r="Z55" s="105" t="s">
        <v>840</v>
      </c>
      <c r="AA55" s="105" t="s">
        <v>840</v>
      </c>
      <c r="AB55" s="105" t="s">
        <v>840</v>
      </c>
      <c r="AC55" s="105" t="s">
        <v>840</v>
      </c>
      <c r="AD55" s="105" t="s">
        <v>840</v>
      </c>
      <c r="AE55" s="105" t="s">
        <v>840</v>
      </c>
      <c r="AF55" s="105" t="s">
        <v>840</v>
      </c>
      <c r="AG55" s="105" t="s">
        <v>840</v>
      </c>
      <c r="AH55" s="105" t="s">
        <v>840</v>
      </c>
      <c r="AI55" s="105" t="s">
        <v>840</v>
      </c>
      <c r="AJ55" s="105" t="s">
        <v>840</v>
      </c>
      <c r="AK55" s="105" t="s">
        <v>840</v>
      </c>
      <c r="AL55" s="105" t="s">
        <v>840</v>
      </c>
      <c r="AM55" s="105" t="s">
        <v>840</v>
      </c>
      <c r="AN55" s="105" t="s">
        <v>840</v>
      </c>
      <c r="AO55" s="105" t="s">
        <v>840</v>
      </c>
      <c r="AP55" s="105" t="s">
        <v>840</v>
      </c>
      <c r="AQ55" s="105" t="s">
        <v>840</v>
      </c>
      <c r="AR55" s="105" t="s">
        <v>840</v>
      </c>
      <c r="AS55" s="105" t="s">
        <v>840</v>
      </c>
      <c r="AT55" s="105" t="s">
        <v>840</v>
      </c>
      <c r="AU55" s="105" t="s">
        <v>840</v>
      </c>
      <c r="AV55" s="105" t="s">
        <v>840</v>
      </c>
      <c r="AW55" s="105" t="s">
        <v>840</v>
      </c>
      <c r="AX55" s="105" t="s">
        <v>840</v>
      </c>
      <c r="AY55" s="105" t="s">
        <v>840</v>
      </c>
      <c r="AZ55" s="105" t="s">
        <v>840</v>
      </c>
      <c r="BA55" s="105" t="s">
        <v>840</v>
      </c>
      <c r="BB55" s="105" t="s">
        <v>840</v>
      </c>
      <c r="BC55" s="105" t="s">
        <v>840</v>
      </c>
      <c r="BD55" s="105" t="s">
        <v>840</v>
      </c>
      <c r="BE55" s="105" t="s">
        <v>840</v>
      </c>
      <c r="BF55" s="105" t="s">
        <v>840</v>
      </c>
      <c r="BG55" s="105" t="s">
        <v>840</v>
      </c>
      <c r="BH55" s="86" t="s">
        <v>840</v>
      </c>
    </row>
    <row r="56" spans="1:60" ht="31.5" outlineLevel="1">
      <c r="A56" s="79" t="s">
        <v>547</v>
      </c>
      <c r="B56" s="80" t="s">
        <v>886</v>
      </c>
      <c r="C56" s="79" t="s">
        <v>837</v>
      </c>
      <c r="D56" s="19" t="s">
        <v>840</v>
      </c>
      <c r="E56" s="105" t="s">
        <v>840</v>
      </c>
      <c r="F56" s="105" t="s">
        <v>840</v>
      </c>
      <c r="G56" s="105" t="s">
        <v>840</v>
      </c>
      <c r="H56" s="105" t="s">
        <v>840</v>
      </c>
      <c r="I56" s="105" t="s">
        <v>840</v>
      </c>
      <c r="J56" s="105" t="s">
        <v>840</v>
      </c>
      <c r="K56" s="105" t="s">
        <v>840</v>
      </c>
      <c r="L56" s="105" t="s">
        <v>840</v>
      </c>
      <c r="M56" s="105" t="s">
        <v>840</v>
      </c>
      <c r="N56" s="105" t="s">
        <v>840</v>
      </c>
      <c r="O56" s="105" t="s">
        <v>840</v>
      </c>
      <c r="P56" s="105" t="s">
        <v>840</v>
      </c>
      <c r="Q56" s="105" t="s">
        <v>840</v>
      </c>
      <c r="R56" s="105" t="s">
        <v>840</v>
      </c>
      <c r="S56" s="105" t="s">
        <v>840</v>
      </c>
      <c r="T56" s="105" t="s">
        <v>840</v>
      </c>
      <c r="U56" s="105" t="s">
        <v>840</v>
      </c>
      <c r="V56" s="105" t="s">
        <v>840</v>
      </c>
      <c r="W56" s="105" t="s">
        <v>840</v>
      </c>
      <c r="X56" s="105" t="s">
        <v>840</v>
      </c>
      <c r="Y56" s="105" t="s">
        <v>840</v>
      </c>
      <c r="Z56" s="105" t="s">
        <v>840</v>
      </c>
      <c r="AA56" s="105" t="s">
        <v>840</v>
      </c>
      <c r="AB56" s="105" t="s">
        <v>840</v>
      </c>
      <c r="AC56" s="105" t="s">
        <v>840</v>
      </c>
      <c r="AD56" s="105" t="s">
        <v>840</v>
      </c>
      <c r="AE56" s="105" t="s">
        <v>840</v>
      </c>
      <c r="AF56" s="105" t="s">
        <v>840</v>
      </c>
      <c r="AG56" s="105" t="s">
        <v>840</v>
      </c>
      <c r="AH56" s="105" t="s">
        <v>840</v>
      </c>
      <c r="AI56" s="105" t="s">
        <v>840</v>
      </c>
      <c r="AJ56" s="105" t="s">
        <v>840</v>
      </c>
      <c r="AK56" s="105" t="s">
        <v>840</v>
      </c>
      <c r="AL56" s="105" t="s">
        <v>840</v>
      </c>
      <c r="AM56" s="105" t="s">
        <v>840</v>
      </c>
      <c r="AN56" s="105" t="s">
        <v>840</v>
      </c>
      <c r="AO56" s="105" t="s">
        <v>840</v>
      </c>
      <c r="AP56" s="105" t="s">
        <v>840</v>
      </c>
      <c r="AQ56" s="105" t="s">
        <v>840</v>
      </c>
      <c r="AR56" s="105" t="s">
        <v>840</v>
      </c>
      <c r="AS56" s="105" t="s">
        <v>840</v>
      </c>
      <c r="AT56" s="105" t="s">
        <v>840</v>
      </c>
      <c r="AU56" s="105" t="s">
        <v>840</v>
      </c>
      <c r="AV56" s="105" t="s">
        <v>840</v>
      </c>
      <c r="AW56" s="105" t="s">
        <v>840</v>
      </c>
      <c r="AX56" s="105" t="s">
        <v>840</v>
      </c>
      <c r="AY56" s="105" t="s">
        <v>840</v>
      </c>
      <c r="AZ56" s="105" t="s">
        <v>840</v>
      </c>
      <c r="BA56" s="105" t="s">
        <v>840</v>
      </c>
      <c r="BB56" s="105" t="s">
        <v>840</v>
      </c>
      <c r="BC56" s="105" t="s">
        <v>840</v>
      </c>
      <c r="BD56" s="105" t="s">
        <v>840</v>
      </c>
      <c r="BE56" s="105" t="s">
        <v>840</v>
      </c>
      <c r="BF56" s="105" t="s">
        <v>840</v>
      </c>
      <c r="BG56" s="105" t="s">
        <v>840</v>
      </c>
      <c r="BH56" s="86" t="s">
        <v>840</v>
      </c>
    </row>
    <row r="57" spans="1:60" ht="31.5" outlineLevel="1">
      <c r="A57" s="79" t="s">
        <v>548</v>
      </c>
      <c r="B57" s="80" t="s">
        <v>887</v>
      </c>
      <c r="C57" s="79" t="s">
        <v>837</v>
      </c>
      <c r="D57" s="19" t="s">
        <v>840</v>
      </c>
      <c r="E57" s="105" t="s">
        <v>840</v>
      </c>
      <c r="F57" s="105" t="s">
        <v>840</v>
      </c>
      <c r="G57" s="105" t="s">
        <v>840</v>
      </c>
      <c r="H57" s="105" t="s">
        <v>840</v>
      </c>
      <c r="I57" s="105" t="s">
        <v>840</v>
      </c>
      <c r="J57" s="105" t="s">
        <v>840</v>
      </c>
      <c r="K57" s="105" t="s">
        <v>840</v>
      </c>
      <c r="L57" s="105" t="s">
        <v>840</v>
      </c>
      <c r="M57" s="105" t="s">
        <v>840</v>
      </c>
      <c r="N57" s="105" t="s">
        <v>840</v>
      </c>
      <c r="O57" s="105" t="s">
        <v>840</v>
      </c>
      <c r="P57" s="105" t="s">
        <v>840</v>
      </c>
      <c r="Q57" s="105" t="s">
        <v>840</v>
      </c>
      <c r="R57" s="105" t="s">
        <v>840</v>
      </c>
      <c r="S57" s="105" t="s">
        <v>840</v>
      </c>
      <c r="T57" s="105" t="s">
        <v>840</v>
      </c>
      <c r="U57" s="105" t="s">
        <v>840</v>
      </c>
      <c r="V57" s="105" t="s">
        <v>840</v>
      </c>
      <c r="W57" s="105" t="s">
        <v>840</v>
      </c>
      <c r="X57" s="105" t="s">
        <v>840</v>
      </c>
      <c r="Y57" s="105" t="s">
        <v>840</v>
      </c>
      <c r="Z57" s="105" t="s">
        <v>840</v>
      </c>
      <c r="AA57" s="105" t="s">
        <v>840</v>
      </c>
      <c r="AB57" s="105" t="s">
        <v>840</v>
      </c>
      <c r="AC57" s="105" t="s">
        <v>840</v>
      </c>
      <c r="AD57" s="105" t="s">
        <v>840</v>
      </c>
      <c r="AE57" s="105" t="s">
        <v>840</v>
      </c>
      <c r="AF57" s="105" t="s">
        <v>840</v>
      </c>
      <c r="AG57" s="105" t="s">
        <v>840</v>
      </c>
      <c r="AH57" s="105" t="s">
        <v>840</v>
      </c>
      <c r="AI57" s="105" t="s">
        <v>840</v>
      </c>
      <c r="AJ57" s="105" t="s">
        <v>840</v>
      </c>
      <c r="AK57" s="105" t="s">
        <v>840</v>
      </c>
      <c r="AL57" s="105" t="s">
        <v>840</v>
      </c>
      <c r="AM57" s="105" t="s">
        <v>840</v>
      </c>
      <c r="AN57" s="105" t="s">
        <v>840</v>
      </c>
      <c r="AO57" s="105" t="s">
        <v>840</v>
      </c>
      <c r="AP57" s="105" t="s">
        <v>840</v>
      </c>
      <c r="AQ57" s="105" t="s">
        <v>840</v>
      </c>
      <c r="AR57" s="105" t="s">
        <v>840</v>
      </c>
      <c r="AS57" s="105" t="s">
        <v>840</v>
      </c>
      <c r="AT57" s="105" t="s">
        <v>840</v>
      </c>
      <c r="AU57" s="105" t="s">
        <v>840</v>
      </c>
      <c r="AV57" s="105" t="s">
        <v>840</v>
      </c>
      <c r="AW57" s="105" t="s">
        <v>840</v>
      </c>
      <c r="AX57" s="105" t="s">
        <v>840</v>
      </c>
      <c r="AY57" s="105" t="s">
        <v>840</v>
      </c>
      <c r="AZ57" s="105" t="s">
        <v>840</v>
      </c>
      <c r="BA57" s="105" t="s">
        <v>840</v>
      </c>
      <c r="BB57" s="105" t="s">
        <v>840</v>
      </c>
      <c r="BC57" s="105" t="s">
        <v>840</v>
      </c>
      <c r="BD57" s="105" t="s">
        <v>840</v>
      </c>
      <c r="BE57" s="105" t="s">
        <v>840</v>
      </c>
      <c r="BF57" s="105" t="s">
        <v>840</v>
      </c>
      <c r="BG57" s="105" t="s">
        <v>840</v>
      </c>
      <c r="BH57" s="86" t="s">
        <v>840</v>
      </c>
    </row>
    <row r="58" spans="1:60" ht="31.5" outlineLevel="1">
      <c r="A58" s="79" t="s">
        <v>549</v>
      </c>
      <c r="B58" s="80" t="s">
        <v>888</v>
      </c>
      <c r="C58" s="79" t="s">
        <v>837</v>
      </c>
      <c r="D58" s="19" t="s">
        <v>840</v>
      </c>
      <c r="E58" s="105" t="s">
        <v>840</v>
      </c>
      <c r="F58" s="105" t="s">
        <v>840</v>
      </c>
      <c r="G58" s="105" t="s">
        <v>840</v>
      </c>
      <c r="H58" s="105" t="s">
        <v>840</v>
      </c>
      <c r="I58" s="105" t="s">
        <v>840</v>
      </c>
      <c r="J58" s="105" t="s">
        <v>840</v>
      </c>
      <c r="K58" s="105" t="s">
        <v>840</v>
      </c>
      <c r="L58" s="105" t="s">
        <v>840</v>
      </c>
      <c r="M58" s="105" t="s">
        <v>840</v>
      </c>
      <c r="N58" s="105" t="s">
        <v>840</v>
      </c>
      <c r="O58" s="105" t="s">
        <v>840</v>
      </c>
      <c r="P58" s="105" t="s">
        <v>840</v>
      </c>
      <c r="Q58" s="105" t="s">
        <v>840</v>
      </c>
      <c r="R58" s="105" t="s">
        <v>840</v>
      </c>
      <c r="S58" s="105" t="s">
        <v>840</v>
      </c>
      <c r="T58" s="105" t="s">
        <v>840</v>
      </c>
      <c r="U58" s="105" t="s">
        <v>840</v>
      </c>
      <c r="V58" s="105" t="s">
        <v>840</v>
      </c>
      <c r="W58" s="105" t="s">
        <v>840</v>
      </c>
      <c r="X58" s="105" t="s">
        <v>840</v>
      </c>
      <c r="Y58" s="105" t="s">
        <v>840</v>
      </c>
      <c r="Z58" s="105" t="s">
        <v>840</v>
      </c>
      <c r="AA58" s="105" t="s">
        <v>840</v>
      </c>
      <c r="AB58" s="105" t="s">
        <v>840</v>
      </c>
      <c r="AC58" s="105" t="s">
        <v>840</v>
      </c>
      <c r="AD58" s="105" t="s">
        <v>840</v>
      </c>
      <c r="AE58" s="105" t="s">
        <v>840</v>
      </c>
      <c r="AF58" s="105" t="s">
        <v>840</v>
      </c>
      <c r="AG58" s="105" t="s">
        <v>840</v>
      </c>
      <c r="AH58" s="105" t="s">
        <v>840</v>
      </c>
      <c r="AI58" s="105" t="s">
        <v>840</v>
      </c>
      <c r="AJ58" s="105" t="s">
        <v>840</v>
      </c>
      <c r="AK58" s="105" t="s">
        <v>840</v>
      </c>
      <c r="AL58" s="105" t="s">
        <v>840</v>
      </c>
      <c r="AM58" s="105" t="s">
        <v>840</v>
      </c>
      <c r="AN58" s="105" t="s">
        <v>840</v>
      </c>
      <c r="AO58" s="105" t="s">
        <v>840</v>
      </c>
      <c r="AP58" s="105" t="s">
        <v>840</v>
      </c>
      <c r="AQ58" s="105" t="s">
        <v>840</v>
      </c>
      <c r="AR58" s="105" t="s">
        <v>840</v>
      </c>
      <c r="AS58" s="105" t="s">
        <v>840</v>
      </c>
      <c r="AT58" s="105" t="s">
        <v>840</v>
      </c>
      <c r="AU58" s="105" t="s">
        <v>840</v>
      </c>
      <c r="AV58" s="105" t="s">
        <v>840</v>
      </c>
      <c r="AW58" s="105" t="s">
        <v>840</v>
      </c>
      <c r="AX58" s="105" t="s">
        <v>840</v>
      </c>
      <c r="AY58" s="105" t="s">
        <v>840</v>
      </c>
      <c r="AZ58" s="105" t="s">
        <v>840</v>
      </c>
      <c r="BA58" s="105" t="s">
        <v>840</v>
      </c>
      <c r="BB58" s="105" t="s">
        <v>840</v>
      </c>
      <c r="BC58" s="105" t="s">
        <v>840</v>
      </c>
      <c r="BD58" s="105" t="s">
        <v>840</v>
      </c>
      <c r="BE58" s="105" t="s">
        <v>840</v>
      </c>
      <c r="BF58" s="105" t="s">
        <v>840</v>
      </c>
      <c r="BG58" s="105" t="s">
        <v>840</v>
      </c>
      <c r="BH58" s="86" t="s">
        <v>840</v>
      </c>
    </row>
    <row r="59" spans="1:60" ht="42" outlineLevel="1">
      <c r="A59" s="79" t="s">
        <v>550</v>
      </c>
      <c r="B59" s="80" t="s">
        <v>889</v>
      </c>
      <c r="C59" s="79" t="s">
        <v>837</v>
      </c>
      <c r="D59" s="19" t="s">
        <v>840</v>
      </c>
      <c r="E59" s="105" t="s">
        <v>840</v>
      </c>
      <c r="F59" s="105" t="s">
        <v>840</v>
      </c>
      <c r="G59" s="105" t="s">
        <v>840</v>
      </c>
      <c r="H59" s="105" t="s">
        <v>840</v>
      </c>
      <c r="I59" s="105" t="s">
        <v>840</v>
      </c>
      <c r="J59" s="105" t="s">
        <v>840</v>
      </c>
      <c r="K59" s="105" t="s">
        <v>840</v>
      </c>
      <c r="L59" s="105" t="s">
        <v>840</v>
      </c>
      <c r="M59" s="105" t="s">
        <v>840</v>
      </c>
      <c r="N59" s="105" t="s">
        <v>840</v>
      </c>
      <c r="O59" s="105" t="s">
        <v>840</v>
      </c>
      <c r="P59" s="105" t="s">
        <v>840</v>
      </c>
      <c r="Q59" s="105" t="s">
        <v>840</v>
      </c>
      <c r="R59" s="105" t="s">
        <v>840</v>
      </c>
      <c r="S59" s="105" t="s">
        <v>840</v>
      </c>
      <c r="T59" s="105" t="s">
        <v>840</v>
      </c>
      <c r="U59" s="105" t="s">
        <v>840</v>
      </c>
      <c r="V59" s="105" t="s">
        <v>840</v>
      </c>
      <c r="W59" s="105" t="s">
        <v>840</v>
      </c>
      <c r="X59" s="105" t="s">
        <v>840</v>
      </c>
      <c r="Y59" s="105" t="s">
        <v>840</v>
      </c>
      <c r="Z59" s="105" t="s">
        <v>840</v>
      </c>
      <c r="AA59" s="105" t="s">
        <v>840</v>
      </c>
      <c r="AB59" s="105" t="s">
        <v>840</v>
      </c>
      <c r="AC59" s="105" t="s">
        <v>840</v>
      </c>
      <c r="AD59" s="105" t="s">
        <v>840</v>
      </c>
      <c r="AE59" s="105" t="s">
        <v>840</v>
      </c>
      <c r="AF59" s="105" t="s">
        <v>840</v>
      </c>
      <c r="AG59" s="105" t="s">
        <v>840</v>
      </c>
      <c r="AH59" s="105" t="s">
        <v>840</v>
      </c>
      <c r="AI59" s="105" t="s">
        <v>840</v>
      </c>
      <c r="AJ59" s="105" t="s">
        <v>840</v>
      </c>
      <c r="AK59" s="105" t="s">
        <v>840</v>
      </c>
      <c r="AL59" s="105" t="s">
        <v>840</v>
      </c>
      <c r="AM59" s="105" t="s">
        <v>840</v>
      </c>
      <c r="AN59" s="105" t="s">
        <v>840</v>
      </c>
      <c r="AO59" s="105" t="s">
        <v>840</v>
      </c>
      <c r="AP59" s="105" t="s">
        <v>840</v>
      </c>
      <c r="AQ59" s="105" t="s">
        <v>840</v>
      </c>
      <c r="AR59" s="105" t="s">
        <v>840</v>
      </c>
      <c r="AS59" s="105" t="s">
        <v>840</v>
      </c>
      <c r="AT59" s="105" t="s">
        <v>840</v>
      </c>
      <c r="AU59" s="105" t="s">
        <v>840</v>
      </c>
      <c r="AV59" s="105" t="s">
        <v>840</v>
      </c>
      <c r="AW59" s="105" t="s">
        <v>840</v>
      </c>
      <c r="AX59" s="105" t="s">
        <v>840</v>
      </c>
      <c r="AY59" s="105" t="s">
        <v>840</v>
      </c>
      <c r="AZ59" s="105" t="s">
        <v>840</v>
      </c>
      <c r="BA59" s="105" t="s">
        <v>840</v>
      </c>
      <c r="BB59" s="105" t="s">
        <v>840</v>
      </c>
      <c r="BC59" s="105" t="s">
        <v>840</v>
      </c>
      <c r="BD59" s="105" t="s">
        <v>840</v>
      </c>
      <c r="BE59" s="105" t="s">
        <v>840</v>
      </c>
      <c r="BF59" s="105" t="s">
        <v>840</v>
      </c>
      <c r="BG59" s="105" t="s">
        <v>840</v>
      </c>
      <c r="BH59" s="86" t="s">
        <v>840</v>
      </c>
    </row>
    <row r="60" spans="1:60" ht="42">
      <c r="A60" s="79" t="s">
        <v>551</v>
      </c>
      <c r="B60" s="80" t="s">
        <v>890</v>
      </c>
      <c r="C60" s="79" t="s">
        <v>837</v>
      </c>
      <c r="D60" s="19" t="s">
        <v>840</v>
      </c>
      <c r="E60" s="105" t="s">
        <v>840</v>
      </c>
      <c r="F60" s="105" t="s">
        <v>840</v>
      </c>
      <c r="G60" s="105" t="s">
        <v>840</v>
      </c>
      <c r="H60" s="105" t="s">
        <v>840</v>
      </c>
      <c r="I60" s="105" t="s">
        <v>840</v>
      </c>
      <c r="J60" s="105" t="s">
        <v>840</v>
      </c>
      <c r="K60" s="105" t="s">
        <v>840</v>
      </c>
      <c r="L60" s="105" t="s">
        <v>840</v>
      </c>
      <c r="M60" s="105" t="s">
        <v>840</v>
      </c>
      <c r="N60" s="105" t="s">
        <v>840</v>
      </c>
      <c r="O60" s="105" t="s">
        <v>840</v>
      </c>
      <c r="P60" s="105" t="s">
        <v>840</v>
      </c>
      <c r="Q60" s="105" t="s">
        <v>840</v>
      </c>
      <c r="R60" s="105" t="s">
        <v>840</v>
      </c>
      <c r="S60" s="105" t="s">
        <v>840</v>
      </c>
      <c r="T60" s="105" t="s">
        <v>840</v>
      </c>
      <c r="U60" s="105" t="s">
        <v>840</v>
      </c>
      <c r="V60" s="105" t="s">
        <v>840</v>
      </c>
      <c r="W60" s="105" t="s">
        <v>840</v>
      </c>
      <c r="X60" s="105" t="s">
        <v>840</v>
      </c>
      <c r="Y60" s="105" t="s">
        <v>840</v>
      </c>
      <c r="Z60" s="105" t="s">
        <v>840</v>
      </c>
      <c r="AA60" s="105" t="s">
        <v>840</v>
      </c>
      <c r="AB60" s="105" t="s">
        <v>840</v>
      </c>
      <c r="AC60" s="105" t="s">
        <v>840</v>
      </c>
      <c r="AD60" s="105" t="s">
        <v>840</v>
      </c>
      <c r="AE60" s="105" t="s">
        <v>840</v>
      </c>
      <c r="AF60" s="105" t="s">
        <v>840</v>
      </c>
      <c r="AG60" s="105" t="s">
        <v>840</v>
      </c>
      <c r="AH60" s="105" t="s">
        <v>840</v>
      </c>
      <c r="AI60" s="105" t="s">
        <v>840</v>
      </c>
      <c r="AJ60" s="105" t="s">
        <v>840</v>
      </c>
      <c r="AK60" s="105" t="s">
        <v>840</v>
      </c>
      <c r="AL60" s="105" t="s">
        <v>840</v>
      </c>
      <c r="AM60" s="105" t="s">
        <v>840</v>
      </c>
      <c r="AN60" s="105" t="s">
        <v>840</v>
      </c>
      <c r="AO60" s="105" t="s">
        <v>840</v>
      </c>
      <c r="AP60" s="105" t="s">
        <v>840</v>
      </c>
      <c r="AQ60" s="105" t="s">
        <v>840</v>
      </c>
      <c r="AR60" s="105" t="s">
        <v>840</v>
      </c>
      <c r="AS60" s="105" t="s">
        <v>840</v>
      </c>
      <c r="AT60" s="105" t="s">
        <v>840</v>
      </c>
      <c r="AU60" s="105" t="s">
        <v>840</v>
      </c>
      <c r="AV60" s="105" t="s">
        <v>840</v>
      </c>
      <c r="AW60" s="105" t="s">
        <v>840</v>
      </c>
      <c r="AX60" s="105" t="s">
        <v>840</v>
      </c>
      <c r="AY60" s="105" t="s">
        <v>840</v>
      </c>
      <c r="AZ60" s="105" t="s">
        <v>840</v>
      </c>
      <c r="BA60" s="105" t="s">
        <v>840</v>
      </c>
      <c r="BB60" s="105" t="s">
        <v>840</v>
      </c>
      <c r="BC60" s="105" t="s">
        <v>840</v>
      </c>
      <c r="BD60" s="105" t="s">
        <v>840</v>
      </c>
      <c r="BE60" s="105" t="s">
        <v>840</v>
      </c>
      <c r="BF60" s="105" t="s">
        <v>840</v>
      </c>
      <c r="BG60" s="105" t="s">
        <v>840</v>
      </c>
      <c r="BH60" s="86" t="s">
        <v>840</v>
      </c>
    </row>
    <row r="61" spans="1:60" ht="42" outlineLevel="1">
      <c r="A61" s="79" t="s">
        <v>552</v>
      </c>
      <c r="B61" s="80" t="s">
        <v>891</v>
      </c>
      <c r="C61" s="79" t="s">
        <v>837</v>
      </c>
      <c r="D61" s="19" t="s">
        <v>840</v>
      </c>
      <c r="E61" s="105" t="s">
        <v>840</v>
      </c>
      <c r="F61" s="105" t="s">
        <v>840</v>
      </c>
      <c r="G61" s="105" t="s">
        <v>840</v>
      </c>
      <c r="H61" s="105" t="s">
        <v>840</v>
      </c>
      <c r="I61" s="105" t="s">
        <v>840</v>
      </c>
      <c r="J61" s="105" t="s">
        <v>840</v>
      </c>
      <c r="K61" s="105" t="s">
        <v>840</v>
      </c>
      <c r="L61" s="105" t="s">
        <v>840</v>
      </c>
      <c r="M61" s="105" t="s">
        <v>840</v>
      </c>
      <c r="N61" s="105" t="s">
        <v>840</v>
      </c>
      <c r="O61" s="105" t="s">
        <v>840</v>
      </c>
      <c r="P61" s="105" t="s">
        <v>840</v>
      </c>
      <c r="Q61" s="105" t="s">
        <v>840</v>
      </c>
      <c r="R61" s="105" t="s">
        <v>840</v>
      </c>
      <c r="S61" s="105" t="s">
        <v>840</v>
      </c>
      <c r="T61" s="105" t="s">
        <v>840</v>
      </c>
      <c r="U61" s="105" t="s">
        <v>840</v>
      </c>
      <c r="V61" s="105" t="s">
        <v>840</v>
      </c>
      <c r="W61" s="105" t="s">
        <v>840</v>
      </c>
      <c r="X61" s="105" t="s">
        <v>840</v>
      </c>
      <c r="Y61" s="105" t="s">
        <v>840</v>
      </c>
      <c r="Z61" s="105" t="s">
        <v>840</v>
      </c>
      <c r="AA61" s="105" t="s">
        <v>840</v>
      </c>
      <c r="AB61" s="105" t="s">
        <v>840</v>
      </c>
      <c r="AC61" s="105" t="s">
        <v>840</v>
      </c>
      <c r="AD61" s="105" t="s">
        <v>840</v>
      </c>
      <c r="AE61" s="105" t="s">
        <v>840</v>
      </c>
      <c r="AF61" s="105" t="s">
        <v>840</v>
      </c>
      <c r="AG61" s="105" t="s">
        <v>840</v>
      </c>
      <c r="AH61" s="105" t="s">
        <v>840</v>
      </c>
      <c r="AI61" s="105" t="s">
        <v>840</v>
      </c>
      <c r="AJ61" s="105" t="s">
        <v>840</v>
      </c>
      <c r="AK61" s="105" t="s">
        <v>840</v>
      </c>
      <c r="AL61" s="105" t="s">
        <v>840</v>
      </c>
      <c r="AM61" s="105" t="s">
        <v>840</v>
      </c>
      <c r="AN61" s="105" t="s">
        <v>840</v>
      </c>
      <c r="AO61" s="105" t="s">
        <v>840</v>
      </c>
      <c r="AP61" s="105" t="s">
        <v>840</v>
      </c>
      <c r="AQ61" s="105" t="s">
        <v>840</v>
      </c>
      <c r="AR61" s="105" t="s">
        <v>840</v>
      </c>
      <c r="AS61" s="105" t="s">
        <v>840</v>
      </c>
      <c r="AT61" s="105" t="s">
        <v>840</v>
      </c>
      <c r="AU61" s="105" t="s">
        <v>840</v>
      </c>
      <c r="AV61" s="105" t="s">
        <v>840</v>
      </c>
      <c r="AW61" s="105" t="s">
        <v>840</v>
      </c>
      <c r="AX61" s="105" t="s">
        <v>840</v>
      </c>
      <c r="AY61" s="105" t="s">
        <v>840</v>
      </c>
      <c r="AZ61" s="105" t="s">
        <v>840</v>
      </c>
      <c r="BA61" s="105" t="s">
        <v>840</v>
      </c>
      <c r="BB61" s="105" t="s">
        <v>840</v>
      </c>
      <c r="BC61" s="105" t="s">
        <v>840</v>
      </c>
      <c r="BD61" s="105" t="s">
        <v>840</v>
      </c>
      <c r="BE61" s="105" t="s">
        <v>840</v>
      </c>
      <c r="BF61" s="105" t="s">
        <v>840</v>
      </c>
      <c r="BG61" s="105" t="s">
        <v>840</v>
      </c>
      <c r="BH61" s="86" t="s">
        <v>840</v>
      </c>
    </row>
    <row r="62" spans="1:60" ht="42" outlineLevel="1">
      <c r="A62" s="79" t="s">
        <v>892</v>
      </c>
      <c r="B62" s="80" t="s">
        <v>893</v>
      </c>
      <c r="C62" s="79" t="s">
        <v>837</v>
      </c>
      <c r="D62" s="19" t="s">
        <v>840</v>
      </c>
      <c r="E62" s="105" t="s">
        <v>840</v>
      </c>
      <c r="F62" s="105" t="s">
        <v>840</v>
      </c>
      <c r="G62" s="105" t="s">
        <v>840</v>
      </c>
      <c r="H62" s="105" t="s">
        <v>840</v>
      </c>
      <c r="I62" s="105" t="s">
        <v>840</v>
      </c>
      <c r="J62" s="105" t="s">
        <v>840</v>
      </c>
      <c r="K62" s="105" t="s">
        <v>840</v>
      </c>
      <c r="L62" s="105" t="s">
        <v>840</v>
      </c>
      <c r="M62" s="105" t="s">
        <v>840</v>
      </c>
      <c r="N62" s="105" t="s">
        <v>840</v>
      </c>
      <c r="O62" s="105" t="s">
        <v>840</v>
      </c>
      <c r="P62" s="105" t="s">
        <v>840</v>
      </c>
      <c r="Q62" s="105" t="s">
        <v>840</v>
      </c>
      <c r="R62" s="105" t="s">
        <v>840</v>
      </c>
      <c r="S62" s="105" t="s">
        <v>840</v>
      </c>
      <c r="T62" s="105" t="s">
        <v>840</v>
      </c>
      <c r="U62" s="105" t="s">
        <v>840</v>
      </c>
      <c r="V62" s="105" t="s">
        <v>840</v>
      </c>
      <c r="W62" s="105" t="s">
        <v>840</v>
      </c>
      <c r="X62" s="105" t="s">
        <v>840</v>
      </c>
      <c r="Y62" s="105" t="s">
        <v>840</v>
      </c>
      <c r="Z62" s="105" t="s">
        <v>840</v>
      </c>
      <c r="AA62" s="105" t="s">
        <v>840</v>
      </c>
      <c r="AB62" s="105" t="s">
        <v>840</v>
      </c>
      <c r="AC62" s="105" t="s">
        <v>840</v>
      </c>
      <c r="AD62" s="105" t="s">
        <v>840</v>
      </c>
      <c r="AE62" s="105" t="s">
        <v>840</v>
      </c>
      <c r="AF62" s="105" t="s">
        <v>840</v>
      </c>
      <c r="AG62" s="105" t="s">
        <v>840</v>
      </c>
      <c r="AH62" s="105" t="s">
        <v>840</v>
      </c>
      <c r="AI62" s="105" t="s">
        <v>840</v>
      </c>
      <c r="AJ62" s="105" t="s">
        <v>840</v>
      </c>
      <c r="AK62" s="105" t="s">
        <v>840</v>
      </c>
      <c r="AL62" s="105" t="s">
        <v>840</v>
      </c>
      <c r="AM62" s="105" t="s">
        <v>840</v>
      </c>
      <c r="AN62" s="105" t="s">
        <v>840</v>
      </c>
      <c r="AO62" s="105" t="s">
        <v>840</v>
      </c>
      <c r="AP62" s="105" t="s">
        <v>840</v>
      </c>
      <c r="AQ62" s="105" t="s">
        <v>840</v>
      </c>
      <c r="AR62" s="105" t="s">
        <v>840</v>
      </c>
      <c r="AS62" s="105" t="s">
        <v>840</v>
      </c>
      <c r="AT62" s="105" t="s">
        <v>840</v>
      </c>
      <c r="AU62" s="105" t="s">
        <v>840</v>
      </c>
      <c r="AV62" s="105" t="s">
        <v>840</v>
      </c>
      <c r="AW62" s="105" t="s">
        <v>840</v>
      </c>
      <c r="AX62" s="105" t="s">
        <v>840</v>
      </c>
      <c r="AY62" s="105" t="s">
        <v>840</v>
      </c>
      <c r="AZ62" s="105" t="s">
        <v>840</v>
      </c>
      <c r="BA62" s="105" t="s">
        <v>840</v>
      </c>
      <c r="BB62" s="105" t="s">
        <v>840</v>
      </c>
      <c r="BC62" s="105" t="s">
        <v>840</v>
      </c>
      <c r="BD62" s="105" t="s">
        <v>840</v>
      </c>
      <c r="BE62" s="105" t="s">
        <v>840</v>
      </c>
      <c r="BF62" s="105" t="s">
        <v>840</v>
      </c>
      <c r="BG62" s="105" t="s">
        <v>840</v>
      </c>
      <c r="BH62" s="86" t="s">
        <v>840</v>
      </c>
    </row>
    <row r="63" spans="1:60" ht="42" outlineLevel="1">
      <c r="A63" s="79" t="s">
        <v>894</v>
      </c>
      <c r="B63" s="80" t="s">
        <v>895</v>
      </c>
      <c r="C63" s="79" t="s">
        <v>837</v>
      </c>
      <c r="D63" s="19" t="s">
        <v>840</v>
      </c>
      <c r="E63" s="105" t="s">
        <v>840</v>
      </c>
      <c r="F63" s="105" t="s">
        <v>840</v>
      </c>
      <c r="G63" s="105" t="s">
        <v>840</v>
      </c>
      <c r="H63" s="105" t="s">
        <v>840</v>
      </c>
      <c r="I63" s="105" t="s">
        <v>840</v>
      </c>
      <c r="J63" s="105" t="s">
        <v>840</v>
      </c>
      <c r="K63" s="105" t="s">
        <v>840</v>
      </c>
      <c r="L63" s="105" t="s">
        <v>840</v>
      </c>
      <c r="M63" s="105" t="s">
        <v>840</v>
      </c>
      <c r="N63" s="105" t="s">
        <v>840</v>
      </c>
      <c r="O63" s="105" t="s">
        <v>840</v>
      </c>
      <c r="P63" s="105" t="s">
        <v>840</v>
      </c>
      <c r="Q63" s="105" t="s">
        <v>840</v>
      </c>
      <c r="R63" s="105" t="s">
        <v>840</v>
      </c>
      <c r="S63" s="105" t="s">
        <v>840</v>
      </c>
      <c r="T63" s="105" t="s">
        <v>840</v>
      </c>
      <c r="U63" s="105" t="s">
        <v>840</v>
      </c>
      <c r="V63" s="105" t="s">
        <v>840</v>
      </c>
      <c r="W63" s="105" t="s">
        <v>840</v>
      </c>
      <c r="X63" s="105" t="s">
        <v>840</v>
      </c>
      <c r="Y63" s="105" t="s">
        <v>840</v>
      </c>
      <c r="Z63" s="105" t="s">
        <v>840</v>
      </c>
      <c r="AA63" s="105" t="s">
        <v>840</v>
      </c>
      <c r="AB63" s="105" t="s">
        <v>840</v>
      </c>
      <c r="AC63" s="105" t="s">
        <v>840</v>
      </c>
      <c r="AD63" s="105" t="s">
        <v>840</v>
      </c>
      <c r="AE63" s="105" t="s">
        <v>840</v>
      </c>
      <c r="AF63" s="105" t="s">
        <v>840</v>
      </c>
      <c r="AG63" s="105" t="s">
        <v>840</v>
      </c>
      <c r="AH63" s="105" t="s">
        <v>840</v>
      </c>
      <c r="AI63" s="105" t="s">
        <v>840</v>
      </c>
      <c r="AJ63" s="105" t="s">
        <v>840</v>
      </c>
      <c r="AK63" s="105" t="s">
        <v>840</v>
      </c>
      <c r="AL63" s="105" t="s">
        <v>840</v>
      </c>
      <c r="AM63" s="105" t="s">
        <v>840</v>
      </c>
      <c r="AN63" s="105" t="s">
        <v>840</v>
      </c>
      <c r="AO63" s="105" t="s">
        <v>840</v>
      </c>
      <c r="AP63" s="105" t="s">
        <v>840</v>
      </c>
      <c r="AQ63" s="105" t="s">
        <v>840</v>
      </c>
      <c r="AR63" s="105" t="s">
        <v>840</v>
      </c>
      <c r="AS63" s="105" t="s">
        <v>840</v>
      </c>
      <c r="AT63" s="105" t="s">
        <v>840</v>
      </c>
      <c r="AU63" s="105" t="s">
        <v>840</v>
      </c>
      <c r="AV63" s="105" t="s">
        <v>840</v>
      </c>
      <c r="AW63" s="105" t="s">
        <v>840</v>
      </c>
      <c r="AX63" s="105" t="s">
        <v>840</v>
      </c>
      <c r="AY63" s="105" t="s">
        <v>840</v>
      </c>
      <c r="AZ63" s="105" t="s">
        <v>840</v>
      </c>
      <c r="BA63" s="105" t="s">
        <v>840</v>
      </c>
      <c r="BB63" s="105" t="s">
        <v>840</v>
      </c>
      <c r="BC63" s="105" t="s">
        <v>840</v>
      </c>
      <c r="BD63" s="105" t="s">
        <v>840</v>
      </c>
      <c r="BE63" s="105" t="s">
        <v>840</v>
      </c>
      <c r="BF63" s="105" t="s">
        <v>840</v>
      </c>
      <c r="BG63" s="105" t="s">
        <v>840</v>
      </c>
      <c r="BH63" s="86" t="s">
        <v>840</v>
      </c>
    </row>
    <row r="64" spans="1:60" ht="31.5" outlineLevel="1">
      <c r="A64" s="79" t="s">
        <v>896</v>
      </c>
      <c r="B64" s="80" t="s">
        <v>897</v>
      </c>
      <c r="C64" s="79" t="s">
        <v>837</v>
      </c>
      <c r="D64" s="19" t="s">
        <v>840</v>
      </c>
      <c r="E64" s="105" t="s">
        <v>840</v>
      </c>
      <c r="F64" s="105" t="s">
        <v>840</v>
      </c>
      <c r="G64" s="105" t="s">
        <v>840</v>
      </c>
      <c r="H64" s="105" t="s">
        <v>840</v>
      </c>
      <c r="I64" s="105" t="s">
        <v>840</v>
      </c>
      <c r="J64" s="105" t="s">
        <v>840</v>
      </c>
      <c r="K64" s="105" t="s">
        <v>840</v>
      </c>
      <c r="L64" s="105" t="s">
        <v>840</v>
      </c>
      <c r="M64" s="105" t="s">
        <v>840</v>
      </c>
      <c r="N64" s="105" t="s">
        <v>840</v>
      </c>
      <c r="O64" s="105" t="s">
        <v>840</v>
      </c>
      <c r="P64" s="105" t="s">
        <v>840</v>
      </c>
      <c r="Q64" s="105" t="s">
        <v>840</v>
      </c>
      <c r="R64" s="105" t="s">
        <v>840</v>
      </c>
      <c r="S64" s="105" t="s">
        <v>840</v>
      </c>
      <c r="T64" s="105" t="s">
        <v>840</v>
      </c>
      <c r="U64" s="105" t="s">
        <v>840</v>
      </c>
      <c r="V64" s="105" t="s">
        <v>840</v>
      </c>
      <c r="W64" s="105" t="s">
        <v>840</v>
      </c>
      <c r="X64" s="105" t="s">
        <v>840</v>
      </c>
      <c r="Y64" s="105" t="s">
        <v>840</v>
      </c>
      <c r="Z64" s="105" t="s">
        <v>840</v>
      </c>
      <c r="AA64" s="105" t="s">
        <v>840</v>
      </c>
      <c r="AB64" s="105" t="s">
        <v>840</v>
      </c>
      <c r="AC64" s="105" t="s">
        <v>840</v>
      </c>
      <c r="AD64" s="105" t="s">
        <v>840</v>
      </c>
      <c r="AE64" s="105" t="s">
        <v>840</v>
      </c>
      <c r="AF64" s="105" t="s">
        <v>840</v>
      </c>
      <c r="AG64" s="105" t="s">
        <v>840</v>
      </c>
      <c r="AH64" s="105" t="s">
        <v>840</v>
      </c>
      <c r="AI64" s="105" t="s">
        <v>840</v>
      </c>
      <c r="AJ64" s="105" t="s">
        <v>840</v>
      </c>
      <c r="AK64" s="105" t="s">
        <v>840</v>
      </c>
      <c r="AL64" s="105" t="s">
        <v>840</v>
      </c>
      <c r="AM64" s="105" t="s">
        <v>840</v>
      </c>
      <c r="AN64" s="105" t="s">
        <v>840</v>
      </c>
      <c r="AO64" s="105" t="s">
        <v>840</v>
      </c>
      <c r="AP64" s="105" t="s">
        <v>840</v>
      </c>
      <c r="AQ64" s="105" t="s">
        <v>840</v>
      </c>
      <c r="AR64" s="105" t="s">
        <v>840</v>
      </c>
      <c r="AS64" s="105" t="s">
        <v>840</v>
      </c>
      <c r="AT64" s="105" t="s">
        <v>840</v>
      </c>
      <c r="AU64" s="105" t="s">
        <v>840</v>
      </c>
      <c r="AV64" s="105" t="s">
        <v>840</v>
      </c>
      <c r="AW64" s="105" t="s">
        <v>840</v>
      </c>
      <c r="AX64" s="105" t="s">
        <v>840</v>
      </c>
      <c r="AY64" s="105" t="s">
        <v>840</v>
      </c>
      <c r="AZ64" s="105" t="s">
        <v>840</v>
      </c>
      <c r="BA64" s="105" t="s">
        <v>840</v>
      </c>
      <c r="BB64" s="105" t="s">
        <v>840</v>
      </c>
      <c r="BC64" s="105" t="s">
        <v>840</v>
      </c>
      <c r="BD64" s="105" t="s">
        <v>840</v>
      </c>
      <c r="BE64" s="105" t="s">
        <v>840</v>
      </c>
      <c r="BF64" s="105" t="s">
        <v>840</v>
      </c>
      <c r="BG64" s="105" t="s">
        <v>840</v>
      </c>
      <c r="BH64" s="86" t="s">
        <v>840</v>
      </c>
    </row>
    <row r="65" spans="1:60" ht="42" outlineLevel="1">
      <c r="A65" s="79" t="s">
        <v>898</v>
      </c>
      <c r="B65" s="80" t="s">
        <v>899</v>
      </c>
      <c r="C65" s="79" t="s">
        <v>837</v>
      </c>
      <c r="D65" s="19" t="s">
        <v>840</v>
      </c>
      <c r="E65" s="105" t="s">
        <v>840</v>
      </c>
      <c r="F65" s="105" t="s">
        <v>840</v>
      </c>
      <c r="G65" s="105" t="s">
        <v>840</v>
      </c>
      <c r="H65" s="105" t="s">
        <v>840</v>
      </c>
      <c r="I65" s="105" t="s">
        <v>840</v>
      </c>
      <c r="J65" s="105" t="s">
        <v>840</v>
      </c>
      <c r="K65" s="105" t="s">
        <v>840</v>
      </c>
      <c r="L65" s="105" t="s">
        <v>840</v>
      </c>
      <c r="M65" s="105" t="s">
        <v>840</v>
      </c>
      <c r="N65" s="105" t="s">
        <v>840</v>
      </c>
      <c r="O65" s="105" t="s">
        <v>840</v>
      </c>
      <c r="P65" s="105" t="s">
        <v>840</v>
      </c>
      <c r="Q65" s="105" t="s">
        <v>840</v>
      </c>
      <c r="R65" s="105" t="s">
        <v>840</v>
      </c>
      <c r="S65" s="105" t="s">
        <v>840</v>
      </c>
      <c r="T65" s="105" t="s">
        <v>840</v>
      </c>
      <c r="U65" s="105" t="s">
        <v>840</v>
      </c>
      <c r="V65" s="105" t="s">
        <v>840</v>
      </c>
      <c r="W65" s="105" t="s">
        <v>840</v>
      </c>
      <c r="X65" s="105" t="s">
        <v>840</v>
      </c>
      <c r="Y65" s="105" t="s">
        <v>840</v>
      </c>
      <c r="Z65" s="105" t="s">
        <v>840</v>
      </c>
      <c r="AA65" s="105" t="s">
        <v>840</v>
      </c>
      <c r="AB65" s="105" t="s">
        <v>840</v>
      </c>
      <c r="AC65" s="105" t="s">
        <v>840</v>
      </c>
      <c r="AD65" s="105" t="s">
        <v>840</v>
      </c>
      <c r="AE65" s="105" t="s">
        <v>840</v>
      </c>
      <c r="AF65" s="105" t="s">
        <v>840</v>
      </c>
      <c r="AG65" s="105" t="s">
        <v>840</v>
      </c>
      <c r="AH65" s="105" t="s">
        <v>840</v>
      </c>
      <c r="AI65" s="105" t="s">
        <v>840</v>
      </c>
      <c r="AJ65" s="105" t="s">
        <v>840</v>
      </c>
      <c r="AK65" s="105" t="s">
        <v>840</v>
      </c>
      <c r="AL65" s="105" t="s">
        <v>840</v>
      </c>
      <c r="AM65" s="105" t="s">
        <v>840</v>
      </c>
      <c r="AN65" s="105" t="s">
        <v>840</v>
      </c>
      <c r="AO65" s="105" t="s">
        <v>840</v>
      </c>
      <c r="AP65" s="105" t="s">
        <v>840</v>
      </c>
      <c r="AQ65" s="105" t="s">
        <v>840</v>
      </c>
      <c r="AR65" s="105" t="s">
        <v>840</v>
      </c>
      <c r="AS65" s="105" t="s">
        <v>840</v>
      </c>
      <c r="AT65" s="105" t="s">
        <v>840</v>
      </c>
      <c r="AU65" s="105" t="s">
        <v>840</v>
      </c>
      <c r="AV65" s="105" t="s">
        <v>840</v>
      </c>
      <c r="AW65" s="105" t="s">
        <v>840</v>
      </c>
      <c r="AX65" s="105" t="s">
        <v>840</v>
      </c>
      <c r="AY65" s="105" t="s">
        <v>840</v>
      </c>
      <c r="AZ65" s="105" t="s">
        <v>840</v>
      </c>
      <c r="BA65" s="105" t="s">
        <v>840</v>
      </c>
      <c r="BB65" s="105" t="s">
        <v>840</v>
      </c>
      <c r="BC65" s="105" t="s">
        <v>840</v>
      </c>
      <c r="BD65" s="105" t="s">
        <v>840</v>
      </c>
      <c r="BE65" s="105" t="s">
        <v>840</v>
      </c>
      <c r="BF65" s="105" t="s">
        <v>840</v>
      </c>
      <c r="BG65" s="105" t="s">
        <v>840</v>
      </c>
      <c r="BH65" s="86" t="s">
        <v>840</v>
      </c>
    </row>
    <row r="66" spans="1:60" ht="63" outlineLevel="1">
      <c r="A66" s="79" t="s">
        <v>95</v>
      </c>
      <c r="B66" s="80" t="s">
        <v>900</v>
      </c>
      <c r="C66" s="79" t="s">
        <v>837</v>
      </c>
      <c r="D66" s="19" t="s">
        <v>840</v>
      </c>
      <c r="E66" s="105" t="s">
        <v>840</v>
      </c>
      <c r="F66" s="105" t="s">
        <v>840</v>
      </c>
      <c r="G66" s="105" t="s">
        <v>840</v>
      </c>
      <c r="H66" s="105" t="s">
        <v>840</v>
      </c>
      <c r="I66" s="105" t="s">
        <v>840</v>
      </c>
      <c r="J66" s="105" t="s">
        <v>840</v>
      </c>
      <c r="K66" s="105" t="s">
        <v>840</v>
      </c>
      <c r="L66" s="105" t="s">
        <v>840</v>
      </c>
      <c r="M66" s="105" t="s">
        <v>840</v>
      </c>
      <c r="N66" s="105" t="s">
        <v>840</v>
      </c>
      <c r="O66" s="105" t="s">
        <v>840</v>
      </c>
      <c r="P66" s="105" t="s">
        <v>840</v>
      </c>
      <c r="Q66" s="105" t="s">
        <v>840</v>
      </c>
      <c r="R66" s="105" t="s">
        <v>840</v>
      </c>
      <c r="S66" s="105" t="s">
        <v>840</v>
      </c>
      <c r="T66" s="105" t="s">
        <v>840</v>
      </c>
      <c r="U66" s="105" t="s">
        <v>840</v>
      </c>
      <c r="V66" s="105" t="s">
        <v>840</v>
      </c>
      <c r="W66" s="105" t="s">
        <v>840</v>
      </c>
      <c r="X66" s="105" t="s">
        <v>840</v>
      </c>
      <c r="Y66" s="105" t="s">
        <v>840</v>
      </c>
      <c r="Z66" s="105" t="s">
        <v>840</v>
      </c>
      <c r="AA66" s="105" t="s">
        <v>840</v>
      </c>
      <c r="AB66" s="105" t="s">
        <v>840</v>
      </c>
      <c r="AC66" s="105" t="s">
        <v>840</v>
      </c>
      <c r="AD66" s="105" t="s">
        <v>840</v>
      </c>
      <c r="AE66" s="105" t="s">
        <v>840</v>
      </c>
      <c r="AF66" s="105" t="s">
        <v>840</v>
      </c>
      <c r="AG66" s="105" t="s">
        <v>840</v>
      </c>
      <c r="AH66" s="105" t="s">
        <v>840</v>
      </c>
      <c r="AI66" s="105" t="s">
        <v>840</v>
      </c>
      <c r="AJ66" s="105" t="s">
        <v>840</v>
      </c>
      <c r="AK66" s="105" t="s">
        <v>840</v>
      </c>
      <c r="AL66" s="105" t="s">
        <v>840</v>
      </c>
      <c r="AM66" s="105" t="s">
        <v>840</v>
      </c>
      <c r="AN66" s="105" t="s">
        <v>840</v>
      </c>
      <c r="AO66" s="105" t="s">
        <v>840</v>
      </c>
      <c r="AP66" s="105" t="s">
        <v>840</v>
      </c>
      <c r="AQ66" s="105" t="s">
        <v>840</v>
      </c>
      <c r="AR66" s="105" t="s">
        <v>840</v>
      </c>
      <c r="AS66" s="105" t="s">
        <v>840</v>
      </c>
      <c r="AT66" s="105" t="s">
        <v>840</v>
      </c>
      <c r="AU66" s="105" t="s">
        <v>840</v>
      </c>
      <c r="AV66" s="105" t="s">
        <v>840</v>
      </c>
      <c r="AW66" s="105" t="s">
        <v>840</v>
      </c>
      <c r="AX66" s="105" t="s">
        <v>840</v>
      </c>
      <c r="AY66" s="105" t="s">
        <v>840</v>
      </c>
      <c r="AZ66" s="105" t="s">
        <v>840</v>
      </c>
      <c r="BA66" s="105" t="s">
        <v>840</v>
      </c>
      <c r="BB66" s="105" t="s">
        <v>840</v>
      </c>
      <c r="BC66" s="105" t="s">
        <v>840</v>
      </c>
      <c r="BD66" s="105" t="s">
        <v>840</v>
      </c>
      <c r="BE66" s="105" t="s">
        <v>840</v>
      </c>
      <c r="BF66" s="105" t="s">
        <v>840</v>
      </c>
      <c r="BG66" s="105" t="s">
        <v>840</v>
      </c>
      <c r="BH66" s="86" t="s">
        <v>840</v>
      </c>
    </row>
    <row r="67" spans="1:60" ht="52.5" outlineLevel="1">
      <c r="A67" s="79" t="s">
        <v>901</v>
      </c>
      <c r="B67" s="80" t="s">
        <v>902</v>
      </c>
      <c r="C67" s="79" t="s">
        <v>837</v>
      </c>
      <c r="D67" s="19" t="s">
        <v>840</v>
      </c>
      <c r="E67" s="105" t="s">
        <v>840</v>
      </c>
      <c r="F67" s="105" t="s">
        <v>840</v>
      </c>
      <c r="G67" s="105" t="s">
        <v>840</v>
      </c>
      <c r="H67" s="105" t="s">
        <v>840</v>
      </c>
      <c r="I67" s="105" t="s">
        <v>840</v>
      </c>
      <c r="J67" s="105" t="s">
        <v>840</v>
      </c>
      <c r="K67" s="105" t="s">
        <v>840</v>
      </c>
      <c r="L67" s="105" t="s">
        <v>840</v>
      </c>
      <c r="M67" s="105" t="s">
        <v>840</v>
      </c>
      <c r="N67" s="105" t="s">
        <v>840</v>
      </c>
      <c r="O67" s="105" t="s">
        <v>840</v>
      </c>
      <c r="P67" s="105" t="s">
        <v>840</v>
      </c>
      <c r="Q67" s="105" t="s">
        <v>840</v>
      </c>
      <c r="R67" s="105" t="s">
        <v>840</v>
      </c>
      <c r="S67" s="105" t="s">
        <v>840</v>
      </c>
      <c r="T67" s="105" t="s">
        <v>840</v>
      </c>
      <c r="U67" s="105" t="s">
        <v>840</v>
      </c>
      <c r="V67" s="105" t="s">
        <v>840</v>
      </c>
      <c r="W67" s="105" t="s">
        <v>840</v>
      </c>
      <c r="X67" s="105" t="s">
        <v>840</v>
      </c>
      <c r="Y67" s="105" t="s">
        <v>840</v>
      </c>
      <c r="Z67" s="105" t="s">
        <v>840</v>
      </c>
      <c r="AA67" s="105" t="s">
        <v>840</v>
      </c>
      <c r="AB67" s="105" t="s">
        <v>840</v>
      </c>
      <c r="AC67" s="105" t="s">
        <v>840</v>
      </c>
      <c r="AD67" s="105" t="s">
        <v>840</v>
      </c>
      <c r="AE67" s="105" t="s">
        <v>840</v>
      </c>
      <c r="AF67" s="105" t="s">
        <v>840</v>
      </c>
      <c r="AG67" s="105" t="s">
        <v>840</v>
      </c>
      <c r="AH67" s="105" t="s">
        <v>840</v>
      </c>
      <c r="AI67" s="105" t="s">
        <v>840</v>
      </c>
      <c r="AJ67" s="105" t="s">
        <v>840</v>
      </c>
      <c r="AK67" s="105" t="s">
        <v>840</v>
      </c>
      <c r="AL67" s="105" t="s">
        <v>840</v>
      </c>
      <c r="AM67" s="105" t="s">
        <v>840</v>
      </c>
      <c r="AN67" s="105" t="s">
        <v>840</v>
      </c>
      <c r="AO67" s="105" t="s">
        <v>840</v>
      </c>
      <c r="AP67" s="105" t="s">
        <v>840</v>
      </c>
      <c r="AQ67" s="105" t="s">
        <v>840</v>
      </c>
      <c r="AR67" s="105" t="s">
        <v>840</v>
      </c>
      <c r="AS67" s="105" t="s">
        <v>840</v>
      </c>
      <c r="AT67" s="105" t="s">
        <v>840</v>
      </c>
      <c r="AU67" s="105" t="s">
        <v>840</v>
      </c>
      <c r="AV67" s="105" t="s">
        <v>840</v>
      </c>
      <c r="AW67" s="105" t="s">
        <v>840</v>
      </c>
      <c r="AX67" s="105" t="s">
        <v>840</v>
      </c>
      <c r="AY67" s="105" t="s">
        <v>840</v>
      </c>
      <c r="AZ67" s="105" t="s">
        <v>840</v>
      </c>
      <c r="BA67" s="105" t="s">
        <v>840</v>
      </c>
      <c r="BB67" s="105" t="s">
        <v>840</v>
      </c>
      <c r="BC67" s="105" t="s">
        <v>840</v>
      </c>
      <c r="BD67" s="105" t="s">
        <v>840</v>
      </c>
      <c r="BE67" s="105" t="s">
        <v>840</v>
      </c>
      <c r="BF67" s="105" t="s">
        <v>840</v>
      </c>
      <c r="BG67" s="105" t="s">
        <v>840</v>
      </c>
      <c r="BH67" s="86" t="s">
        <v>840</v>
      </c>
    </row>
    <row r="68" spans="1:60" ht="52.5" outlineLevel="1">
      <c r="A68" s="79" t="s">
        <v>903</v>
      </c>
      <c r="B68" s="80" t="s">
        <v>904</v>
      </c>
      <c r="C68" s="79" t="s">
        <v>837</v>
      </c>
      <c r="D68" s="19" t="s">
        <v>840</v>
      </c>
      <c r="E68" s="105" t="s">
        <v>840</v>
      </c>
      <c r="F68" s="105" t="s">
        <v>840</v>
      </c>
      <c r="G68" s="105" t="s">
        <v>840</v>
      </c>
      <c r="H68" s="105" t="s">
        <v>840</v>
      </c>
      <c r="I68" s="105" t="s">
        <v>840</v>
      </c>
      <c r="J68" s="105" t="s">
        <v>840</v>
      </c>
      <c r="K68" s="105" t="s">
        <v>840</v>
      </c>
      <c r="L68" s="105" t="s">
        <v>840</v>
      </c>
      <c r="M68" s="105" t="s">
        <v>840</v>
      </c>
      <c r="N68" s="105" t="s">
        <v>840</v>
      </c>
      <c r="O68" s="105" t="s">
        <v>840</v>
      </c>
      <c r="P68" s="105" t="s">
        <v>840</v>
      </c>
      <c r="Q68" s="105" t="s">
        <v>840</v>
      </c>
      <c r="R68" s="105" t="s">
        <v>840</v>
      </c>
      <c r="S68" s="105" t="s">
        <v>840</v>
      </c>
      <c r="T68" s="105" t="s">
        <v>840</v>
      </c>
      <c r="U68" s="105" t="s">
        <v>840</v>
      </c>
      <c r="V68" s="105" t="s">
        <v>840</v>
      </c>
      <c r="W68" s="105" t="s">
        <v>840</v>
      </c>
      <c r="X68" s="105" t="s">
        <v>840</v>
      </c>
      <c r="Y68" s="105" t="s">
        <v>840</v>
      </c>
      <c r="Z68" s="105" t="s">
        <v>840</v>
      </c>
      <c r="AA68" s="105" t="s">
        <v>840</v>
      </c>
      <c r="AB68" s="105" t="s">
        <v>840</v>
      </c>
      <c r="AC68" s="105" t="s">
        <v>840</v>
      </c>
      <c r="AD68" s="105" t="s">
        <v>840</v>
      </c>
      <c r="AE68" s="105" t="s">
        <v>840</v>
      </c>
      <c r="AF68" s="105" t="s">
        <v>840</v>
      </c>
      <c r="AG68" s="105" t="s">
        <v>840</v>
      </c>
      <c r="AH68" s="105" t="s">
        <v>840</v>
      </c>
      <c r="AI68" s="105" t="s">
        <v>840</v>
      </c>
      <c r="AJ68" s="105" t="s">
        <v>840</v>
      </c>
      <c r="AK68" s="105" t="s">
        <v>840</v>
      </c>
      <c r="AL68" s="105" t="s">
        <v>840</v>
      </c>
      <c r="AM68" s="105" t="s">
        <v>840</v>
      </c>
      <c r="AN68" s="105" t="s">
        <v>840</v>
      </c>
      <c r="AO68" s="105" t="s">
        <v>840</v>
      </c>
      <c r="AP68" s="105" t="s">
        <v>840</v>
      </c>
      <c r="AQ68" s="105" t="s">
        <v>840</v>
      </c>
      <c r="AR68" s="105" t="s">
        <v>840</v>
      </c>
      <c r="AS68" s="105" t="s">
        <v>840</v>
      </c>
      <c r="AT68" s="105" t="s">
        <v>840</v>
      </c>
      <c r="AU68" s="105" t="s">
        <v>840</v>
      </c>
      <c r="AV68" s="105" t="s">
        <v>840</v>
      </c>
      <c r="AW68" s="105" t="s">
        <v>840</v>
      </c>
      <c r="AX68" s="105" t="s">
        <v>840</v>
      </c>
      <c r="AY68" s="105" t="s">
        <v>840</v>
      </c>
      <c r="AZ68" s="105" t="s">
        <v>840</v>
      </c>
      <c r="BA68" s="105" t="s">
        <v>840</v>
      </c>
      <c r="BB68" s="105" t="s">
        <v>840</v>
      </c>
      <c r="BC68" s="105" t="s">
        <v>840</v>
      </c>
      <c r="BD68" s="105" t="s">
        <v>840</v>
      </c>
      <c r="BE68" s="105" t="s">
        <v>840</v>
      </c>
      <c r="BF68" s="105" t="s">
        <v>840</v>
      </c>
      <c r="BG68" s="105" t="s">
        <v>840</v>
      </c>
      <c r="BH68" s="86" t="s">
        <v>840</v>
      </c>
    </row>
    <row r="69" spans="1:60" ht="31.5">
      <c r="A69" s="79" t="s">
        <v>97</v>
      </c>
      <c r="B69" s="80" t="s">
        <v>905</v>
      </c>
      <c r="C69" s="79" t="s">
        <v>837</v>
      </c>
      <c r="D69" s="19" t="s">
        <v>840</v>
      </c>
      <c r="E69" s="105" t="s">
        <v>840</v>
      </c>
      <c r="F69" s="105" t="s">
        <v>840</v>
      </c>
      <c r="G69" s="105" t="s">
        <v>840</v>
      </c>
      <c r="H69" s="105" t="s">
        <v>840</v>
      </c>
      <c r="I69" s="105" t="s">
        <v>840</v>
      </c>
      <c r="J69" s="105" t="s">
        <v>840</v>
      </c>
      <c r="K69" s="105" t="s">
        <v>840</v>
      </c>
      <c r="L69" s="105" t="s">
        <v>840</v>
      </c>
      <c r="M69" s="105" t="s">
        <v>840</v>
      </c>
      <c r="N69" s="105" t="s">
        <v>840</v>
      </c>
      <c r="O69" s="105" t="s">
        <v>840</v>
      </c>
      <c r="P69" s="105" t="s">
        <v>840</v>
      </c>
      <c r="Q69" s="105" t="s">
        <v>840</v>
      </c>
      <c r="R69" s="105" t="s">
        <v>840</v>
      </c>
      <c r="S69" s="105" t="s">
        <v>840</v>
      </c>
      <c r="T69" s="105" t="s">
        <v>840</v>
      </c>
      <c r="U69" s="105" t="s">
        <v>840</v>
      </c>
      <c r="V69" s="105" t="s">
        <v>840</v>
      </c>
      <c r="W69" s="105" t="s">
        <v>840</v>
      </c>
      <c r="X69" s="105" t="s">
        <v>840</v>
      </c>
      <c r="Y69" s="105" t="s">
        <v>840</v>
      </c>
      <c r="Z69" s="105" t="s">
        <v>840</v>
      </c>
      <c r="AA69" s="105" t="s">
        <v>840</v>
      </c>
      <c r="AB69" s="105" t="s">
        <v>840</v>
      </c>
      <c r="AC69" s="105" t="s">
        <v>840</v>
      </c>
      <c r="AD69" s="105" t="s">
        <v>840</v>
      </c>
      <c r="AE69" s="105" t="s">
        <v>840</v>
      </c>
      <c r="AF69" s="105" t="s">
        <v>840</v>
      </c>
      <c r="AG69" s="105" t="s">
        <v>840</v>
      </c>
      <c r="AH69" s="105" t="s">
        <v>840</v>
      </c>
      <c r="AI69" s="105" t="s">
        <v>840</v>
      </c>
      <c r="AJ69" s="105" t="s">
        <v>840</v>
      </c>
      <c r="AK69" s="105" t="s">
        <v>840</v>
      </c>
      <c r="AL69" s="105" t="s">
        <v>840</v>
      </c>
      <c r="AM69" s="105" t="s">
        <v>840</v>
      </c>
      <c r="AN69" s="105" t="s">
        <v>840</v>
      </c>
      <c r="AO69" s="105" t="s">
        <v>840</v>
      </c>
      <c r="AP69" s="105" t="s">
        <v>840</v>
      </c>
      <c r="AQ69" s="105" t="s">
        <v>840</v>
      </c>
      <c r="AR69" s="105" t="s">
        <v>840</v>
      </c>
      <c r="AS69" s="105" t="s">
        <v>840</v>
      </c>
      <c r="AT69" s="105" t="s">
        <v>840</v>
      </c>
      <c r="AU69" s="105" t="s">
        <v>840</v>
      </c>
      <c r="AV69" s="105" t="s">
        <v>840</v>
      </c>
      <c r="AW69" s="105" t="s">
        <v>840</v>
      </c>
      <c r="AX69" s="105" t="s">
        <v>840</v>
      </c>
      <c r="AY69" s="105" t="s">
        <v>840</v>
      </c>
      <c r="AZ69" s="105" t="s">
        <v>840</v>
      </c>
      <c r="BA69" s="105" t="s">
        <v>840</v>
      </c>
      <c r="BB69" s="105" t="s">
        <v>840</v>
      </c>
      <c r="BC69" s="105" t="s">
        <v>840</v>
      </c>
      <c r="BD69" s="105" t="s">
        <v>840</v>
      </c>
      <c r="BE69" s="105" t="s">
        <v>840</v>
      </c>
      <c r="BF69" s="105" t="s">
        <v>840</v>
      </c>
      <c r="BG69" s="105" t="s">
        <v>840</v>
      </c>
      <c r="BH69" s="86" t="s">
        <v>840</v>
      </c>
    </row>
    <row r="70" spans="1:60" ht="31.5" outlineLevel="1">
      <c r="A70" s="79" t="s">
        <v>99</v>
      </c>
      <c r="B70" s="80" t="s">
        <v>906</v>
      </c>
      <c r="C70" s="79" t="s">
        <v>837</v>
      </c>
      <c r="D70" s="19" t="s">
        <v>840</v>
      </c>
      <c r="E70" s="105" t="s">
        <v>840</v>
      </c>
      <c r="F70" s="105" t="s">
        <v>840</v>
      </c>
      <c r="G70" s="105" t="s">
        <v>840</v>
      </c>
      <c r="H70" s="105" t="s">
        <v>840</v>
      </c>
      <c r="I70" s="105" t="s">
        <v>840</v>
      </c>
      <c r="J70" s="105" t="s">
        <v>840</v>
      </c>
      <c r="K70" s="105" t="s">
        <v>840</v>
      </c>
      <c r="L70" s="105" t="s">
        <v>840</v>
      </c>
      <c r="M70" s="105" t="s">
        <v>840</v>
      </c>
      <c r="N70" s="105" t="s">
        <v>840</v>
      </c>
      <c r="O70" s="105" t="s">
        <v>840</v>
      </c>
      <c r="P70" s="105" t="s">
        <v>840</v>
      </c>
      <c r="Q70" s="105" t="s">
        <v>840</v>
      </c>
      <c r="R70" s="105" t="s">
        <v>840</v>
      </c>
      <c r="S70" s="105" t="s">
        <v>840</v>
      </c>
      <c r="T70" s="105" t="s">
        <v>840</v>
      </c>
      <c r="U70" s="105" t="s">
        <v>840</v>
      </c>
      <c r="V70" s="105" t="s">
        <v>840</v>
      </c>
      <c r="W70" s="105" t="s">
        <v>840</v>
      </c>
      <c r="X70" s="105" t="s">
        <v>840</v>
      </c>
      <c r="Y70" s="105" t="s">
        <v>840</v>
      </c>
      <c r="Z70" s="105" t="s">
        <v>840</v>
      </c>
      <c r="AA70" s="105" t="s">
        <v>840</v>
      </c>
      <c r="AB70" s="105" t="s">
        <v>840</v>
      </c>
      <c r="AC70" s="105" t="s">
        <v>840</v>
      </c>
      <c r="AD70" s="105" t="s">
        <v>840</v>
      </c>
      <c r="AE70" s="105" t="s">
        <v>840</v>
      </c>
      <c r="AF70" s="105" t="s">
        <v>840</v>
      </c>
      <c r="AG70" s="105" t="s">
        <v>840</v>
      </c>
      <c r="AH70" s="105" t="s">
        <v>840</v>
      </c>
      <c r="AI70" s="105" t="s">
        <v>840</v>
      </c>
      <c r="AJ70" s="105" t="s">
        <v>840</v>
      </c>
      <c r="AK70" s="105" t="s">
        <v>840</v>
      </c>
      <c r="AL70" s="105" t="s">
        <v>840</v>
      </c>
      <c r="AM70" s="105" t="s">
        <v>840</v>
      </c>
      <c r="AN70" s="105" t="s">
        <v>840</v>
      </c>
      <c r="AO70" s="105" t="s">
        <v>840</v>
      </c>
      <c r="AP70" s="105" t="s">
        <v>840</v>
      </c>
      <c r="AQ70" s="105" t="s">
        <v>840</v>
      </c>
      <c r="AR70" s="105" t="s">
        <v>840</v>
      </c>
      <c r="AS70" s="105" t="s">
        <v>840</v>
      </c>
      <c r="AT70" s="105" t="s">
        <v>840</v>
      </c>
      <c r="AU70" s="105" t="s">
        <v>840</v>
      </c>
      <c r="AV70" s="105" t="s">
        <v>840</v>
      </c>
      <c r="AW70" s="105" t="s">
        <v>840</v>
      </c>
      <c r="AX70" s="105" t="s">
        <v>840</v>
      </c>
      <c r="AY70" s="105" t="s">
        <v>840</v>
      </c>
      <c r="AZ70" s="105" t="s">
        <v>840</v>
      </c>
      <c r="BA70" s="105" t="s">
        <v>840</v>
      </c>
      <c r="BB70" s="105" t="s">
        <v>840</v>
      </c>
      <c r="BC70" s="105" t="s">
        <v>840</v>
      </c>
      <c r="BD70" s="105" t="s">
        <v>840</v>
      </c>
      <c r="BE70" s="105" t="s">
        <v>840</v>
      </c>
      <c r="BF70" s="105" t="s">
        <v>840</v>
      </c>
      <c r="BG70" s="105" t="s">
        <v>840</v>
      </c>
      <c r="BH70" s="86" t="s">
        <v>840</v>
      </c>
    </row>
    <row r="71" spans="1:60" ht="21">
      <c r="A71" s="79" t="s">
        <v>101</v>
      </c>
      <c r="B71" s="80" t="s">
        <v>907</v>
      </c>
      <c r="C71" s="79" t="s">
        <v>837</v>
      </c>
      <c r="D71" s="19" t="s">
        <v>840</v>
      </c>
      <c r="E71" s="105">
        <v>0</v>
      </c>
      <c r="F71" s="105">
        <v>0</v>
      </c>
      <c r="G71" s="105">
        <v>0</v>
      </c>
      <c r="H71" s="105">
        <v>0</v>
      </c>
      <c r="I71" s="105">
        <v>0</v>
      </c>
      <c r="J71" s="105">
        <v>0</v>
      </c>
      <c r="K71" s="105">
        <v>0</v>
      </c>
      <c r="L71" s="105">
        <v>0</v>
      </c>
      <c r="M71" s="105">
        <v>0</v>
      </c>
      <c r="N71" s="105">
        <v>0</v>
      </c>
      <c r="O71" s="105">
        <v>0</v>
      </c>
      <c r="P71" s="105">
        <v>0</v>
      </c>
      <c r="Q71" s="105">
        <v>0</v>
      </c>
      <c r="R71" s="105">
        <v>0</v>
      </c>
      <c r="S71" s="105">
        <v>0</v>
      </c>
      <c r="T71" s="105">
        <v>0</v>
      </c>
      <c r="U71" s="105">
        <v>0</v>
      </c>
      <c r="V71" s="105">
        <v>0</v>
      </c>
      <c r="W71" s="105">
        <v>0</v>
      </c>
      <c r="X71" s="105">
        <v>0</v>
      </c>
      <c r="Y71" s="105">
        <v>0</v>
      </c>
      <c r="Z71" s="105">
        <v>0</v>
      </c>
      <c r="AA71" s="105">
        <v>0</v>
      </c>
      <c r="AB71" s="105">
        <v>0</v>
      </c>
      <c r="AC71" s="105">
        <v>0</v>
      </c>
      <c r="AD71" s="105">
        <v>0</v>
      </c>
      <c r="AE71" s="105">
        <v>0</v>
      </c>
      <c r="AF71" s="105">
        <v>0</v>
      </c>
      <c r="AG71" s="105">
        <v>0</v>
      </c>
      <c r="AH71" s="105">
        <v>0</v>
      </c>
      <c r="AI71" s="105">
        <v>0</v>
      </c>
      <c r="AJ71" s="105">
        <v>0</v>
      </c>
      <c r="AK71" s="105">
        <v>0</v>
      </c>
      <c r="AL71" s="105">
        <v>0</v>
      </c>
      <c r="AM71" s="105">
        <v>0</v>
      </c>
      <c r="AN71" s="105">
        <v>0</v>
      </c>
      <c r="AO71" s="105">
        <v>0</v>
      </c>
      <c r="AP71" s="105">
        <v>0</v>
      </c>
      <c r="AQ71" s="105">
        <v>0</v>
      </c>
      <c r="AR71" s="105">
        <v>0</v>
      </c>
      <c r="AS71" s="105">
        <v>0</v>
      </c>
      <c r="AT71" s="105">
        <v>0</v>
      </c>
      <c r="AU71" s="105">
        <v>0</v>
      </c>
      <c r="AV71" s="105">
        <v>0</v>
      </c>
      <c r="AW71" s="105">
        <v>0</v>
      </c>
      <c r="AX71" s="105">
        <v>0</v>
      </c>
      <c r="AY71" s="105">
        <v>0</v>
      </c>
      <c r="AZ71" s="105">
        <v>0</v>
      </c>
      <c r="BA71" s="105">
        <v>0</v>
      </c>
      <c r="BB71" s="105">
        <v>0</v>
      </c>
      <c r="BC71" s="105">
        <v>0</v>
      </c>
      <c r="BD71" s="105">
        <v>0</v>
      </c>
      <c r="BE71" s="105">
        <v>0</v>
      </c>
      <c r="BF71" s="105">
        <v>0</v>
      </c>
      <c r="BG71" s="105">
        <v>0</v>
      </c>
      <c r="BH71" s="86"/>
    </row>
    <row r="72" spans="1:60" ht="45">
      <c r="A72" s="91" t="s">
        <v>908</v>
      </c>
      <c r="B72" s="92" t="s">
        <v>909</v>
      </c>
      <c r="C72" s="91" t="s">
        <v>910</v>
      </c>
      <c r="D72" s="19" t="s">
        <v>840</v>
      </c>
      <c r="E72" s="106">
        <v>0</v>
      </c>
      <c r="F72" s="106">
        <v>0</v>
      </c>
      <c r="G72" s="106">
        <v>0</v>
      </c>
      <c r="H72" s="106">
        <v>0</v>
      </c>
      <c r="I72" s="106">
        <v>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0</v>
      </c>
      <c r="Q72" s="106">
        <v>0</v>
      </c>
      <c r="R72" s="106">
        <v>0</v>
      </c>
      <c r="S72" s="106">
        <v>0</v>
      </c>
      <c r="T72" s="106">
        <v>0</v>
      </c>
      <c r="U72" s="106">
        <v>0</v>
      </c>
      <c r="V72" s="106">
        <v>0</v>
      </c>
      <c r="W72" s="106">
        <v>0</v>
      </c>
      <c r="X72" s="106">
        <v>0</v>
      </c>
      <c r="Y72" s="107">
        <v>0</v>
      </c>
      <c r="Z72" s="107">
        <v>0</v>
      </c>
      <c r="AA72" s="107">
        <v>0</v>
      </c>
      <c r="AB72" s="107">
        <v>0</v>
      </c>
      <c r="AC72" s="107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0</v>
      </c>
      <c r="AJ72" s="106">
        <v>0</v>
      </c>
      <c r="AK72" s="106">
        <v>0</v>
      </c>
      <c r="AL72" s="106">
        <v>0</v>
      </c>
      <c r="AM72" s="106">
        <v>0</v>
      </c>
      <c r="AN72" s="106">
        <v>0</v>
      </c>
      <c r="AO72" s="106">
        <v>0</v>
      </c>
      <c r="AP72" s="106">
        <v>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6">
        <v>0</v>
      </c>
      <c r="AW72" s="106">
        <v>0</v>
      </c>
      <c r="AX72" s="107">
        <v>0</v>
      </c>
      <c r="AY72" s="107">
        <v>0</v>
      </c>
      <c r="AZ72" s="107">
        <v>0</v>
      </c>
      <c r="BA72" s="107">
        <v>0</v>
      </c>
      <c r="BB72" s="107">
        <v>0</v>
      </c>
      <c r="BC72" s="107">
        <v>0</v>
      </c>
      <c r="BD72" s="107">
        <v>0</v>
      </c>
      <c r="BE72" s="107">
        <v>0</v>
      </c>
      <c r="BF72" s="107">
        <v>0</v>
      </c>
      <c r="BG72" s="107">
        <v>0</v>
      </c>
      <c r="BH72" s="26" t="s">
        <v>840</v>
      </c>
    </row>
    <row r="73" spans="1:60" ht="22.5">
      <c r="A73" s="91" t="s">
        <v>912</v>
      </c>
      <c r="B73" s="92" t="s">
        <v>913</v>
      </c>
      <c r="C73" s="91" t="s">
        <v>914</v>
      </c>
      <c r="D73" s="19" t="s">
        <v>840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v>0</v>
      </c>
      <c r="R73" s="106">
        <v>0</v>
      </c>
      <c r="S73" s="106">
        <v>0</v>
      </c>
      <c r="T73" s="106">
        <v>0</v>
      </c>
      <c r="U73" s="106">
        <v>0</v>
      </c>
      <c r="V73" s="106">
        <v>0</v>
      </c>
      <c r="W73" s="106">
        <v>0</v>
      </c>
      <c r="X73" s="106">
        <v>0</v>
      </c>
      <c r="Y73" s="107">
        <v>0</v>
      </c>
      <c r="Z73" s="107">
        <v>0</v>
      </c>
      <c r="AA73" s="107">
        <v>0</v>
      </c>
      <c r="AB73" s="107">
        <v>0</v>
      </c>
      <c r="AC73" s="107">
        <v>0</v>
      </c>
      <c r="AD73" s="106">
        <v>0</v>
      </c>
      <c r="AE73" s="106">
        <v>0</v>
      </c>
      <c r="AF73" s="106">
        <v>0</v>
      </c>
      <c r="AG73" s="106">
        <v>0</v>
      </c>
      <c r="AH73" s="106">
        <v>0</v>
      </c>
      <c r="AI73" s="106">
        <v>0</v>
      </c>
      <c r="AJ73" s="106">
        <v>0</v>
      </c>
      <c r="AK73" s="106">
        <v>0</v>
      </c>
      <c r="AL73" s="106">
        <v>0</v>
      </c>
      <c r="AM73" s="106">
        <v>0</v>
      </c>
      <c r="AN73" s="106">
        <v>0</v>
      </c>
      <c r="AO73" s="106">
        <v>0</v>
      </c>
      <c r="AP73" s="106">
        <v>0</v>
      </c>
      <c r="AQ73" s="106">
        <v>0</v>
      </c>
      <c r="AR73" s="106">
        <v>0</v>
      </c>
      <c r="AS73" s="106">
        <v>0</v>
      </c>
      <c r="AT73" s="106">
        <v>0</v>
      </c>
      <c r="AU73" s="106">
        <v>0</v>
      </c>
      <c r="AV73" s="106">
        <v>0</v>
      </c>
      <c r="AW73" s="106">
        <v>0</v>
      </c>
      <c r="AX73" s="107">
        <v>0</v>
      </c>
      <c r="AY73" s="107">
        <v>0</v>
      </c>
      <c r="AZ73" s="107">
        <v>0</v>
      </c>
      <c r="BA73" s="107">
        <v>0</v>
      </c>
      <c r="BB73" s="107">
        <v>0</v>
      </c>
      <c r="BC73" s="107">
        <v>0</v>
      </c>
      <c r="BD73" s="107">
        <v>0</v>
      </c>
      <c r="BE73" s="107">
        <v>0</v>
      </c>
      <c r="BF73" s="107">
        <v>0</v>
      </c>
      <c r="BG73" s="107">
        <v>0</v>
      </c>
      <c r="BH73" s="26" t="s">
        <v>840</v>
      </c>
    </row>
    <row r="74" spans="1:60" ht="22.5">
      <c r="A74" s="91" t="s">
        <v>916</v>
      </c>
      <c r="B74" s="92" t="s">
        <v>917</v>
      </c>
      <c r="C74" s="91" t="s">
        <v>918</v>
      </c>
      <c r="D74" s="19" t="s">
        <v>840</v>
      </c>
      <c r="E74" s="106">
        <v>0</v>
      </c>
      <c r="F74" s="106">
        <v>0</v>
      </c>
      <c r="G74" s="106"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v>0</v>
      </c>
      <c r="R74" s="106">
        <v>0</v>
      </c>
      <c r="S74" s="106">
        <v>0</v>
      </c>
      <c r="T74" s="106">
        <v>0</v>
      </c>
      <c r="U74" s="106">
        <v>0</v>
      </c>
      <c r="V74" s="106">
        <v>0</v>
      </c>
      <c r="W74" s="106">
        <v>0</v>
      </c>
      <c r="X74" s="106">
        <v>0</v>
      </c>
      <c r="Y74" s="107">
        <v>0</v>
      </c>
      <c r="Z74" s="107">
        <v>0</v>
      </c>
      <c r="AA74" s="107">
        <v>0</v>
      </c>
      <c r="AB74" s="107">
        <v>0</v>
      </c>
      <c r="AC74" s="107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0</v>
      </c>
      <c r="AJ74" s="106">
        <v>0</v>
      </c>
      <c r="AK74" s="106">
        <v>0</v>
      </c>
      <c r="AL74" s="106">
        <v>0</v>
      </c>
      <c r="AM74" s="106">
        <v>0</v>
      </c>
      <c r="AN74" s="106">
        <v>0</v>
      </c>
      <c r="AO74" s="106">
        <v>0</v>
      </c>
      <c r="AP74" s="106">
        <v>0</v>
      </c>
      <c r="AQ74" s="106">
        <v>0</v>
      </c>
      <c r="AR74" s="106">
        <v>0</v>
      </c>
      <c r="AS74" s="106">
        <v>0</v>
      </c>
      <c r="AT74" s="106">
        <v>0</v>
      </c>
      <c r="AU74" s="106">
        <v>0</v>
      </c>
      <c r="AV74" s="106">
        <v>0</v>
      </c>
      <c r="AW74" s="106">
        <v>0</v>
      </c>
      <c r="AX74" s="107">
        <v>0</v>
      </c>
      <c r="AY74" s="107">
        <v>0</v>
      </c>
      <c r="AZ74" s="107">
        <v>0</v>
      </c>
      <c r="BA74" s="107">
        <v>0</v>
      </c>
      <c r="BB74" s="107">
        <v>0</v>
      </c>
      <c r="BC74" s="107">
        <v>0</v>
      </c>
      <c r="BD74" s="107">
        <v>0</v>
      </c>
      <c r="BE74" s="107">
        <v>0</v>
      </c>
      <c r="BF74" s="107">
        <v>0</v>
      </c>
      <c r="BG74" s="107">
        <v>0</v>
      </c>
      <c r="BH74" s="26" t="s">
        <v>840</v>
      </c>
    </row>
  </sheetData>
  <mergeCells count="32">
    <mergeCell ref="A14:A17"/>
    <mergeCell ref="B14:B17"/>
    <mergeCell ref="C14:C17"/>
    <mergeCell ref="D14:D17"/>
    <mergeCell ref="AI16:AM16"/>
    <mergeCell ref="BC14:BG16"/>
    <mergeCell ref="BH14:BH17"/>
    <mergeCell ref="E15:AC15"/>
    <mergeCell ref="AD15:BB15"/>
    <mergeCell ref="E16:I16"/>
    <mergeCell ref="J16:N16"/>
    <mergeCell ref="O16:S16"/>
    <mergeCell ref="T16:X16"/>
    <mergeCell ref="Y16:AC16"/>
    <mergeCell ref="AD16:AH16"/>
    <mergeCell ref="E14:AC14"/>
    <mergeCell ref="AD14:BB14"/>
    <mergeCell ref="AN16:AR16"/>
    <mergeCell ref="AS16:AW16"/>
    <mergeCell ref="AX16:BB16"/>
    <mergeCell ref="BE1:BH1"/>
    <mergeCell ref="H7:V7"/>
    <mergeCell ref="L9:M9"/>
    <mergeCell ref="B11:J11"/>
    <mergeCell ref="K12:Y12"/>
    <mergeCell ref="A3:AC3"/>
    <mergeCell ref="H4:I4"/>
    <mergeCell ref="J4:K4"/>
    <mergeCell ref="L4:M4"/>
    <mergeCell ref="C6:G6"/>
    <mergeCell ref="BD2:BH2"/>
    <mergeCell ref="H6:V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4"/>
  <sheetViews>
    <sheetView zoomScale="110" zoomScaleNormal="110" workbookViewId="0" topLeftCell="A1">
      <selection activeCell="K5" sqref="K5"/>
    </sheetView>
  </sheetViews>
  <sheetFormatPr defaultColWidth="9.140625" defaultRowHeight="15" outlineLevelRow="1"/>
  <cols>
    <col min="1" max="1" width="7.7109375" style="2" customWidth="1"/>
    <col min="2" max="2" width="18.00390625" style="2" customWidth="1"/>
    <col min="3" max="3" width="11.8515625" style="2" customWidth="1"/>
    <col min="4" max="55" width="6.421875" style="2" customWidth="1"/>
    <col min="56" max="56" width="10.57421875" style="2" customWidth="1"/>
    <col min="57" max="57" width="12.140625" style="2" customWidth="1"/>
    <col min="58" max="16384" width="9.140625" style="2" customWidth="1"/>
  </cols>
  <sheetData>
    <row r="1" spans="2:56" ht="39.75" customHeight="1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Z1" s="179" t="s">
        <v>936</v>
      </c>
      <c r="BA1" s="179"/>
      <c r="BB1" s="179"/>
      <c r="BC1" s="179"/>
      <c r="BD1" s="3"/>
    </row>
    <row r="2" spans="50:56" ht="21" customHeight="1">
      <c r="AX2" s="195"/>
      <c r="AY2" s="195"/>
      <c r="AZ2" s="195"/>
      <c r="BA2" s="195"/>
      <c r="BB2" s="195"/>
      <c r="BC2" s="195"/>
      <c r="BD2" s="17"/>
    </row>
    <row r="3" spans="1:56" ht="15.75" customHeight="1">
      <c r="A3" s="222" t="s">
        <v>667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7"/>
      <c r="AE3" s="7"/>
      <c r="AF3" s="7"/>
      <c r="AG3" s="7"/>
      <c r="AH3" s="7"/>
      <c r="AI3" s="7"/>
      <c r="AJ3" s="7"/>
      <c r="AK3" s="7"/>
      <c r="AL3" s="7"/>
      <c r="AM3" s="7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39" ht="15">
      <c r="A4" s="22"/>
      <c r="B4" s="22"/>
      <c r="C4" s="22"/>
      <c r="D4" s="22"/>
      <c r="E4" s="22"/>
      <c r="F4" s="22"/>
      <c r="G4" s="22"/>
      <c r="H4" s="22"/>
      <c r="I4" s="22"/>
      <c r="J4" s="23" t="s">
        <v>591</v>
      </c>
      <c r="K4" s="182" t="s">
        <v>1006</v>
      </c>
      <c r="L4" s="182"/>
      <c r="M4" s="181" t="s">
        <v>604</v>
      </c>
      <c r="N4" s="181"/>
      <c r="O4" s="182" t="s">
        <v>829</v>
      </c>
      <c r="P4" s="182"/>
      <c r="Q4" s="22" t="s">
        <v>593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9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41" s="127" customFormat="1" ht="30" customHeight="1">
      <c r="A6" s="125"/>
      <c r="B6" s="125"/>
      <c r="C6" s="125"/>
      <c r="D6" s="228" t="s">
        <v>2</v>
      </c>
      <c r="E6" s="228"/>
      <c r="F6" s="228"/>
      <c r="G6" s="228"/>
      <c r="H6" s="228"/>
      <c r="I6" s="228"/>
      <c r="J6" s="228"/>
      <c r="K6" s="228"/>
      <c r="L6" s="209" t="s">
        <v>828</v>
      </c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99"/>
      <c r="X6" s="99"/>
      <c r="Y6" s="99"/>
      <c r="Z6" s="99"/>
      <c r="AA6" s="99"/>
      <c r="AB6" s="99"/>
      <c r="AC6" s="99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126"/>
      <c r="AO6" s="126"/>
    </row>
    <row r="7" spans="1:41" ht="16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9" t="s">
        <v>3</v>
      </c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76"/>
      <c r="X7" s="76"/>
      <c r="Y7" s="76"/>
      <c r="Z7" s="76"/>
      <c r="AA7" s="76"/>
      <c r="AB7" s="76"/>
      <c r="AC7" s="76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3"/>
      <c r="AO7" s="13"/>
    </row>
    <row r="8" spans="1:39" ht="9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 t="s">
        <v>4</v>
      </c>
      <c r="O9" s="182" t="s">
        <v>829</v>
      </c>
      <c r="P9" s="182"/>
      <c r="Q9" s="22" t="s">
        <v>5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ht="9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42" ht="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 t="s">
        <v>6</v>
      </c>
      <c r="N11" s="78" t="s">
        <v>920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114"/>
      <c r="Z11" s="114"/>
      <c r="AA11" s="114"/>
      <c r="AB11" s="114"/>
      <c r="AC11" s="114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9"/>
      <c r="AO11" s="119"/>
      <c r="AP11" s="119"/>
    </row>
    <row r="12" spans="14:42" ht="15" customHeight="1">
      <c r="N12" s="183" t="s">
        <v>7</v>
      </c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5:9" ht="9" customHeight="1">
      <c r="E13" s="13"/>
      <c r="F13" s="13"/>
      <c r="G13" s="13"/>
      <c r="H13" s="13"/>
      <c r="I13" s="13"/>
    </row>
    <row r="14" spans="1:56" ht="15" customHeight="1">
      <c r="A14" s="184" t="s">
        <v>833</v>
      </c>
      <c r="B14" s="184" t="s">
        <v>22</v>
      </c>
      <c r="C14" s="184" t="s">
        <v>937</v>
      </c>
      <c r="D14" s="187" t="s">
        <v>994</v>
      </c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200" t="s">
        <v>997</v>
      </c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2"/>
      <c r="BD14" s="120"/>
    </row>
    <row r="15" spans="1:56" ht="15" customHeight="1">
      <c r="A15" s="185"/>
      <c r="B15" s="185"/>
      <c r="C15" s="185"/>
      <c r="D15" s="19" t="s">
        <v>10</v>
      </c>
      <c r="E15" s="186" t="s">
        <v>11</v>
      </c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19" t="s">
        <v>10</v>
      </c>
      <c r="AE15" s="187" t="s">
        <v>11</v>
      </c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88"/>
      <c r="BD15" s="113"/>
    </row>
    <row r="16" spans="1:56" ht="15" customHeight="1">
      <c r="A16" s="185"/>
      <c r="B16" s="185"/>
      <c r="C16" s="185"/>
      <c r="D16" s="184" t="s">
        <v>595</v>
      </c>
      <c r="E16" s="187" t="s">
        <v>595</v>
      </c>
      <c r="F16" s="194"/>
      <c r="G16" s="194"/>
      <c r="H16" s="194"/>
      <c r="I16" s="188"/>
      <c r="J16" s="187" t="s">
        <v>596</v>
      </c>
      <c r="K16" s="194"/>
      <c r="L16" s="194"/>
      <c r="M16" s="194"/>
      <c r="N16" s="188"/>
      <c r="O16" s="187" t="s">
        <v>597</v>
      </c>
      <c r="P16" s="194"/>
      <c r="Q16" s="194"/>
      <c r="R16" s="194"/>
      <c r="S16" s="188"/>
      <c r="T16" s="187" t="s">
        <v>598</v>
      </c>
      <c r="U16" s="194"/>
      <c r="V16" s="194"/>
      <c r="W16" s="194"/>
      <c r="X16" s="188"/>
      <c r="Y16" s="187" t="s">
        <v>599</v>
      </c>
      <c r="Z16" s="194"/>
      <c r="AA16" s="194"/>
      <c r="AB16" s="194"/>
      <c r="AC16" s="194"/>
      <c r="AD16" s="184" t="s">
        <v>595</v>
      </c>
      <c r="AE16" s="187" t="s">
        <v>595</v>
      </c>
      <c r="AF16" s="194"/>
      <c r="AG16" s="194"/>
      <c r="AH16" s="194"/>
      <c r="AI16" s="188"/>
      <c r="AJ16" s="187" t="s">
        <v>596</v>
      </c>
      <c r="AK16" s="194"/>
      <c r="AL16" s="194"/>
      <c r="AM16" s="194"/>
      <c r="AN16" s="188"/>
      <c r="AO16" s="187" t="s">
        <v>597</v>
      </c>
      <c r="AP16" s="194"/>
      <c r="AQ16" s="194"/>
      <c r="AR16" s="194"/>
      <c r="AS16" s="188"/>
      <c r="AT16" s="187" t="s">
        <v>598</v>
      </c>
      <c r="AU16" s="194"/>
      <c r="AV16" s="194"/>
      <c r="AW16" s="194"/>
      <c r="AX16" s="188"/>
      <c r="AY16" s="187" t="s">
        <v>599</v>
      </c>
      <c r="AZ16" s="194"/>
      <c r="BA16" s="194"/>
      <c r="BB16" s="194"/>
      <c r="BC16" s="188"/>
      <c r="BD16" s="113"/>
    </row>
    <row r="17" spans="1:56" ht="108" customHeight="1">
      <c r="A17" s="185"/>
      <c r="B17" s="185"/>
      <c r="C17" s="185"/>
      <c r="D17" s="189"/>
      <c r="E17" s="18" t="s">
        <v>668</v>
      </c>
      <c r="F17" s="18" t="s">
        <v>669</v>
      </c>
      <c r="G17" s="18" t="s">
        <v>670</v>
      </c>
      <c r="H17" s="18" t="s">
        <v>671</v>
      </c>
      <c r="I17" s="18" t="s">
        <v>672</v>
      </c>
      <c r="J17" s="18" t="s">
        <v>668</v>
      </c>
      <c r="K17" s="18" t="s">
        <v>669</v>
      </c>
      <c r="L17" s="18" t="s">
        <v>670</v>
      </c>
      <c r="M17" s="18" t="s">
        <v>671</v>
      </c>
      <c r="N17" s="18" t="s">
        <v>672</v>
      </c>
      <c r="O17" s="18" t="s">
        <v>668</v>
      </c>
      <c r="P17" s="18" t="s">
        <v>669</v>
      </c>
      <c r="Q17" s="18" t="s">
        <v>670</v>
      </c>
      <c r="R17" s="18" t="s">
        <v>671</v>
      </c>
      <c r="S17" s="18" t="s">
        <v>672</v>
      </c>
      <c r="T17" s="18" t="s">
        <v>668</v>
      </c>
      <c r="U17" s="18" t="s">
        <v>669</v>
      </c>
      <c r="V17" s="18" t="s">
        <v>670</v>
      </c>
      <c r="W17" s="18" t="s">
        <v>671</v>
      </c>
      <c r="X17" s="18" t="s">
        <v>672</v>
      </c>
      <c r="Y17" s="18" t="s">
        <v>668</v>
      </c>
      <c r="Z17" s="18" t="s">
        <v>669</v>
      </c>
      <c r="AA17" s="18" t="s">
        <v>670</v>
      </c>
      <c r="AB17" s="18" t="s">
        <v>671</v>
      </c>
      <c r="AC17" s="18" t="s">
        <v>672</v>
      </c>
      <c r="AD17" s="189"/>
      <c r="AE17" s="18" t="s">
        <v>668</v>
      </c>
      <c r="AF17" s="18" t="s">
        <v>669</v>
      </c>
      <c r="AG17" s="18" t="s">
        <v>670</v>
      </c>
      <c r="AH17" s="18" t="s">
        <v>671</v>
      </c>
      <c r="AI17" s="18" t="s">
        <v>672</v>
      </c>
      <c r="AJ17" s="18" t="s">
        <v>668</v>
      </c>
      <c r="AK17" s="18" t="s">
        <v>669</v>
      </c>
      <c r="AL17" s="18" t="s">
        <v>670</v>
      </c>
      <c r="AM17" s="18" t="s">
        <v>671</v>
      </c>
      <c r="AN17" s="18" t="s">
        <v>672</v>
      </c>
      <c r="AO17" s="18" t="s">
        <v>668</v>
      </c>
      <c r="AP17" s="18" t="s">
        <v>669</v>
      </c>
      <c r="AQ17" s="18" t="s">
        <v>670</v>
      </c>
      <c r="AR17" s="18" t="s">
        <v>671</v>
      </c>
      <c r="AS17" s="18" t="s">
        <v>672</v>
      </c>
      <c r="AT17" s="18" t="s">
        <v>668</v>
      </c>
      <c r="AU17" s="18" t="s">
        <v>669</v>
      </c>
      <c r="AV17" s="18" t="s">
        <v>670</v>
      </c>
      <c r="AW17" s="18" t="s">
        <v>671</v>
      </c>
      <c r="AX17" s="18" t="s">
        <v>672</v>
      </c>
      <c r="AY17" s="18" t="s">
        <v>668</v>
      </c>
      <c r="AZ17" s="18" t="s">
        <v>669</v>
      </c>
      <c r="BA17" s="18" t="s">
        <v>670</v>
      </c>
      <c r="BB17" s="18" t="s">
        <v>671</v>
      </c>
      <c r="BC17" s="18" t="s">
        <v>672</v>
      </c>
      <c r="BD17" s="121"/>
    </row>
    <row r="18" spans="1:56" ht="13.5" customHeight="1">
      <c r="A18" s="67">
        <v>1</v>
      </c>
      <c r="B18" s="67">
        <v>2</v>
      </c>
      <c r="C18" s="67">
        <v>3</v>
      </c>
      <c r="D18" s="67">
        <v>4</v>
      </c>
      <c r="E18" s="67" t="s">
        <v>60</v>
      </c>
      <c r="F18" s="67" t="s">
        <v>59</v>
      </c>
      <c r="G18" s="67" t="s">
        <v>58</v>
      </c>
      <c r="H18" s="67" t="s">
        <v>57</v>
      </c>
      <c r="I18" s="67" t="s">
        <v>226</v>
      </c>
      <c r="J18" s="67" t="s">
        <v>223</v>
      </c>
      <c r="K18" s="67" t="s">
        <v>224</v>
      </c>
      <c r="L18" s="67" t="s">
        <v>225</v>
      </c>
      <c r="M18" s="67" t="s">
        <v>609</v>
      </c>
      <c r="N18" s="67" t="s">
        <v>610</v>
      </c>
      <c r="O18" s="67" t="s">
        <v>613</v>
      </c>
      <c r="P18" s="67" t="s">
        <v>614</v>
      </c>
      <c r="Q18" s="67" t="s">
        <v>615</v>
      </c>
      <c r="R18" s="67" t="s">
        <v>616</v>
      </c>
      <c r="S18" s="67" t="s">
        <v>617</v>
      </c>
      <c r="T18" s="67" t="s">
        <v>620</v>
      </c>
      <c r="U18" s="67" t="s">
        <v>621</v>
      </c>
      <c r="V18" s="67" t="s">
        <v>622</v>
      </c>
      <c r="W18" s="67" t="s">
        <v>623</v>
      </c>
      <c r="X18" s="67" t="s">
        <v>624</v>
      </c>
      <c r="Y18" s="67" t="s">
        <v>627</v>
      </c>
      <c r="Z18" s="67" t="s">
        <v>628</v>
      </c>
      <c r="AA18" s="67" t="s">
        <v>629</v>
      </c>
      <c r="AB18" s="67" t="s">
        <v>630</v>
      </c>
      <c r="AC18" s="67" t="s">
        <v>631</v>
      </c>
      <c r="AD18" s="67">
        <v>6</v>
      </c>
      <c r="AE18" s="67" t="s">
        <v>52</v>
      </c>
      <c r="AF18" s="67" t="s">
        <v>51</v>
      </c>
      <c r="AG18" s="67" t="s">
        <v>50</v>
      </c>
      <c r="AH18" s="67" t="s">
        <v>49</v>
      </c>
      <c r="AI18" s="67" t="s">
        <v>257</v>
      </c>
      <c r="AJ18" s="67" t="s">
        <v>254</v>
      </c>
      <c r="AK18" s="67" t="s">
        <v>255</v>
      </c>
      <c r="AL18" s="67" t="s">
        <v>256</v>
      </c>
      <c r="AM18" s="67" t="s">
        <v>673</v>
      </c>
      <c r="AN18" s="67" t="s">
        <v>674</v>
      </c>
      <c r="AO18" s="67" t="s">
        <v>675</v>
      </c>
      <c r="AP18" s="67" t="s">
        <v>676</v>
      </c>
      <c r="AQ18" s="67" t="s">
        <v>677</v>
      </c>
      <c r="AR18" s="67" t="s">
        <v>678</v>
      </c>
      <c r="AS18" s="67" t="s">
        <v>679</v>
      </c>
      <c r="AT18" s="67" t="s">
        <v>680</v>
      </c>
      <c r="AU18" s="67" t="s">
        <v>681</v>
      </c>
      <c r="AV18" s="67" t="s">
        <v>682</v>
      </c>
      <c r="AW18" s="67" t="s">
        <v>683</v>
      </c>
      <c r="AX18" s="67" t="s">
        <v>684</v>
      </c>
      <c r="AY18" s="67" t="s">
        <v>685</v>
      </c>
      <c r="AZ18" s="67" t="s">
        <v>686</v>
      </c>
      <c r="BA18" s="67" t="s">
        <v>687</v>
      </c>
      <c r="BB18" s="67" t="s">
        <v>688</v>
      </c>
      <c r="BC18" s="67" t="s">
        <v>689</v>
      </c>
      <c r="BD18" s="13"/>
    </row>
    <row r="19" spans="1:56" ht="42">
      <c r="A19" s="79" t="s">
        <v>836</v>
      </c>
      <c r="B19" s="80" t="s">
        <v>20</v>
      </c>
      <c r="C19" s="79" t="s">
        <v>837</v>
      </c>
      <c r="D19" s="81">
        <f aca="true" t="shared" si="0" ref="D19:BC19">D25</f>
        <v>4.94796</v>
      </c>
      <c r="E19" s="81">
        <f t="shared" si="0"/>
        <v>0.79902078</v>
      </c>
      <c r="F19" s="81">
        <f t="shared" si="0"/>
        <v>0</v>
      </c>
      <c r="G19" s="81">
        <f t="shared" si="0"/>
        <v>0</v>
      </c>
      <c r="H19" s="81">
        <f t="shared" si="0"/>
        <v>0</v>
      </c>
      <c r="I19" s="81">
        <f t="shared" si="0"/>
        <v>0.79902078</v>
      </c>
      <c r="J19" s="81">
        <f t="shared" si="0"/>
        <v>0.39951039</v>
      </c>
      <c r="K19" s="81">
        <f t="shared" si="0"/>
        <v>0</v>
      </c>
      <c r="L19" s="81">
        <f t="shared" si="0"/>
        <v>0</v>
      </c>
      <c r="M19" s="81">
        <f t="shared" si="0"/>
        <v>0</v>
      </c>
      <c r="N19" s="81">
        <f t="shared" si="0"/>
        <v>0.39951039</v>
      </c>
      <c r="O19" s="81">
        <f t="shared" si="0"/>
        <v>0.39951039</v>
      </c>
      <c r="P19" s="81">
        <f t="shared" si="0"/>
        <v>0</v>
      </c>
      <c r="Q19" s="81">
        <f t="shared" si="0"/>
        <v>0</v>
      </c>
      <c r="R19" s="81">
        <f t="shared" si="0"/>
        <v>0</v>
      </c>
      <c r="S19" s="81">
        <f t="shared" si="0"/>
        <v>0.39951039</v>
      </c>
      <c r="T19" s="81">
        <f t="shared" si="0"/>
        <v>0</v>
      </c>
      <c r="U19" s="81">
        <f t="shared" si="0"/>
        <v>0</v>
      </c>
      <c r="V19" s="81">
        <f t="shared" si="0"/>
        <v>0</v>
      </c>
      <c r="W19" s="81">
        <f t="shared" si="0"/>
        <v>0</v>
      </c>
      <c r="X19" s="81">
        <f t="shared" si="0"/>
        <v>0</v>
      </c>
      <c r="Y19" s="81">
        <f t="shared" si="0"/>
        <v>0</v>
      </c>
      <c r="Z19" s="81">
        <f t="shared" si="0"/>
        <v>0</v>
      </c>
      <c r="AA19" s="81">
        <f t="shared" si="0"/>
        <v>0</v>
      </c>
      <c r="AB19" s="81">
        <f t="shared" si="0"/>
        <v>0</v>
      </c>
      <c r="AC19" s="81">
        <f t="shared" si="0"/>
        <v>0</v>
      </c>
      <c r="AD19" s="81">
        <f t="shared" si="0"/>
        <v>4.923745</v>
      </c>
      <c r="AE19" s="81">
        <f t="shared" si="0"/>
        <v>0.9987759</v>
      </c>
      <c r="AF19" s="81">
        <f t="shared" si="0"/>
        <v>0</v>
      </c>
      <c r="AG19" s="81">
        <f t="shared" si="0"/>
        <v>0</v>
      </c>
      <c r="AH19" s="81">
        <f t="shared" si="0"/>
        <v>0</v>
      </c>
      <c r="AI19" s="81">
        <f t="shared" si="0"/>
        <v>0.9987759</v>
      </c>
      <c r="AJ19" s="81">
        <f t="shared" si="0"/>
        <v>0.33292530000000004</v>
      </c>
      <c r="AK19" s="81">
        <f t="shared" si="0"/>
        <v>0</v>
      </c>
      <c r="AL19" s="81">
        <f t="shared" si="0"/>
        <v>0</v>
      </c>
      <c r="AM19" s="81">
        <f t="shared" si="0"/>
        <v>0</v>
      </c>
      <c r="AN19" s="81">
        <f t="shared" si="0"/>
        <v>0.33292530000000004</v>
      </c>
      <c r="AO19" s="81">
        <f t="shared" si="0"/>
        <v>0.33292530000000004</v>
      </c>
      <c r="AP19" s="81">
        <f t="shared" si="0"/>
        <v>0</v>
      </c>
      <c r="AQ19" s="81">
        <f t="shared" si="0"/>
        <v>0</v>
      </c>
      <c r="AR19" s="81">
        <f t="shared" si="0"/>
        <v>0</v>
      </c>
      <c r="AS19" s="81">
        <f t="shared" si="0"/>
        <v>0.33292530000000004</v>
      </c>
      <c r="AT19" s="81">
        <f t="shared" si="0"/>
        <v>0.33292530000000004</v>
      </c>
      <c r="AU19" s="81">
        <f t="shared" si="0"/>
        <v>0</v>
      </c>
      <c r="AV19" s="81">
        <f t="shared" si="0"/>
        <v>0</v>
      </c>
      <c r="AW19" s="81">
        <f t="shared" si="0"/>
        <v>0</v>
      </c>
      <c r="AX19" s="81">
        <f t="shared" si="0"/>
        <v>0.33292530000000004</v>
      </c>
      <c r="AY19" s="81">
        <f t="shared" si="0"/>
        <v>0</v>
      </c>
      <c r="AZ19" s="81">
        <f t="shared" si="0"/>
        <v>0</v>
      </c>
      <c r="BA19" s="81">
        <f t="shared" si="0"/>
        <v>0</v>
      </c>
      <c r="BB19" s="81">
        <f t="shared" si="0"/>
        <v>0</v>
      </c>
      <c r="BC19" s="81">
        <f t="shared" si="0"/>
        <v>0</v>
      </c>
      <c r="BD19" s="122"/>
    </row>
    <row r="20" spans="1:56" ht="21" outlineLevel="1">
      <c r="A20" s="79" t="s">
        <v>838</v>
      </c>
      <c r="B20" s="80" t="s">
        <v>839</v>
      </c>
      <c r="C20" s="79" t="s">
        <v>837</v>
      </c>
      <c r="D20" s="81" t="s">
        <v>840</v>
      </c>
      <c r="E20" s="81" t="s">
        <v>840</v>
      </c>
      <c r="F20" s="81" t="s">
        <v>840</v>
      </c>
      <c r="G20" s="81" t="s">
        <v>840</v>
      </c>
      <c r="H20" s="81" t="s">
        <v>840</v>
      </c>
      <c r="I20" s="81" t="s">
        <v>840</v>
      </c>
      <c r="J20" s="81" t="s">
        <v>840</v>
      </c>
      <c r="K20" s="81" t="s">
        <v>840</v>
      </c>
      <c r="L20" s="81" t="s">
        <v>840</v>
      </c>
      <c r="M20" s="81" t="s">
        <v>840</v>
      </c>
      <c r="N20" s="81" t="s">
        <v>840</v>
      </c>
      <c r="O20" s="81" t="s">
        <v>840</v>
      </c>
      <c r="P20" s="81" t="s">
        <v>840</v>
      </c>
      <c r="Q20" s="81" t="s">
        <v>840</v>
      </c>
      <c r="R20" s="81" t="s">
        <v>840</v>
      </c>
      <c r="S20" s="81" t="s">
        <v>840</v>
      </c>
      <c r="T20" s="81" t="s">
        <v>840</v>
      </c>
      <c r="U20" s="81" t="s">
        <v>840</v>
      </c>
      <c r="V20" s="81" t="s">
        <v>840</v>
      </c>
      <c r="W20" s="81" t="s">
        <v>840</v>
      </c>
      <c r="X20" s="81" t="s">
        <v>840</v>
      </c>
      <c r="Y20" s="81" t="s">
        <v>840</v>
      </c>
      <c r="Z20" s="81" t="s">
        <v>840</v>
      </c>
      <c r="AA20" s="81" t="s">
        <v>840</v>
      </c>
      <c r="AB20" s="81" t="s">
        <v>840</v>
      </c>
      <c r="AC20" s="81" t="s">
        <v>840</v>
      </c>
      <c r="AD20" s="81" t="s">
        <v>840</v>
      </c>
      <c r="AE20" s="81" t="s">
        <v>840</v>
      </c>
      <c r="AF20" s="81" t="s">
        <v>840</v>
      </c>
      <c r="AG20" s="81" t="s">
        <v>840</v>
      </c>
      <c r="AH20" s="81" t="s">
        <v>840</v>
      </c>
      <c r="AI20" s="81" t="s">
        <v>840</v>
      </c>
      <c r="AJ20" s="81" t="s">
        <v>840</v>
      </c>
      <c r="AK20" s="81" t="s">
        <v>840</v>
      </c>
      <c r="AL20" s="81" t="s">
        <v>840</v>
      </c>
      <c r="AM20" s="81" t="s">
        <v>840</v>
      </c>
      <c r="AN20" s="81" t="s">
        <v>840</v>
      </c>
      <c r="AO20" s="81" t="s">
        <v>840</v>
      </c>
      <c r="AP20" s="81" t="s">
        <v>840</v>
      </c>
      <c r="AQ20" s="81" t="s">
        <v>840</v>
      </c>
      <c r="AR20" s="81" t="s">
        <v>840</v>
      </c>
      <c r="AS20" s="81" t="s">
        <v>840</v>
      </c>
      <c r="AT20" s="81" t="s">
        <v>840</v>
      </c>
      <c r="AU20" s="81" t="s">
        <v>840</v>
      </c>
      <c r="AV20" s="81" t="s">
        <v>840</v>
      </c>
      <c r="AW20" s="81" t="s">
        <v>840</v>
      </c>
      <c r="AX20" s="81" t="s">
        <v>840</v>
      </c>
      <c r="AY20" s="81" t="s">
        <v>840</v>
      </c>
      <c r="AZ20" s="81" t="s">
        <v>840</v>
      </c>
      <c r="BA20" s="81" t="s">
        <v>840</v>
      </c>
      <c r="BB20" s="81" t="s">
        <v>840</v>
      </c>
      <c r="BC20" s="81" t="s">
        <v>840</v>
      </c>
      <c r="BD20" s="123"/>
    </row>
    <row r="21" spans="1:56" ht="52.5">
      <c r="A21" s="79" t="s">
        <v>841</v>
      </c>
      <c r="B21" s="80" t="s">
        <v>842</v>
      </c>
      <c r="C21" s="79" t="s">
        <v>837</v>
      </c>
      <c r="D21" s="81" t="s">
        <v>840</v>
      </c>
      <c r="E21" s="81" t="s">
        <v>840</v>
      </c>
      <c r="F21" s="81" t="s">
        <v>840</v>
      </c>
      <c r="G21" s="81" t="s">
        <v>840</v>
      </c>
      <c r="H21" s="81" t="s">
        <v>840</v>
      </c>
      <c r="I21" s="81" t="s">
        <v>840</v>
      </c>
      <c r="J21" s="81" t="s">
        <v>840</v>
      </c>
      <c r="K21" s="81" t="s">
        <v>840</v>
      </c>
      <c r="L21" s="81" t="s">
        <v>840</v>
      </c>
      <c r="M21" s="81" t="s">
        <v>840</v>
      </c>
      <c r="N21" s="81" t="s">
        <v>840</v>
      </c>
      <c r="O21" s="81" t="s">
        <v>840</v>
      </c>
      <c r="P21" s="81" t="s">
        <v>840</v>
      </c>
      <c r="Q21" s="81" t="s">
        <v>840</v>
      </c>
      <c r="R21" s="81" t="s">
        <v>840</v>
      </c>
      <c r="S21" s="81" t="s">
        <v>840</v>
      </c>
      <c r="T21" s="81" t="s">
        <v>840</v>
      </c>
      <c r="U21" s="81" t="s">
        <v>840</v>
      </c>
      <c r="V21" s="81" t="s">
        <v>840</v>
      </c>
      <c r="W21" s="81" t="s">
        <v>840</v>
      </c>
      <c r="X21" s="81" t="s">
        <v>840</v>
      </c>
      <c r="Y21" s="81" t="s">
        <v>840</v>
      </c>
      <c r="Z21" s="81" t="s">
        <v>840</v>
      </c>
      <c r="AA21" s="81" t="s">
        <v>840</v>
      </c>
      <c r="AB21" s="81" t="s">
        <v>840</v>
      </c>
      <c r="AC21" s="81" t="s">
        <v>840</v>
      </c>
      <c r="AD21" s="81" t="s">
        <v>840</v>
      </c>
      <c r="AE21" s="81" t="s">
        <v>840</v>
      </c>
      <c r="AF21" s="81" t="s">
        <v>840</v>
      </c>
      <c r="AG21" s="81" t="s">
        <v>840</v>
      </c>
      <c r="AH21" s="81" t="s">
        <v>840</v>
      </c>
      <c r="AI21" s="81" t="s">
        <v>840</v>
      </c>
      <c r="AJ21" s="81" t="s">
        <v>840</v>
      </c>
      <c r="AK21" s="81" t="s">
        <v>840</v>
      </c>
      <c r="AL21" s="81" t="s">
        <v>840</v>
      </c>
      <c r="AM21" s="81" t="s">
        <v>840</v>
      </c>
      <c r="AN21" s="81" t="s">
        <v>840</v>
      </c>
      <c r="AO21" s="81" t="s">
        <v>840</v>
      </c>
      <c r="AP21" s="81" t="s">
        <v>840</v>
      </c>
      <c r="AQ21" s="81" t="s">
        <v>840</v>
      </c>
      <c r="AR21" s="81" t="s">
        <v>840</v>
      </c>
      <c r="AS21" s="81" t="s">
        <v>840</v>
      </c>
      <c r="AT21" s="81" t="s">
        <v>840</v>
      </c>
      <c r="AU21" s="81" t="s">
        <v>840</v>
      </c>
      <c r="AV21" s="81" t="s">
        <v>840</v>
      </c>
      <c r="AW21" s="81" t="s">
        <v>840</v>
      </c>
      <c r="AX21" s="81" t="s">
        <v>840</v>
      </c>
      <c r="AY21" s="81" t="s">
        <v>840</v>
      </c>
      <c r="AZ21" s="81" t="s">
        <v>840</v>
      </c>
      <c r="BA21" s="81" t="s">
        <v>840</v>
      </c>
      <c r="BB21" s="81" t="s">
        <v>840</v>
      </c>
      <c r="BC21" s="81" t="s">
        <v>840</v>
      </c>
      <c r="BD21" s="122"/>
    </row>
    <row r="22" spans="1:56" ht="105" outlineLevel="1">
      <c r="A22" s="79" t="s">
        <v>843</v>
      </c>
      <c r="B22" s="80" t="s">
        <v>844</v>
      </c>
      <c r="C22" s="79" t="s">
        <v>837</v>
      </c>
      <c r="D22" s="81" t="s">
        <v>840</v>
      </c>
      <c r="E22" s="81" t="s">
        <v>840</v>
      </c>
      <c r="F22" s="81" t="s">
        <v>840</v>
      </c>
      <c r="G22" s="81" t="s">
        <v>840</v>
      </c>
      <c r="H22" s="81" t="s">
        <v>840</v>
      </c>
      <c r="I22" s="81" t="s">
        <v>840</v>
      </c>
      <c r="J22" s="81" t="s">
        <v>840</v>
      </c>
      <c r="K22" s="81" t="s">
        <v>840</v>
      </c>
      <c r="L22" s="81" t="s">
        <v>840</v>
      </c>
      <c r="M22" s="81" t="s">
        <v>840</v>
      </c>
      <c r="N22" s="81" t="s">
        <v>840</v>
      </c>
      <c r="O22" s="81" t="s">
        <v>840</v>
      </c>
      <c r="P22" s="81" t="s">
        <v>840</v>
      </c>
      <c r="Q22" s="81" t="s">
        <v>840</v>
      </c>
      <c r="R22" s="81" t="s">
        <v>840</v>
      </c>
      <c r="S22" s="81" t="s">
        <v>840</v>
      </c>
      <c r="T22" s="81" t="s">
        <v>840</v>
      </c>
      <c r="U22" s="81" t="s">
        <v>840</v>
      </c>
      <c r="V22" s="81" t="s">
        <v>840</v>
      </c>
      <c r="W22" s="81" t="s">
        <v>840</v>
      </c>
      <c r="X22" s="81" t="s">
        <v>840</v>
      </c>
      <c r="Y22" s="81" t="s">
        <v>840</v>
      </c>
      <c r="Z22" s="81" t="s">
        <v>840</v>
      </c>
      <c r="AA22" s="81" t="s">
        <v>840</v>
      </c>
      <c r="AB22" s="81" t="s">
        <v>840</v>
      </c>
      <c r="AC22" s="81" t="s">
        <v>840</v>
      </c>
      <c r="AD22" s="81" t="s">
        <v>840</v>
      </c>
      <c r="AE22" s="81" t="s">
        <v>840</v>
      </c>
      <c r="AF22" s="81" t="s">
        <v>840</v>
      </c>
      <c r="AG22" s="81" t="s">
        <v>840</v>
      </c>
      <c r="AH22" s="81" t="s">
        <v>840</v>
      </c>
      <c r="AI22" s="81" t="s">
        <v>840</v>
      </c>
      <c r="AJ22" s="81" t="s">
        <v>840</v>
      </c>
      <c r="AK22" s="81" t="s">
        <v>840</v>
      </c>
      <c r="AL22" s="81" t="s">
        <v>840</v>
      </c>
      <c r="AM22" s="81" t="s">
        <v>840</v>
      </c>
      <c r="AN22" s="81" t="s">
        <v>840</v>
      </c>
      <c r="AO22" s="81" t="s">
        <v>840</v>
      </c>
      <c r="AP22" s="81" t="s">
        <v>840</v>
      </c>
      <c r="AQ22" s="81" t="s">
        <v>840</v>
      </c>
      <c r="AR22" s="81" t="s">
        <v>840</v>
      </c>
      <c r="AS22" s="81" t="s">
        <v>840</v>
      </c>
      <c r="AT22" s="81" t="s">
        <v>840</v>
      </c>
      <c r="AU22" s="81" t="s">
        <v>840</v>
      </c>
      <c r="AV22" s="81" t="s">
        <v>840</v>
      </c>
      <c r="AW22" s="81" t="s">
        <v>840</v>
      </c>
      <c r="AX22" s="81" t="s">
        <v>840</v>
      </c>
      <c r="AY22" s="81" t="s">
        <v>840</v>
      </c>
      <c r="AZ22" s="81" t="s">
        <v>840</v>
      </c>
      <c r="BA22" s="81" t="s">
        <v>840</v>
      </c>
      <c r="BB22" s="81" t="s">
        <v>840</v>
      </c>
      <c r="BC22" s="81" t="s">
        <v>840</v>
      </c>
      <c r="BD22" s="122"/>
    </row>
    <row r="23" spans="1:56" ht="52.5">
      <c r="A23" s="79" t="s">
        <v>845</v>
      </c>
      <c r="B23" s="80" t="s">
        <v>846</v>
      </c>
      <c r="C23" s="79" t="s">
        <v>837</v>
      </c>
      <c r="D23" s="81" t="s">
        <v>840</v>
      </c>
      <c r="E23" s="81" t="s">
        <v>840</v>
      </c>
      <c r="F23" s="81" t="s">
        <v>840</v>
      </c>
      <c r="G23" s="81" t="s">
        <v>840</v>
      </c>
      <c r="H23" s="81" t="s">
        <v>840</v>
      </c>
      <c r="I23" s="81" t="s">
        <v>840</v>
      </c>
      <c r="J23" s="81" t="s">
        <v>840</v>
      </c>
      <c r="K23" s="81" t="s">
        <v>840</v>
      </c>
      <c r="L23" s="81" t="s">
        <v>840</v>
      </c>
      <c r="M23" s="81" t="s">
        <v>840</v>
      </c>
      <c r="N23" s="81" t="s">
        <v>840</v>
      </c>
      <c r="O23" s="81" t="s">
        <v>840</v>
      </c>
      <c r="P23" s="81" t="s">
        <v>840</v>
      </c>
      <c r="Q23" s="81" t="s">
        <v>840</v>
      </c>
      <c r="R23" s="81" t="s">
        <v>840</v>
      </c>
      <c r="S23" s="81" t="s">
        <v>840</v>
      </c>
      <c r="T23" s="81" t="s">
        <v>840</v>
      </c>
      <c r="U23" s="81" t="s">
        <v>840</v>
      </c>
      <c r="V23" s="81" t="s">
        <v>840</v>
      </c>
      <c r="W23" s="81" t="s">
        <v>840</v>
      </c>
      <c r="X23" s="81" t="s">
        <v>840</v>
      </c>
      <c r="Y23" s="81" t="s">
        <v>840</v>
      </c>
      <c r="Z23" s="81" t="s">
        <v>840</v>
      </c>
      <c r="AA23" s="81" t="s">
        <v>840</v>
      </c>
      <c r="AB23" s="81" t="s">
        <v>840</v>
      </c>
      <c r="AC23" s="81" t="s">
        <v>840</v>
      </c>
      <c r="AD23" s="81" t="s">
        <v>840</v>
      </c>
      <c r="AE23" s="81" t="s">
        <v>840</v>
      </c>
      <c r="AF23" s="81" t="s">
        <v>840</v>
      </c>
      <c r="AG23" s="81" t="s">
        <v>840</v>
      </c>
      <c r="AH23" s="81" t="s">
        <v>840</v>
      </c>
      <c r="AI23" s="81" t="s">
        <v>840</v>
      </c>
      <c r="AJ23" s="81" t="s">
        <v>840</v>
      </c>
      <c r="AK23" s="81" t="s">
        <v>840</v>
      </c>
      <c r="AL23" s="81" t="s">
        <v>840</v>
      </c>
      <c r="AM23" s="81" t="s">
        <v>840</v>
      </c>
      <c r="AN23" s="81" t="s">
        <v>840</v>
      </c>
      <c r="AO23" s="81" t="s">
        <v>840</v>
      </c>
      <c r="AP23" s="81" t="s">
        <v>840</v>
      </c>
      <c r="AQ23" s="81" t="s">
        <v>840</v>
      </c>
      <c r="AR23" s="81" t="s">
        <v>840</v>
      </c>
      <c r="AS23" s="81" t="s">
        <v>840</v>
      </c>
      <c r="AT23" s="81" t="s">
        <v>840</v>
      </c>
      <c r="AU23" s="81" t="s">
        <v>840</v>
      </c>
      <c r="AV23" s="81" t="s">
        <v>840</v>
      </c>
      <c r="AW23" s="81" t="s">
        <v>840</v>
      </c>
      <c r="AX23" s="81" t="s">
        <v>840</v>
      </c>
      <c r="AY23" s="81" t="s">
        <v>840</v>
      </c>
      <c r="AZ23" s="81" t="s">
        <v>840</v>
      </c>
      <c r="BA23" s="81" t="s">
        <v>840</v>
      </c>
      <c r="BB23" s="81" t="s">
        <v>840</v>
      </c>
      <c r="BC23" s="81" t="s">
        <v>840</v>
      </c>
      <c r="BD23" s="122"/>
    </row>
    <row r="24" spans="1:56" ht="52.5" outlineLevel="1">
      <c r="A24" s="79" t="s">
        <v>847</v>
      </c>
      <c r="B24" s="80" t="s">
        <v>848</v>
      </c>
      <c r="C24" s="79" t="s">
        <v>837</v>
      </c>
      <c r="D24" s="81" t="s">
        <v>840</v>
      </c>
      <c r="E24" s="81" t="s">
        <v>840</v>
      </c>
      <c r="F24" s="81" t="s">
        <v>840</v>
      </c>
      <c r="G24" s="81" t="s">
        <v>840</v>
      </c>
      <c r="H24" s="81" t="s">
        <v>840</v>
      </c>
      <c r="I24" s="81" t="s">
        <v>840</v>
      </c>
      <c r="J24" s="81" t="s">
        <v>840</v>
      </c>
      <c r="K24" s="81" t="s">
        <v>840</v>
      </c>
      <c r="L24" s="81" t="s">
        <v>840</v>
      </c>
      <c r="M24" s="81" t="s">
        <v>840</v>
      </c>
      <c r="N24" s="81" t="s">
        <v>840</v>
      </c>
      <c r="O24" s="81" t="s">
        <v>840</v>
      </c>
      <c r="P24" s="81" t="s">
        <v>840</v>
      </c>
      <c r="Q24" s="81" t="s">
        <v>840</v>
      </c>
      <c r="R24" s="81" t="s">
        <v>840</v>
      </c>
      <c r="S24" s="81" t="s">
        <v>840</v>
      </c>
      <c r="T24" s="81" t="s">
        <v>840</v>
      </c>
      <c r="U24" s="81" t="s">
        <v>840</v>
      </c>
      <c r="V24" s="81" t="s">
        <v>840</v>
      </c>
      <c r="W24" s="81" t="s">
        <v>840</v>
      </c>
      <c r="X24" s="81" t="s">
        <v>840</v>
      </c>
      <c r="Y24" s="81" t="s">
        <v>840</v>
      </c>
      <c r="Z24" s="81" t="s">
        <v>840</v>
      </c>
      <c r="AA24" s="81" t="s">
        <v>840</v>
      </c>
      <c r="AB24" s="81" t="s">
        <v>840</v>
      </c>
      <c r="AC24" s="81" t="s">
        <v>840</v>
      </c>
      <c r="AD24" s="81" t="s">
        <v>840</v>
      </c>
      <c r="AE24" s="81" t="s">
        <v>840</v>
      </c>
      <c r="AF24" s="81" t="s">
        <v>840</v>
      </c>
      <c r="AG24" s="81" t="s">
        <v>840</v>
      </c>
      <c r="AH24" s="81" t="s">
        <v>840</v>
      </c>
      <c r="AI24" s="81" t="s">
        <v>840</v>
      </c>
      <c r="AJ24" s="81" t="s">
        <v>840</v>
      </c>
      <c r="AK24" s="81" t="s">
        <v>840</v>
      </c>
      <c r="AL24" s="81" t="s">
        <v>840</v>
      </c>
      <c r="AM24" s="81" t="s">
        <v>840</v>
      </c>
      <c r="AN24" s="81" t="s">
        <v>840</v>
      </c>
      <c r="AO24" s="81" t="s">
        <v>840</v>
      </c>
      <c r="AP24" s="81" t="s">
        <v>840</v>
      </c>
      <c r="AQ24" s="81" t="s">
        <v>840</v>
      </c>
      <c r="AR24" s="81" t="s">
        <v>840</v>
      </c>
      <c r="AS24" s="81" t="s">
        <v>840</v>
      </c>
      <c r="AT24" s="81" t="s">
        <v>840</v>
      </c>
      <c r="AU24" s="81" t="s">
        <v>840</v>
      </c>
      <c r="AV24" s="81" t="s">
        <v>840</v>
      </c>
      <c r="AW24" s="81" t="s">
        <v>840</v>
      </c>
      <c r="AX24" s="81" t="s">
        <v>840</v>
      </c>
      <c r="AY24" s="81" t="s">
        <v>840</v>
      </c>
      <c r="AZ24" s="81" t="s">
        <v>840</v>
      </c>
      <c r="BA24" s="81" t="s">
        <v>840</v>
      </c>
      <c r="BB24" s="81" t="s">
        <v>840</v>
      </c>
      <c r="BC24" s="81" t="s">
        <v>840</v>
      </c>
      <c r="BD24" s="122"/>
    </row>
    <row r="25" spans="1:56" ht="31.5">
      <c r="A25" s="79" t="s">
        <v>849</v>
      </c>
      <c r="B25" s="80" t="s">
        <v>850</v>
      </c>
      <c r="C25" s="79" t="s">
        <v>837</v>
      </c>
      <c r="D25" s="81">
        <f aca="true" t="shared" si="1" ref="D25:BC25">D26</f>
        <v>4.94796</v>
      </c>
      <c r="E25" s="81">
        <f t="shared" si="1"/>
        <v>0.79902078</v>
      </c>
      <c r="F25" s="81">
        <f t="shared" si="1"/>
        <v>0</v>
      </c>
      <c r="G25" s="81">
        <f t="shared" si="1"/>
        <v>0</v>
      </c>
      <c r="H25" s="81">
        <f t="shared" si="1"/>
        <v>0</v>
      </c>
      <c r="I25" s="81">
        <f t="shared" si="1"/>
        <v>0.79902078</v>
      </c>
      <c r="J25" s="81">
        <f t="shared" si="1"/>
        <v>0.39951039</v>
      </c>
      <c r="K25" s="81">
        <f t="shared" si="1"/>
        <v>0</v>
      </c>
      <c r="L25" s="81">
        <f t="shared" si="1"/>
        <v>0</v>
      </c>
      <c r="M25" s="81">
        <f t="shared" si="1"/>
        <v>0</v>
      </c>
      <c r="N25" s="81">
        <f t="shared" si="1"/>
        <v>0.39951039</v>
      </c>
      <c r="O25" s="81">
        <f t="shared" si="1"/>
        <v>0.39951039</v>
      </c>
      <c r="P25" s="81">
        <f t="shared" si="1"/>
        <v>0</v>
      </c>
      <c r="Q25" s="81">
        <f t="shared" si="1"/>
        <v>0</v>
      </c>
      <c r="R25" s="81">
        <f t="shared" si="1"/>
        <v>0</v>
      </c>
      <c r="S25" s="81">
        <f t="shared" si="1"/>
        <v>0.39951039</v>
      </c>
      <c r="T25" s="81">
        <f t="shared" si="1"/>
        <v>0</v>
      </c>
      <c r="U25" s="81">
        <f t="shared" si="1"/>
        <v>0</v>
      </c>
      <c r="V25" s="81">
        <f t="shared" si="1"/>
        <v>0</v>
      </c>
      <c r="W25" s="81">
        <f t="shared" si="1"/>
        <v>0</v>
      </c>
      <c r="X25" s="81">
        <f t="shared" si="1"/>
        <v>0</v>
      </c>
      <c r="Y25" s="81">
        <f t="shared" si="1"/>
        <v>0</v>
      </c>
      <c r="Z25" s="81">
        <f t="shared" si="1"/>
        <v>0</v>
      </c>
      <c r="AA25" s="81">
        <f t="shared" si="1"/>
        <v>0</v>
      </c>
      <c r="AB25" s="81">
        <f t="shared" si="1"/>
        <v>0</v>
      </c>
      <c r="AC25" s="81">
        <f t="shared" si="1"/>
        <v>0</v>
      </c>
      <c r="AD25" s="81">
        <f t="shared" si="1"/>
        <v>4.923745</v>
      </c>
      <c r="AE25" s="81">
        <f t="shared" si="1"/>
        <v>0.9987759</v>
      </c>
      <c r="AF25" s="81">
        <f t="shared" si="1"/>
        <v>0</v>
      </c>
      <c r="AG25" s="81">
        <f t="shared" si="1"/>
        <v>0</v>
      </c>
      <c r="AH25" s="81">
        <f t="shared" si="1"/>
        <v>0</v>
      </c>
      <c r="AI25" s="81">
        <f t="shared" si="1"/>
        <v>0.9987759</v>
      </c>
      <c r="AJ25" s="81">
        <f t="shared" si="1"/>
        <v>0.33292530000000004</v>
      </c>
      <c r="AK25" s="81">
        <f t="shared" si="1"/>
        <v>0</v>
      </c>
      <c r="AL25" s="81">
        <f t="shared" si="1"/>
        <v>0</v>
      </c>
      <c r="AM25" s="81">
        <f t="shared" si="1"/>
        <v>0</v>
      </c>
      <c r="AN25" s="81">
        <f t="shared" si="1"/>
        <v>0.33292530000000004</v>
      </c>
      <c r="AO25" s="81">
        <f t="shared" si="1"/>
        <v>0.33292530000000004</v>
      </c>
      <c r="AP25" s="81">
        <f t="shared" si="1"/>
        <v>0</v>
      </c>
      <c r="AQ25" s="81">
        <f t="shared" si="1"/>
        <v>0</v>
      </c>
      <c r="AR25" s="81">
        <f t="shared" si="1"/>
        <v>0</v>
      </c>
      <c r="AS25" s="81">
        <f t="shared" si="1"/>
        <v>0.33292530000000004</v>
      </c>
      <c r="AT25" s="81">
        <f t="shared" si="1"/>
        <v>0.33292530000000004</v>
      </c>
      <c r="AU25" s="81">
        <f t="shared" si="1"/>
        <v>0</v>
      </c>
      <c r="AV25" s="81">
        <f t="shared" si="1"/>
        <v>0</v>
      </c>
      <c r="AW25" s="81">
        <f t="shared" si="1"/>
        <v>0</v>
      </c>
      <c r="AX25" s="81">
        <f t="shared" si="1"/>
        <v>0.33292530000000004</v>
      </c>
      <c r="AY25" s="81">
        <f t="shared" si="1"/>
        <v>0</v>
      </c>
      <c r="AZ25" s="81">
        <f t="shared" si="1"/>
        <v>0</v>
      </c>
      <c r="BA25" s="81">
        <f t="shared" si="1"/>
        <v>0</v>
      </c>
      <c r="BB25" s="81">
        <f t="shared" si="1"/>
        <v>0</v>
      </c>
      <c r="BC25" s="81">
        <f t="shared" si="1"/>
        <v>0</v>
      </c>
      <c r="BD25" s="123"/>
    </row>
    <row r="26" spans="1:56" ht="15">
      <c r="A26" s="79" t="s">
        <v>851</v>
      </c>
      <c r="B26" s="80" t="s">
        <v>852</v>
      </c>
      <c r="C26" s="79" t="s">
        <v>837</v>
      </c>
      <c r="D26" s="81">
        <f aca="true" t="shared" si="2" ref="D26:BC26">D71</f>
        <v>4.94796</v>
      </c>
      <c r="E26" s="81">
        <f t="shared" si="2"/>
        <v>0.79902078</v>
      </c>
      <c r="F26" s="81">
        <f t="shared" si="2"/>
        <v>0</v>
      </c>
      <c r="G26" s="81">
        <f t="shared" si="2"/>
        <v>0</v>
      </c>
      <c r="H26" s="81">
        <f t="shared" si="2"/>
        <v>0</v>
      </c>
      <c r="I26" s="81">
        <f t="shared" si="2"/>
        <v>0.79902078</v>
      </c>
      <c r="J26" s="81">
        <f t="shared" si="2"/>
        <v>0.39951039</v>
      </c>
      <c r="K26" s="81">
        <f t="shared" si="2"/>
        <v>0</v>
      </c>
      <c r="L26" s="81">
        <f t="shared" si="2"/>
        <v>0</v>
      </c>
      <c r="M26" s="81">
        <f t="shared" si="2"/>
        <v>0</v>
      </c>
      <c r="N26" s="81">
        <f t="shared" si="2"/>
        <v>0.39951039</v>
      </c>
      <c r="O26" s="81">
        <f t="shared" si="2"/>
        <v>0.39951039</v>
      </c>
      <c r="P26" s="81">
        <f t="shared" si="2"/>
        <v>0</v>
      </c>
      <c r="Q26" s="81">
        <f t="shared" si="2"/>
        <v>0</v>
      </c>
      <c r="R26" s="81">
        <f t="shared" si="2"/>
        <v>0</v>
      </c>
      <c r="S26" s="81">
        <f t="shared" si="2"/>
        <v>0.39951039</v>
      </c>
      <c r="T26" s="81">
        <f t="shared" si="2"/>
        <v>0</v>
      </c>
      <c r="U26" s="81">
        <f t="shared" si="2"/>
        <v>0</v>
      </c>
      <c r="V26" s="81">
        <f t="shared" si="2"/>
        <v>0</v>
      </c>
      <c r="W26" s="81">
        <f t="shared" si="2"/>
        <v>0</v>
      </c>
      <c r="X26" s="81">
        <f t="shared" si="2"/>
        <v>0</v>
      </c>
      <c r="Y26" s="81">
        <f t="shared" si="2"/>
        <v>0</v>
      </c>
      <c r="Z26" s="81">
        <f t="shared" si="2"/>
        <v>0</v>
      </c>
      <c r="AA26" s="81">
        <f t="shared" si="2"/>
        <v>0</v>
      </c>
      <c r="AB26" s="81">
        <f t="shared" si="2"/>
        <v>0</v>
      </c>
      <c r="AC26" s="81">
        <f t="shared" si="2"/>
        <v>0</v>
      </c>
      <c r="AD26" s="81">
        <f t="shared" si="2"/>
        <v>4.923745</v>
      </c>
      <c r="AE26" s="81">
        <f t="shared" si="2"/>
        <v>0.9987759</v>
      </c>
      <c r="AF26" s="81">
        <f t="shared" si="2"/>
        <v>0</v>
      </c>
      <c r="AG26" s="81">
        <f t="shared" si="2"/>
        <v>0</v>
      </c>
      <c r="AH26" s="81">
        <f t="shared" si="2"/>
        <v>0</v>
      </c>
      <c r="AI26" s="81">
        <f t="shared" si="2"/>
        <v>0.9987759</v>
      </c>
      <c r="AJ26" s="81">
        <f t="shared" si="2"/>
        <v>0.33292530000000004</v>
      </c>
      <c r="AK26" s="81">
        <f t="shared" si="2"/>
        <v>0</v>
      </c>
      <c r="AL26" s="81">
        <f t="shared" si="2"/>
        <v>0</v>
      </c>
      <c r="AM26" s="81">
        <f t="shared" si="2"/>
        <v>0</v>
      </c>
      <c r="AN26" s="81">
        <f t="shared" si="2"/>
        <v>0.33292530000000004</v>
      </c>
      <c r="AO26" s="81">
        <f t="shared" si="2"/>
        <v>0.33292530000000004</v>
      </c>
      <c r="AP26" s="81">
        <f t="shared" si="2"/>
        <v>0</v>
      </c>
      <c r="AQ26" s="81">
        <f t="shared" si="2"/>
        <v>0</v>
      </c>
      <c r="AR26" s="81">
        <f t="shared" si="2"/>
        <v>0</v>
      </c>
      <c r="AS26" s="81">
        <f t="shared" si="2"/>
        <v>0.33292530000000004</v>
      </c>
      <c r="AT26" s="81">
        <f t="shared" si="2"/>
        <v>0.33292530000000004</v>
      </c>
      <c r="AU26" s="81">
        <f t="shared" si="2"/>
        <v>0</v>
      </c>
      <c r="AV26" s="81">
        <f t="shared" si="2"/>
        <v>0</v>
      </c>
      <c r="AW26" s="81">
        <f t="shared" si="2"/>
        <v>0</v>
      </c>
      <c r="AX26" s="81">
        <f t="shared" si="2"/>
        <v>0.33292530000000004</v>
      </c>
      <c r="AY26" s="81">
        <f t="shared" si="2"/>
        <v>0</v>
      </c>
      <c r="AZ26" s="81">
        <f t="shared" si="2"/>
        <v>0</v>
      </c>
      <c r="BA26" s="81">
        <f t="shared" si="2"/>
        <v>0</v>
      </c>
      <c r="BB26" s="81">
        <f t="shared" si="2"/>
        <v>0</v>
      </c>
      <c r="BC26" s="81">
        <f t="shared" si="2"/>
        <v>0</v>
      </c>
      <c r="BD26" s="122"/>
    </row>
    <row r="27" spans="1:56" ht="31.5" outlineLevel="1">
      <c r="A27" s="79" t="s">
        <v>85</v>
      </c>
      <c r="B27" s="80" t="s">
        <v>853</v>
      </c>
      <c r="C27" s="79" t="s">
        <v>837</v>
      </c>
      <c r="D27" s="81" t="s">
        <v>840</v>
      </c>
      <c r="E27" s="81" t="s">
        <v>840</v>
      </c>
      <c r="F27" s="81" t="s">
        <v>840</v>
      </c>
      <c r="G27" s="81" t="s">
        <v>840</v>
      </c>
      <c r="H27" s="81" t="s">
        <v>840</v>
      </c>
      <c r="I27" s="81" t="s">
        <v>840</v>
      </c>
      <c r="J27" s="81" t="s">
        <v>840</v>
      </c>
      <c r="K27" s="81" t="s">
        <v>840</v>
      </c>
      <c r="L27" s="81" t="s">
        <v>840</v>
      </c>
      <c r="M27" s="81" t="s">
        <v>840</v>
      </c>
      <c r="N27" s="81" t="s">
        <v>840</v>
      </c>
      <c r="O27" s="81" t="s">
        <v>840</v>
      </c>
      <c r="P27" s="81" t="s">
        <v>840</v>
      </c>
      <c r="Q27" s="81" t="s">
        <v>840</v>
      </c>
      <c r="R27" s="81" t="s">
        <v>840</v>
      </c>
      <c r="S27" s="81" t="s">
        <v>840</v>
      </c>
      <c r="T27" s="81" t="s">
        <v>840</v>
      </c>
      <c r="U27" s="81" t="s">
        <v>840</v>
      </c>
      <c r="V27" s="81" t="s">
        <v>840</v>
      </c>
      <c r="W27" s="81" t="s">
        <v>840</v>
      </c>
      <c r="X27" s="81" t="s">
        <v>840</v>
      </c>
      <c r="Y27" s="81" t="s">
        <v>840</v>
      </c>
      <c r="Z27" s="81" t="s">
        <v>840</v>
      </c>
      <c r="AA27" s="81" t="s">
        <v>840</v>
      </c>
      <c r="AB27" s="81" t="s">
        <v>840</v>
      </c>
      <c r="AC27" s="81" t="s">
        <v>840</v>
      </c>
      <c r="AD27" s="81" t="s">
        <v>840</v>
      </c>
      <c r="AE27" s="81" t="s">
        <v>840</v>
      </c>
      <c r="AF27" s="81" t="s">
        <v>840</v>
      </c>
      <c r="AG27" s="81" t="s">
        <v>840</v>
      </c>
      <c r="AH27" s="81" t="s">
        <v>840</v>
      </c>
      <c r="AI27" s="81" t="s">
        <v>840</v>
      </c>
      <c r="AJ27" s="81" t="s">
        <v>840</v>
      </c>
      <c r="AK27" s="81" t="s">
        <v>840</v>
      </c>
      <c r="AL27" s="81" t="s">
        <v>840</v>
      </c>
      <c r="AM27" s="81" t="s">
        <v>840</v>
      </c>
      <c r="AN27" s="81" t="s">
        <v>840</v>
      </c>
      <c r="AO27" s="81" t="s">
        <v>840</v>
      </c>
      <c r="AP27" s="81" t="s">
        <v>840</v>
      </c>
      <c r="AQ27" s="81" t="s">
        <v>840</v>
      </c>
      <c r="AR27" s="81" t="s">
        <v>840</v>
      </c>
      <c r="AS27" s="81" t="s">
        <v>840</v>
      </c>
      <c r="AT27" s="81" t="s">
        <v>840</v>
      </c>
      <c r="AU27" s="81" t="s">
        <v>840</v>
      </c>
      <c r="AV27" s="81" t="s">
        <v>840</v>
      </c>
      <c r="AW27" s="81" t="s">
        <v>840</v>
      </c>
      <c r="AX27" s="81" t="s">
        <v>840</v>
      </c>
      <c r="AY27" s="81" t="s">
        <v>840</v>
      </c>
      <c r="AZ27" s="81" t="s">
        <v>840</v>
      </c>
      <c r="BA27" s="81" t="s">
        <v>840</v>
      </c>
      <c r="BB27" s="81" t="s">
        <v>840</v>
      </c>
      <c r="BC27" s="81" t="s">
        <v>840</v>
      </c>
      <c r="BD27" s="122"/>
    </row>
    <row r="28" spans="1:56" ht="63" outlineLevel="1">
      <c r="A28" s="79" t="s">
        <v>87</v>
      </c>
      <c r="B28" s="80" t="s">
        <v>854</v>
      </c>
      <c r="C28" s="79" t="s">
        <v>837</v>
      </c>
      <c r="D28" s="81" t="s">
        <v>840</v>
      </c>
      <c r="E28" s="81" t="s">
        <v>840</v>
      </c>
      <c r="F28" s="81" t="s">
        <v>840</v>
      </c>
      <c r="G28" s="81" t="s">
        <v>840</v>
      </c>
      <c r="H28" s="81" t="s">
        <v>840</v>
      </c>
      <c r="I28" s="81" t="s">
        <v>840</v>
      </c>
      <c r="J28" s="81" t="s">
        <v>840</v>
      </c>
      <c r="K28" s="81" t="s">
        <v>840</v>
      </c>
      <c r="L28" s="81" t="s">
        <v>840</v>
      </c>
      <c r="M28" s="81" t="s">
        <v>840</v>
      </c>
      <c r="N28" s="81" t="s">
        <v>840</v>
      </c>
      <c r="O28" s="81" t="s">
        <v>840</v>
      </c>
      <c r="P28" s="81" t="s">
        <v>840</v>
      </c>
      <c r="Q28" s="81" t="s">
        <v>840</v>
      </c>
      <c r="R28" s="81" t="s">
        <v>840</v>
      </c>
      <c r="S28" s="81" t="s">
        <v>840</v>
      </c>
      <c r="T28" s="81" t="s">
        <v>840</v>
      </c>
      <c r="U28" s="81" t="s">
        <v>840</v>
      </c>
      <c r="V28" s="81" t="s">
        <v>840</v>
      </c>
      <c r="W28" s="81" t="s">
        <v>840</v>
      </c>
      <c r="X28" s="81" t="s">
        <v>840</v>
      </c>
      <c r="Y28" s="81" t="s">
        <v>840</v>
      </c>
      <c r="Z28" s="81" t="s">
        <v>840</v>
      </c>
      <c r="AA28" s="81" t="s">
        <v>840</v>
      </c>
      <c r="AB28" s="81" t="s">
        <v>840</v>
      </c>
      <c r="AC28" s="81" t="s">
        <v>840</v>
      </c>
      <c r="AD28" s="81" t="s">
        <v>840</v>
      </c>
      <c r="AE28" s="81" t="s">
        <v>840</v>
      </c>
      <c r="AF28" s="81" t="s">
        <v>840</v>
      </c>
      <c r="AG28" s="81" t="s">
        <v>840</v>
      </c>
      <c r="AH28" s="81" t="s">
        <v>840</v>
      </c>
      <c r="AI28" s="81" t="s">
        <v>840</v>
      </c>
      <c r="AJ28" s="81" t="s">
        <v>840</v>
      </c>
      <c r="AK28" s="81" t="s">
        <v>840</v>
      </c>
      <c r="AL28" s="81" t="s">
        <v>840</v>
      </c>
      <c r="AM28" s="81" t="s">
        <v>840</v>
      </c>
      <c r="AN28" s="81" t="s">
        <v>840</v>
      </c>
      <c r="AO28" s="81" t="s">
        <v>840</v>
      </c>
      <c r="AP28" s="81" t="s">
        <v>840</v>
      </c>
      <c r="AQ28" s="81" t="s">
        <v>840</v>
      </c>
      <c r="AR28" s="81" t="s">
        <v>840</v>
      </c>
      <c r="AS28" s="81" t="s">
        <v>840</v>
      </c>
      <c r="AT28" s="81" t="s">
        <v>840</v>
      </c>
      <c r="AU28" s="81" t="s">
        <v>840</v>
      </c>
      <c r="AV28" s="81" t="s">
        <v>840</v>
      </c>
      <c r="AW28" s="81" t="s">
        <v>840</v>
      </c>
      <c r="AX28" s="81" t="s">
        <v>840</v>
      </c>
      <c r="AY28" s="81" t="s">
        <v>840</v>
      </c>
      <c r="AZ28" s="81" t="s">
        <v>840</v>
      </c>
      <c r="BA28" s="81" t="s">
        <v>840</v>
      </c>
      <c r="BB28" s="81" t="s">
        <v>840</v>
      </c>
      <c r="BC28" s="81" t="s">
        <v>840</v>
      </c>
      <c r="BD28" s="122"/>
    </row>
    <row r="29" spans="1:56" ht="84" outlineLevel="1">
      <c r="A29" s="79" t="s">
        <v>492</v>
      </c>
      <c r="B29" s="80" t="s">
        <v>855</v>
      </c>
      <c r="C29" s="79" t="s">
        <v>837</v>
      </c>
      <c r="D29" s="81" t="s">
        <v>840</v>
      </c>
      <c r="E29" s="81" t="s">
        <v>840</v>
      </c>
      <c r="F29" s="81" t="s">
        <v>840</v>
      </c>
      <c r="G29" s="81" t="s">
        <v>840</v>
      </c>
      <c r="H29" s="81" t="s">
        <v>840</v>
      </c>
      <c r="I29" s="81" t="s">
        <v>840</v>
      </c>
      <c r="J29" s="81" t="s">
        <v>840</v>
      </c>
      <c r="K29" s="81" t="s">
        <v>840</v>
      </c>
      <c r="L29" s="81" t="s">
        <v>840</v>
      </c>
      <c r="M29" s="81" t="s">
        <v>840</v>
      </c>
      <c r="N29" s="81" t="s">
        <v>840</v>
      </c>
      <c r="O29" s="81" t="s">
        <v>840</v>
      </c>
      <c r="P29" s="81" t="s">
        <v>840</v>
      </c>
      <c r="Q29" s="81" t="s">
        <v>840</v>
      </c>
      <c r="R29" s="81" t="s">
        <v>840</v>
      </c>
      <c r="S29" s="81" t="s">
        <v>840</v>
      </c>
      <c r="T29" s="81" t="s">
        <v>840</v>
      </c>
      <c r="U29" s="81" t="s">
        <v>840</v>
      </c>
      <c r="V29" s="81" t="s">
        <v>840</v>
      </c>
      <c r="W29" s="81" t="s">
        <v>840</v>
      </c>
      <c r="X29" s="81" t="s">
        <v>840</v>
      </c>
      <c r="Y29" s="81" t="s">
        <v>840</v>
      </c>
      <c r="Z29" s="81" t="s">
        <v>840</v>
      </c>
      <c r="AA29" s="81" t="s">
        <v>840</v>
      </c>
      <c r="AB29" s="81" t="s">
        <v>840</v>
      </c>
      <c r="AC29" s="81" t="s">
        <v>840</v>
      </c>
      <c r="AD29" s="81" t="s">
        <v>840</v>
      </c>
      <c r="AE29" s="81" t="s">
        <v>840</v>
      </c>
      <c r="AF29" s="81" t="s">
        <v>840</v>
      </c>
      <c r="AG29" s="81" t="s">
        <v>840</v>
      </c>
      <c r="AH29" s="81" t="s">
        <v>840</v>
      </c>
      <c r="AI29" s="81" t="s">
        <v>840</v>
      </c>
      <c r="AJ29" s="81" t="s">
        <v>840</v>
      </c>
      <c r="AK29" s="81" t="s">
        <v>840</v>
      </c>
      <c r="AL29" s="81" t="s">
        <v>840</v>
      </c>
      <c r="AM29" s="81" t="s">
        <v>840</v>
      </c>
      <c r="AN29" s="81" t="s">
        <v>840</v>
      </c>
      <c r="AO29" s="81" t="s">
        <v>840</v>
      </c>
      <c r="AP29" s="81" t="s">
        <v>840</v>
      </c>
      <c r="AQ29" s="81" t="s">
        <v>840</v>
      </c>
      <c r="AR29" s="81" t="s">
        <v>840</v>
      </c>
      <c r="AS29" s="81" t="s">
        <v>840</v>
      </c>
      <c r="AT29" s="81" t="s">
        <v>840</v>
      </c>
      <c r="AU29" s="81" t="s">
        <v>840</v>
      </c>
      <c r="AV29" s="81" t="s">
        <v>840</v>
      </c>
      <c r="AW29" s="81" t="s">
        <v>840</v>
      </c>
      <c r="AX29" s="81" t="s">
        <v>840</v>
      </c>
      <c r="AY29" s="81" t="s">
        <v>840</v>
      </c>
      <c r="AZ29" s="81" t="s">
        <v>840</v>
      </c>
      <c r="BA29" s="81" t="s">
        <v>840</v>
      </c>
      <c r="BB29" s="81" t="s">
        <v>840</v>
      </c>
      <c r="BC29" s="81" t="s">
        <v>840</v>
      </c>
      <c r="BD29" s="122"/>
    </row>
    <row r="30" spans="1:56" ht="94.5" outlineLevel="1">
      <c r="A30" s="79" t="s">
        <v>497</v>
      </c>
      <c r="B30" s="80" t="s">
        <v>856</v>
      </c>
      <c r="C30" s="79" t="s">
        <v>837</v>
      </c>
      <c r="D30" s="81" t="s">
        <v>840</v>
      </c>
      <c r="E30" s="81" t="s">
        <v>840</v>
      </c>
      <c r="F30" s="81" t="s">
        <v>840</v>
      </c>
      <c r="G30" s="81" t="s">
        <v>840</v>
      </c>
      <c r="H30" s="81" t="s">
        <v>840</v>
      </c>
      <c r="I30" s="81" t="s">
        <v>840</v>
      </c>
      <c r="J30" s="81" t="s">
        <v>840</v>
      </c>
      <c r="K30" s="81" t="s">
        <v>840</v>
      </c>
      <c r="L30" s="81" t="s">
        <v>840</v>
      </c>
      <c r="M30" s="81" t="s">
        <v>840</v>
      </c>
      <c r="N30" s="81" t="s">
        <v>840</v>
      </c>
      <c r="O30" s="81" t="s">
        <v>840</v>
      </c>
      <c r="P30" s="81" t="s">
        <v>840</v>
      </c>
      <c r="Q30" s="81" t="s">
        <v>840</v>
      </c>
      <c r="R30" s="81" t="s">
        <v>840</v>
      </c>
      <c r="S30" s="81" t="s">
        <v>840</v>
      </c>
      <c r="T30" s="81" t="s">
        <v>840</v>
      </c>
      <c r="U30" s="81" t="s">
        <v>840</v>
      </c>
      <c r="V30" s="81" t="s">
        <v>840</v>
      </c>
      <c r="W30" s="81" t="s">
        <v>840</v>
      </c>
      <c r="X30" s="81" t="s">
        <v>840</v>
      </c>
      <c r="Y30" s="81" t="s">
        <v>840</v>
      </c>
      <c r="Z30" s="81" t="s">
        <v>840</v>
      </c>
      <c r="AA30" s="81" t="s">
        <v>840</v>
      </c>
      <c r="AB30" s="81" t="s">
        <v>840</v>
      </c>
      <c r="AC30" s="81" t="s">
        <v>840</v>
      </c>
      <c r="AD30" s="81" t="s">
        <v>840</v>
      </c>
      <c r="AE30" s="81" t="s">
        <v>840</v>
      </c>
      <c r="AF30" s="81" t="s">
        <v>840</v>
      </c>
      <c r="AG30" s="81" t="s">
        <v>840</v>
      </c>
      <c r="AH30" s="81" t="s">
        <v>840</v>
      </c>
      <c r="AI30" s="81" t="s">
        <v>840</v>
      </c>
      <c r="AJ30" s="81" t="s">
        <v>840</v>
      </c>
      <c r="AK30" s="81" t="s">
        <v>840</v>
      </c>
      <c r="AL30" s="81" t="s">
        <v>840</v>
      </c>
      <c r="AM30" s="81" t="s">
        <v>840</v>
      </c>
      <c r="AN30" s="81" t="s">
        <v>840</v>
      </c>
      <c r="AO30" s="81" t="s">
        <v>840</v>
      </c>
      <c r="AP30" s="81" t="s">
        <v>840</v>
      </c>
      <c r="AQ30" s="81" t="s">
        <v>840</v>
      </c>
      <c r="AR30" s="81" t="s">
        <v>840</v>
      </c>
      <c r="AS30" s="81" t="s">
        <v>840</v>
      </c>
      <c r="AT30" s="81" t="s">
        <v>840</v>
      </c>
      <c r="AU30" s="81" t="s">
        <v>840</v>
      </c>
      <c r="AV30" s="81" t="s">
        <v>840</v>
      </c>
      <c r="AW30" s="81" t="s">
        <v>840</v>
      </c>
      <c r="AX30" s="81" t="s">
        <v>840</v>
      </c>
      <c r="AY30" s="81" t="s">
        <v>840</v>
      </c>
      <c r="AZ30" s="81" t="s">
        <v>840</v>
      </c>
      <c r="BA30" s="81" t="s">
        <v>840</v>
      </c>
      <c r="BB30" s="81" t="s">
        <v>840</v>
      </c>
      <c r="BC30" s="81" t="s">
        <v>840</v>
      </c>
      <c r="BD30" s="122"/>
    </row>
    <row r="31" spans="1:56" ht="73.5" outlineLevel="1">
      <c r="A31" s="79" t="s">
        <v>499</v>
      </c>
      <c r="B31" s="80" t="s">
        <v>857</v>
      </c>
      <c r="C31" s="79" t="s">
        <v>837</v>
      </c>
      <c r="D31" s="81" t="s">
        <v>840</v>
      </c>
      <c r="E31" s="81" t="s">
        <v>840</v>
      </c>
      <c r="F31" s="81" t="s">
        <v>840</v>
      </c>
      <c r="G31" s="81" t="s">
        <v>840</v>
      </c>
      <c r="H31" s="81" t="s">
        <v>840</v>
      </c>
      <c r="I31" s="81" t="s">
        <v>840</v>
      </c>
      <c r="J31" s="81" t="s">
        <v>840</v>
      </c>
      <c r="K31" s="81" t="s">
        <v>840</v>
      </c>
      <c r="L31" s="81" t="s">
        <v>840</v>
      </c>
      <c r="M31" s="81" t="s">
        <v>840</v>
      </c>
      <c r="N31" s="81" t="s">
        <v>840</v>
      </c>
      <c r="O31" s="81" t="s">
        <v>840</v>
      </c>
      <c r="P31" s="81" t="s">
        <v>840</v>
      </c>
      <c r="Q31" s="81" t="s">
        <v>840</v>
      </c>
      <c r="R31" s="81" t="s">
        <v>840</v>
      </c>
      <c r="S31" s="81" t="s">
        <v>840</v>
      </c>
      <c r="T31" s="81" t="s">
        <v>840</v>
      </c>
      <c r="U31" s="81" t="s">
        <v>840</v>
      </c>
      <c r="V31" s="81" t="s">
        <v>840</v>
      </c>
      <c r="W31" s="81" t="s">
        <v>840</v>
      </c>
      <c r="X31" s="81" t="s">
        <v>840</v>
      </c>
      <c r="Y31" s="81" t="s">
        <v>840</v>
      </c>
      <c r="Z31" s="81" t="s">
        <v>840</v>
      </c>
      <c r="AA31" s="81" t="s">
        <v>840</v>
      </c>
      <c r="AB31" s="81" t="s">
        <v>840</v>
      </c>
      <c r="AC31" s="81" t="s">
        <v>840</v>
      </c>
      <c r="AD31" s="81" t="s">
        <v>840</v>
      </c>
      <c r="AE31" s="81" t="s">
        <v>840</v>
      </c>
      <c r="AF31" s="81" t="s">
        <v>840</v>
      </c>
      <c r="AG31" s="81" t="s">
        <v>840</v>
      </c>
      <c r="AH31" s="81" t="s">
        <v>840</v>
      </c>
      <c r="AI31" s="81" t="s">
        <v>840</v>
      </c>
      <c r="AJ31" s="81" t="s">
        <v>840</v>
      </c>
      <c r="AK31" s="81" t="s">
        <v>840</v>
      </c>
      <c r="AL31" s="81" t="s">
        <v>840</v>
      </c>
      <c r="AM31" s="81" t="s">
        <v>840</v>
      </c>
      <c r="AN31" s="81" t="s">
        <v>840</v>
      </c>
      <c r="AO31" s="81" t="s">
        <v>840</v>
      </c>
      <c r="AP31" s="81" t="s">
        <v>840</v>
      </c>
      <c r="AQ31" s="81" t="s">
        <v>840</v>
      </c>
      <c r="AR31" s="81" t="s">
        <v>840</v>
      </c>
      <c r="AS31" s="81" t="s">
        <v>840</v>
      </c>
      <c r="AT31" s="81" t="s">
        <v>840</v>
      </c>
      <c r="AU31" s="81" t="s">
        <v>840</v>
      </c>
      <c r="AV31" s="81" t="s">
        <v>840</v>
      </c>
      <c r="AW31" s="81" t="s">
        <v>840</v>
      </c>
      <c r="AX31" s="81" t="s">
        <v>840</v>
      </c>
      <c r="AY31" s="81" t="s">
        <v>840</v>
      </c>
      <c r="AZ31" s="81" t="s">
        <v>840</v>
      </c>
      <c r="BA31" s="81" t="s">
        <v>840</v>
      </c>
      <c r="BB31" s="81" t="s">
        <v>840</v>
      </c>
      <c r="BC31" s="81" t="s">
        <v>840</v>
      </c>
      <c r="BD31" s="122"/>
    </row>
    <row r="32" spans="1:56" ht="63" outlineLevel="1">
      <c r="A32" s="79" t="s">
        <v>89</v>
      </c>
      <c r="B32" s="80" t="s">
        <v>858</v>
      </c>
      <c r="C32" s="79" t="s">
        <v>837</v>
      </c>
      <c r="D32" s="81" t="s">
        <v>840</v>
      </c>
      <c r="E32" s="81" t="s">
        <v>840</v>
      </c>
      <c r="F32" s="81" t="s">
        <v>840</v>
      </c>
      <c r="G32" s="81" t="s">
        <v>840</v>
      </c>
      <c r="H32" s="81" t="s">
        <v>840</v>
      </c>
      <c r="I32" s="81" t="s">
        <v>840</v>
      </c>
      <c r="J32" s="81" t="s">
        <v>840</v>
      </c>
      <c r="K32" s="81" t="s">
        <v>840</v>
      </c>
      <c r="L32" s="81" t="s">
        <v>840</v>
      </c>
      <c r="M32" s="81" t="s">
        <v>840</v>
      </c>
      <c r="N32" s="81" t="s">
        <v>840</v>
      </c>
      <c r="O32" s="81" t="s">
        <v>840</v>
      </c>
      <c r="P32" s="81" t="s">
        <v>840</v>
      </c>
      <c r="Q32" s="81" t="s">
        <v>840</v>
      </c>
      <c r="R32" s="81" t="s">
        <v>840</v>
      </c>
      <c r="S32" s="81" t="s">
        <v>840</v>
      </c>
      <c r="T32" s="81" t="s">
        <v>840</v>
      </c>
      <c r="U32" s="81" t="s">
        <v>840</v>
      </c>
      <c r="V32" s="81" t="s">
        <v>840</v>
      </c>
      <c r="W32" s="81" t="s">
        <v>840</v>
      </c>
      <c r="X32" s="81" t="s">
        <v>840</v>
      </c>
      <c r="Y32" s="81" t="s">
        <v>840</v>
      </c>
      <c r="Z32" s="81" t="s">
        <v>840</v>
      </c>
      <c r="AA32" s="81" t="s">
        <v>840</v>
      </c>
      <c r="AB32" s="81" t="s">
        <v>840</v>
      </c>
      <c r="AC32" s="81" t="s">
        <v>840</v>
      </c>
      <c r="AD32" s="81" t="s">
        <v>840</v>
      </c>
      <c r="AE32" s="81" t="s">
        <v>840</v>
      </c>
      <c r="AF32" s="81" t="s">
        <v>840</v>
      </c>
      <c r="AG32" s="81" t="s">
        <v>840</v>
      </c>
      <c r="AH32" s="81" t="s">
        <v>840</v>
      </c>
      <c r="AI32" s="81" t="s">
        <v>840</v>
      </c>
      <c r="AJ32" s="81" t="s">
        <v>840</v>
      </c>
      <c r="AK32" s="81" t="s">
        <v>840</v>
      </c>
      <c r="AL32" s="81" t="s">
        <v>840</v>
      </c>
      <c r="AM32" s="81" t="s">
        <v>840</v>
      </c>
      <c r="AN32" s="81" t="s">
        <v>840</v>
      </c>
      <c r="AO32" s="81" t="s">
        <v>840</v>
      </c>
      <c r="AP32" s="81" t="s">
        <v>840</v>
      </c>
      <c r="AQ32" s="81" t="s">
        <v>840</v>
      </c>
      <c r="AR32" s="81" t="s">
        <v>840</v>
      </c>
      <c r="AS32" s="81" t="s">
        <v>840</v>
      </c>
      <c r="AT32" s="81" t="s">
        <v>840</v>
      </c>
      <c r="AU32" s="81" t="s">
        <v>840</v>
      </c>
      <c r="AV32" s="81" t="s">
        <v>840</v>
      </c>
      <c r="AW32" s="81" t="s">
        <v>840</v>
      </c>
      <c r="AX32" s="81" t="s">
        <v>840</v>
      </c>
      <c r="AY32" s="81" t="s">
        <v>840</v>
      </c>
      <c r="AZ32" s="81" t="s">
        <v>840</v>
      </c>
      <c r="BA32" s="81" t="s">
        <v>840</v>
      </c>
      <c r="BB32" s="81" t="s">
        <v>840</v>
      </c>
      <c r="BC32" s="81" t="s">
        <v>840</v>
      </c>
      <c r="BD32" s="122"/>
    </row>
    <row r="33" spans="1:56" ht="105" outlineLevel="1">
      <c r="A33" s="79" t="s">
        <v>520</v>
      </c>
      <c r="B33" s="80" t="s">
        <v>859</v>
      </c>
      <c r="C33" s="79" t="s">
        <v>837</v>
      </c>
      <c r="D33" s="81" t="s">
        <v>840</v>
      </c>
      <c r="E33" s="81" t="s">
        <v>840</v>
      </c>
      <c r="F33" s="81" t="s">
        <v>840</v>
      </c>
      <c r="G33" s="81" t="s">
        <v>840</v>
      </c>
      <c r="H33" s="81" t="s">
        <v>840</v>
      </c>
      <c r="I33" s="81" t="s">
        <v>840</v>
      </c>
      <c r="J33" s="81" t="s">
        <v>840</v>
      </c>
      <c r="K33" s="81" t="s">
        <v>840</v>
      </c>
      <c r="L33" s="81" t="s">
        <v>840</v>
      </c>
      <c r="M33" s="81" t="s">
        <v>840</v>
      </c>
      <c r="N33" s="81" t="s">
        <v>840</v>
      </c>
      <c r="O33" s="81" t="s">
        <v>840</v>
      </c>
      <c r="P33" s="81" t="s">
        <v>840</v>
      </c>
      <c r="Q33" s="81" t="s">
        <v>840</v>
      </c>
      <c r="R33" s="81" t="s">
        <v>840</v>
      </c>
      <c r="S33" s="81" t="s">
        <v>840</v>
      </c>
      <c r="T33" s="81" t="s">
        <v>840</v>
      </c>
      <c r="U33" s="81" t="s">
        <v>840</v>
      </c>
      <c r="V33" s="81" t="s">
        <v>840</v>
      </c>
      <c r="W33" s="81" t="s">
        <v>840</v>
      </c>
      <c r="X33" s="81" t="s">
        <v>840</v>
      </c>
      <c r="Y33" s="81" t="s">
        <v>840</v>
      </c>
      <c r="Z33" s="81" t="s">
        <v>840</v>
      </c>
      <c r="AA33" s="81" t="s">
        <v>840</v>
      </c>
      <c r="AB33" s="81" t="s">
        <v>840</v>
      </c>
      <c r="AC33" s="81" t="s">
        <v>840</v>
      </c>
      <c r="AD33" s="81" t="s">
        <v>840</v>
      </c>
      <c r="AE33" s="81" t="s">
        <v>840</v>
      </c>
      <c r="AF33" s="81" t="s">
        <v>840</v>
      </c>
      <c r="AG33" s="81" t="s">
        <v>840</v>
      </c>
      <c r="AH33" s="81" t="s">
        <v>840</v>
      </c>
      <c r="AI33" s="81" t="s">
        <v>840</v>
      </c>
      <c r="AJ33" s="81" t="s">
        <v>840</v>
      </c>
      <c r="AK33" s="81" t="s">
        <v>840</v>
      </c>
      <c r="AL33" s="81" t="s">
        <v>840</v>
      </c>
      <c r="AM33" s="81" t="s">
        <v>840</v>
      </c>
      <c r="AN33" s="81" t="s">
        <v>840</v>
      </c>
      <c r="AO33" s="81" t="s">
        <v>840</v>
      </c>
      <c r="AP33" s="81" t="s">
        <v>840</v>
      </c>
      <c r="AQ33" s="81" t="s">
        <v>840</v>
      </c>
      <c r="AR33" s="81" t="s">
        <v>840</v>
      </c>
      <c r="AS33" s="81" t="s">
        <v>840</v>
      </c>
      <c r="AT33" s="81" t="s">
        <v>840</v>
      </c>
      <c r="AU33" s="81" t="s">
        <v>840</v>
      </c>
      <c r="AV33" s="81" t="s">
        <v>840</v>
      </c>
      <c r="AW33" s="81" t="s">
        <v>840</v>
      </c>
      <c r="AX33" s="81" t="s">
        <v>840</v>
      </c>
      <c r="AY33" s="81" t="s">
        <v>840</v>
      </c>
      <c r="AZ33" s="81" t="s">
        <v>840</v>
      </c>
      <c r="BA33" s="81" t="s">
        <v>840</v>
      </c>
      <c r="BB33" s="81" t="s">
        <v>840</v>
      </c>
      <c r="BC33" s="81" t="s">
        <v>840</v>
      </c>
      <c r="BD33" s="122"/>
    </row>
    <row r="34" spans="1:56" ht="63" outlineLevel="1">
      <c r="A34" s="79" t="s">
        <v>521</v>
      </c>
      <c r="B34" s="80" t="s">
        <v>860</v>
      </c>
      <c r="C34" s="79" t="s">
        <v>837</v>
      </c>
      <c r="D34" s="81" t="s">
        <v>840</v>
      </c>
      <c r="E34" s="81" t="s">
        <v>840</v>
      </c>
      <c r="F34" s="81" t="s">
        <v>840</v>
      </c>
      <c r="G34" s="81" t="s">
        <v>840</v>
      </c>
      <c r="H34" s="81" t="s">
        <v>840</v>
      </c>
      <c r="I34" s="81" t="s">
        <v>840</v>
      </c>
      <c r="J34" s="81" t="s">
        <v>840</v>
      </c>
      <c r="K34" s="81" t="s">
        <v>840</v>
      </c>
      <c r="L34" s="81" t="s">
        <v>840</v>
      </c>
      <c r="M34" s="81" t="s">
        <v>840</v>
      </c>
      <c r="N34" s="81" t="s">
        <v>840</v>
      </c>
      <c r="O34" s="81" t="s">
        <v>840</v>
      </c>
      <c r="P34" s="81" t="s">
        <v>840</v>
      </c>
      <c r="Q34" s="81" t="s">
        <v>840</v>
      </c>
      <c r="R34" s="81" t="s">
        <v>840</v>
      </c>
      <c r="S34" s="81" t="s">
        <v>840</v>
      </c>
      <c r="T34" s="81" t="s">
        <v>840</v>
      </c>
      <c r="U34" s="81" t="s">
        <v>840</v>
      </c>
      <c r="V34" s="81" t="s">
        <v>840</v>
      </c>
      <c r="W34" s="81" t="s">
        <v>840</v>
      </c>
      <c r="X34" s="81" t="s">
        <v>840</v>
      </c>
      <c r="Y34" s="81" t="s">
        <v>840</v>
      </c>
      <c r="Z34" s="81" t="s">
        <v>840</v>
      </c>
      <c r="AA34" s="81" t="s">
        <v>840</v>
      </c>
      <c r="AB34" s="81" t="s">
        <v>840</v>
      </c>
      <c r="AC34" s="81" t="s">
        <v>840</v>
      </c>
      <c r="AD34" s="81" t="s">
        <v>840</v>
      </c>
      <c r="AE34" s="81" t="s">
        <v>840</v>
      </c>
      <c r="AF34" s="81" t="s">
        <v>840</v>
      </c>
      <c r="AG34" s="81" t="s">
        <v>840</v>
      </c>
      <c r="AH34" s="81" t="s">
        <v>840</v>
      </c>
      <c r="AI34" s="81" t="s">
        <v>840</v>
      </c>
      <c r="AJ34" s="81" t="s">
        <v>840</v>
      </c>
      <c r="AK34" s="81" t="s">
        <v>840</v>
      </c>
      <c r="AL34" s="81" t="s">
        <v>840</v>
      </c>
      <c r="AM34" s="81" t="s">
        <v>840</v>
      </c>
      <c r="AN34" s="81" t="s">
        <v>840</v>
      </c>
      <c r="AO34" s="81" t="s">
        <v>840</v>
      </c>
      <c r="AP34" s="81" t="s">
        <v>840</v>
      </c>
      <c r="AQ34" s="81" t="s">
        <v>840</v>
      </c>
      <c r="AR34" s="81" t="s">
        <v>840</v>
      </c>
      <c r="AS34" s="81" t="s">
        <v>840</v>
      </c>
      <c r="AT34" s="81" t="s">
        <v>840</v>
      </c>
      <c r="AU34" s="81" t="s">
        <v>840</v>
      </c>
      <c r="AV34" s="81" t="s">
        <v>840</v>
      </c>
      <c r="AW34" s="81" t="s">
        <v>840</v>
      </c>
      <c r="AX34" s="81" t="s">
        <v>840</v>
      </c>
      <c r="AY34" s="81" t="s">
        <v>840</v>
      </c>
      <c r="AZ34" s="81" t="s">
        <v>840</v>
      </c>
      <c r="BA34" s="81" t="s">
        <v>840</v>
      </c>
      <c r="BB34" s="81" t="s">
        <v>840</v>
      </c>
      <c r="BC34" s="81" t="s">
        <v>840</v>
      </c>
      <c r="BD34" s="122"/>
    </row>
    <row r="35" spans="1:56" ht="73.5" outlineLevel="1">
      <c r="A35" s="79" t="s">
        <v>91</v>
      </c>
      <c r="B35" s="80" t="s">
        <v>861</v>
      </c>
      <c r="C35" s="79" t="s">
        <v>837</v>
      </c>
      <c r="D35" s="81" t="s">
        <v>840</v>
      </c>
      <c r="E35" s="81" t="s">
        <v>840</v>
      </c>
      <c r="F35" s="81" t="s">
        <v>840</v>
      </c>
      <c r="G35" s="81" t="s">
        <v>840</v>
      </c>
      <c r="H35" s="81" t="s">
        <v>840</v>
      </c>
      <c r="I35" s="81" t="s">
        <v>840</v>
      </c>
      <c r="J35" s="81" t="s">
        <v>840</v>
      </c>
      <c r="K35" s="81" t="s">
        <v>840</v>
      </c>
      <c r="L35" s="81" t="s">
        <v>840</v>
      </c>
      <c r="M35" s="81" t="s">
        <v>840</v>
      </c>
      <c r="N35" s="81" t="s">
        <v>840</v>
      </c>
      <c r="O35" s="81" t="s">
        <v>840</v>
      </c>
      <c r="P35" s="81" t="s">
        <v>840</v>
      </c>
      <c r="Q35" s="81" t="s">
        <v>840</v>
      </c>
      <c r="R35" s="81" t="s">
        <v>840</v>
      </c>
      <c r="S35" s="81" t="s">
        <v>840</v>
      </c>
      <c r="T35" s="81" t="s">
        <v>840</v>
      </c>
      <c r="U35" s="81" t="s">
        <v>840</v>
      </c>
      <c r="V35" s="81" t="s">
        <v>840</v>
      </c>
      <c r="W35" s="81" t="s">
        <v>840</v>
      </c>
      <c r="X35" s="81" t="s">
        <v>840</v>
      </c>
      <c r="Y35" s="81" t="s">
        <v>840</v>
      </c>
      <c r="Z35" s="81" t="s">
        <v>840</v>
      </c>
      <c r="AA35" s="81" t="s">
        <v>840</v>
      </c>
      <c r="AB35" s="81" t="s">
        <v>840</v>
      </c>
      <c r="AC35" s="81" t="s">
        <v>840</v>
      </c>
      <c r="AD35" s="81" t="s">
        <v>840</v>
      </c>
      <c r="AE35" s="81" t="s">
        <v>840</v>
      </c>
      <c r="AF35" s="81" t="s">
        <v>840</v>
      </c>
      <c r="AG35" s="81" t="s">
        <v>840</v>
      </c>
      <c r="AH35" s="81" t="s">
        <v>840</v>
      </c>
      <c r="AI35" s="81" t="s">
        <v>840</v>
      </c>
      <c r="AJ35" s="81" t="s">
        <v>840</v>
      </c>
      <c r="AK35" s="81" t="s">
        <v>840</v>
      </c>
      <c r="AL35" s="81" t="s">
        <v>840</v>
      </c>
      <c r="AM35" s="81" t="s">
        <v>840</v>
      </c>
      <c r="AN35" s="81" t="s">
        <v>840</v>
      </c>
      <c r="AO35" s="81" t="s">
        <v>840</v>
      </c>
      <c r="AP35" s="81" t="s">
        <v>840</v>
      </c>
      <c r="AQ35" s="81" t="s">
        <v>840</v>
      </c>
      <c r="AR35" s="81" t="s">
        <v>840</v>
      </c>
      <c r="AS35" s="81" t="s">
        <v>840</v>
      </c>
      <c r="AT35" s="81" t="s">
        <v>840</v>
      </c>
      <c r="AU35" s="81" t="s">
        <v>840</v>
      </c>
      <c r="AV35" s="81" t="s">
        <v>840</v>
      </c>
      <c r="AW35" s="81" t="s">
        <v>840</v>
      </c>
      <c r="AX35" s="81" t="s">
        <v>840</v>
      </c>
      <c r="AY35" s="81" t="s">
        <v>840</v>
      </c>
      <c r="AZ35" s="81" t="s">
        <v>840</v>
      </c>
      <c r="BA35" s="81" t="s">
        <v>840</v>
      </c>
      <c r="BB35" s="81" t="s">
        <v>840</v>
      </c>
      <c r="BC35" s="81" t="s">
        <v>840</v>
      </c>
      <c r="BD35" s="122"/>
    </row>
    <row r="36" spans="1:56" ht="63" outlineLevel="1">
      <c r="A36" s="79" t="s">
        <v>862</v>
      </c>
      <c r="B36" s="80" t="s">
        <v>863</v>
      </c>
      <c r="C36" s="79" t="s">
        <v>837</v>
      </c>
      <c r="D36" s="81" t="s">
        <v>840</v>
      </c>
      <c r="E36" s="81" t="s">
        <v>840</v>
      </c>
      <c r="F36" s="81" t="s">
        <v>840</v>
      </c>
      <c r="G36" s="81" t="s">
        <v>840</v>
      </c>
      <c r="H36" s="81" t="s">
        <v>840</v>
      </c>
      <c r="I36" s="81" t="s">
        <v>840</v>
      </c>
      <c r="J36" s="81" t="s">
        <v>840</v>
      </c>
      <c r="K36" s="81" t="s">
        <v>840</v>
      </c>
      <c r="L36" s="81" t="s">
        <v>840</v>
      </c>
      <c r="M36" s="81" t="s">
        <v>840</v>
      </c>
      <c r="N36" s="81" t="s">
        <v>840</v>
      </c>
      <c r="O36" s="81" t="s">
        <v>840</v>
      </c>
      <c r="P36" s="81" t="s">
        <v>840</v>
      </c>
      <c r="Q36" s="81" t="s">
        <v>840</v>
      </c>
      <c r="R36" s="81" t="s">
        <v>840</v>
      </c>
      <c r="S36" s="81" t="s">
        <v>840</v>
      </c>
      <c r="T36" s="81" t="s">
        <v>840</v>
      </c>
      <c r="U36" s="81" t="s">
        <v>840</v>
      </c>
      <c r="V36" s="81" t="s">
        <v>840</v>
      </c>
      <c r="W36" s="81" t="s">
        <v>840</v>
      </c>
      <c r="X36" s="81" t="s">
        <v>840</v>
      </c>
      <c r="Y36" s="81" t="s">
        <v>840</v>
      </c>
      <c r="Z36" s="81" t="s">
        <v>840</v>
      </c>
      <c r="AA36" s="81" t="s">
        <v>840</v>
      </c>
      <c r="AB36" s="81" t="s">
        <v>840</v>
      </c>
      <c r="AC36" s="81" t="s">
        <v>840</v>
      </c>
      <c r="AD36" s="81" t="s">
        <v>840</v>
      </c>
      <c r="AE36" s="81" t="s">
        <v>840</v>
      </c>
      <c r="AF36" s="81" t="s">
        <v>840</v>
      </c>
      <c r="AG36" s="81" t="s">
        <v>840</v>
      </c>
      <c r="AH36" s="81" t="s">
        <v>840</v>
      </c>
      <c r="AI36" s="81" t="s">
        <v>840</v>
      </c>
      <c r="AJ36" s="81" t="s">
        <v>840</v>
      </c>
      <c r="AK36" s="81" t="s">
        <v>840</v>
      </c>
      <c r="AL36" s="81" t="s">
        <v>840</v>
      </c>
      <c r="AM36" s="81" t="s">
        <v>840</v>
      </c>
      <c r="AN36" s="81" t="s">
        <v>840</v>
      </c>
      <c r="AO36" s="81" t="s">
        <v>840</v>
      </c>
      <c r="AP36" s="81" t="s">
        <v>840</v>
      </c>
      <c r="AQ36" s="81" t="s">
        <v>840</v>
      </c>
      <c r="AR36" s="81" t="s">
        <v>840</v>
      </c>
      <c r="AS36" s="81" t="s">
        <v>840</v>
      </c>
      <c r="AT36" s="81" t="s">
        <v>840</v>
      </c>
      <c r="AU36" s="81" t="s">
        <v>840</v>
      </c>
      <c r="AV36" s="81" t="s">
        <v>840</v>
      </c>
      <c r="AW36" s="81" t="s">
        <v>840</v>
      </c>
      <c r="AX36" s="81" t="s">
        <v>840</v>
      </c>
      <c r="AY36" s="81" t="s">
        <v>840</v>
      </c>
      <c r="AZ36" s="81" t="s">
        <v>840</v>
      </c>
      <c r="BA36" s="81" t="s">
        <v>840</v>
      </c>
      <c r="BB36" s="81" t="s">
        <v>840</v>
      </c>
      <c r="BC36" s="81" t="s">
        <v>840</v>
      </c>
      <c r="BD36" s="122"/>
    </row>
    <row r="37" spans="1:56" ht="168" outlineLevel="1">
      <c r="A37" s="79" t="s">
        <v>862</v>
      </c>
      <c r="B37" s="80" t="s">
        <v>864</v>
      </c>
      <c r="C37" s="79" t="s">
        <v>837</v>
      </c>
      <c r="D37" s="81" t="s">
        <v>840</v>
      </c>
      <c r="E37" s="81" t="s">
        <v>840</v>
      </c>
      <c r="F37" s="81" t="s">
        <v>840</v>
      </c>
      <c r="G37" s="81" t="s">
        <v>840</v>
      </c>
      <c r="H37" s="81" t="s">
        <v>840</v>
      </c>
      <c r="I37" s="81" t="s">
        <v>840</v>
      </c>
      <c r="J37" s="81" t="s">
        <v>840</v>
      </c>
      <c r="K37" s="81" t="s">
        <v>840</v>
      </c>
      <c r="L37" s="81" t="s">
        <v>840</v>
      </c>
      <c r="M37" s="81" t="s">
        <v>840</v>
      </c>
      <c r="N37" s="81" t="s">
        <v>840</v>
      </c>
      <c r="O37" s="81" t="s">
        <v>840</v>
      </c>
      <c r="P37" s="81" t="s">
        <v>840</v>
      </c>
      <c r="Q37" s="81" t="s">
        <v>840</v>
      </c>
      <c r="R37" s="81" t="s">
        <v>840</v>
      </c>
      <c r="S37" s="81" t="s">
        <v>840</v>
      </c>
      <c r="T37" s="81" t="s">
        <v>840</v>
      </c>
      <c r="U37" s="81" t="s">
        <v>840</v>
      </c>
      <c r="V37" s="81" t="s">
        <v>840</v>
      </c>
      <c r="W37" s="81" t="s">
        <v>840</v>
      </c>
      <c r="X37" s="81" t="s">
        <v>840</v>
      </c>
      <c r="Y37" s="81" t="s">
        <v>840</v>
      </c>
      <c r="Z37" s="81" t="s">
        <v>840</v>
      </c>
      <c r="AA37" s="81" t="s">
        <v>840</v>
      </c>
      <c r="AB37" s="81" t="s">
        <v>840</v>
      </c>
      <c r="AC37" s="81" t="s">
        <v>840</v>
      </c>
      <c r="AD37" s="81" t="s">
        <v>840</v>
      </c>
      <c r="AE37" s="81" t="s">
        <v>840</v>
      </c>
      <c r="AF37" s="81" t="s">
        <v>840</v>
      </c>
      <c r="AG37" s="81" t="s">
        <v>840</v>
      </c>
      <c r="AH37" s="81" t="s">
        <v>840</v>
      </c>
      <c r="AI37" s="81" t="s">
        <v>840</v>
      </c>
      <c r="AJ37" s="81" t="s">
        <v>840</v>
      </c>
      <c r="AK37" s="81" t="s">
        <v>840</v>
      </c>
      <c r="AL37" s="81" t="s">
        <v>840</v>
      </c>
      <c r="AM37" s="81" t="s">
        <v>840</v>
      </c>
      <c r="AN37" s="81" t="s">
        <v>840</v>
      </c>
      <c r="AO37" s="81" t="s">
        <v>840</v>
      </c>
      <c r="AP37" s="81" t="s">
        <v>840</v>
      </c>
      <c r="AQ37" s="81" t="s">
        <v>840</v>
      </c>
      <c r="AR37" s="81" t="s">
        <v>840</v>
      </c>
      <c r="AS37" s="81" t="s">
        <v>840</v>
      </c>
      <c r="AT37" s="81" t="s">
        <v>840</v>
      </c>
      <c r="AU37" s="81" t="s">
        <v>840</v>
      </c>
      <c r="AV37" s="81" t="s">
        <v>840</v>
      </c>
      <c r="AW37" s="81" t="s">
        <v>840</v>
      </c>
      <c r="AX37" s="81" t="s">
        <v>840</v>
      </c>
      <c r="AY37" s="81" t="s">
        <v>840</v>
      </c>
      <c r="AZ37" s="81" t="s">
        <v>840</v>
      </c>
      <c r="BA37" s="81" t="s">
        <v>840</v>
      </c>
      <c r="BB37" s="81" t="s">
        <v>840</v>
      </c>
      <c r="BC37" s="81" t="s">
        <v>840</v>
      </c>
      <c r="BD37" s="122"/>
    </row>
    <row r="38" spans="1:56" ht="147" outlineLevel="1">
      <c r="A38" s="79" t="s">
        <v>862</v>
      </c>
      <c r="B38" s="80" t="s">
        <v>865</v>
      </c>
      <c r="C38" s="79" t="s">
        <v>837</v>
      </c>
      <c r="D38" s="81" t="s">
        <v>840</v>
      </c>
      <c r="E38" s="81" t="s">
        <v>840</v>
      </c>
      <c r="F38" s="81" t="s">
        <v>840</v>
      </c>
      <c r="G38" s="81" t="s">
        <v>840</v>
      </c>
      <c r="H38" s="81" t="s">
        <v>840</v>
      </c>
      <c r="I38" s="81" t="s">
        <v>840</v>
      </c>
      <c r="J38" s="81" t="s">
        <v>840</v>
      </c>
      <c r="K38" s="81" t="s">
        <v>840</v>
      </c>
      <c r="L38" s="81" t="s">
        <v>840</v>
      </c>
      <c r="M38" s="81" t="s">
        <v>840</v>
      </c>
      <c r="N38" s="81" t="s">
        <v>840</v>
      </c>
      <c r="O38" s="81" t="s">
        <v>840</v>
      </c>
      <c r="P38" s="81" t="s">
        <v>840</v>
      </c>
      <c r="Q38" s="81" t="s">
        <v>840</v>
      </c>
      <c r="R38" s="81" t="s">
        <v>840</v>
      </c>
      <c r="S38" s="81" t="s">
        <v>840</v>
      </c>
      <c r="T38" s="81" t="s">
        <v>840</v>
      </c>
      <c r="U38" s="81" t="s">
        <v>840</v>
      </c>
      <c r="V38" s="81" t="s">
        <v>840</v>
      </c>
      <c r="W38" s="81" t="s">
        <v>840</v>
      </c>
      <c r="X38" s="81" t="s">
        <v>840</v>
      </c>
      <c r="Y38" s="81" t="s">
        <v>840</v>
      </c>
      <c r="Z38" s="81" t="s">
        <v>840</v>
      </c>
      <c r="AA38" s="81" t="s">
        <v>840</v>
      </c>
      <c r="AB38" s="81" t="s">
        <v>840</v>
      </c>
      <c r="AC38" s="81" t="s">
        <v>840</v>
      </c>
      <c r="AD38" s="81" t="s">
        <v>840</v>
      </c>
      <c r="AE38" s="81" t="s">
        <v>840</v>
      </c>
      <c r="AF38" s="81" t="s">
        <v>840</v>
      </c>
      <c r="AG38" s="81" t="s">
        <v>840</v>
      </c>
      <c r="AH38" s="81" t="s">
        <v>840</v>
      </c>
      <c r="AI38" s="81" t="s">
        <v>840</v>
      </c>
      <c r="AJ38" s="81" t="s">
        <v>840</v>
      </c>
      <c r="AK38" s="81" t="s">
        <v>840</v>
      </c>
      <c r="AL38" s="81" t="s">
        <v>840</v>
      </c>
      <c r="AM38" s="81" t="s">
        <v>840</v>
      </c>
      <c r="AN38" s="81" t="s">
        <v>840</v>
      </c>
      <c r="AO38" s="81" t="s">
        <v>840</v>
      </c>
      <c r="AP38" s="81" t="s">
        <v>840</v>
      </c>
      <c r="AQ38" s="81" t="s">
        <v>840</v>
      </c>
      <c r="AR38" s="81" t="s">
        <v>840</v>
      </c>
      <c r="AS38" s="81" t="s">
        <v>840</v>
      </c>
      <c r="AT38" s="81" t="s">
        <v>840</v>
      </c>
      <c r="AU38" s="81" t="s">
        <v>840</v>
      </c>
      <c r="AV38" s="81" t="s">
        <v>840</v>
      </c>
      <c r="AW38" s="81" t="s">
        <v>840</v>
      </c>
      <c r="AX38" s="81" t="s">
        <v>840</v>
      </c>
      <c r="AY38" s="81" t="s">
        <v>840</v>
      </c>
      <c r="AZ38" s="81" t="s">
        <v>840</v>
      </c>
      <c r="BA38" s="81" t="s">
        <v>840</v>
      </c>
      <c r="BB38" s="81" t="s">
        <v>840</v>
      </c>
      <c r="BC38" s="81" t="s">
        <v>840</v>
      </c>
      <c r="BD38" s="122"/>
    </row>
    <row r="39" spans="1:56" ht="157.5" outlineLevel="1">
      <c r="A39" s="79" t="s">
        <v>862</v>
      </c>
      <c r="B39" s="80" t="s">
        <v>866</v>
      </c>
      <c r="C39" s="79" t="s">
        <v>837</v>
      </c>
      <c r="D39" s="81" t="s">
        <v>840</v>
      </c>
      <c r="E39" s="81" t="s">
        <v>840</v>
      </c>
      <c r="F39" s="81" t="s">
        <v>840</v>
      </c>
      <c r="G39" s="81" t="s">
        <v>840</v>
      </c>
      <c r="H39" s="81" t="s">
        <v>840</v>
      </c>
      <c r="I39" s="81" t="s">
        <v>840</v>
      </c>
      <c r="J39" s="81" t="s">
        <v>840</v>
      </c>
      <c r="K39" s="81" t="s">
        <v>840</v>
      </c>
      <c r="L39" s="81" t="s">
        <v>840</v>
      </c>
      <c r="M39" s="81" t="s">
        <v>840</v>
      </c>
      <c r="N39" s="81" t="s">
        <v>840</v>
      </c>
      <c r="O39" s="81" t="s">
        <v>840</v>
      </c>
      <c r="P39" s="81" t="s">
        <v>840</v>
      </c>
      <c r="Q39" s="81" t="s">
        <v>840</v>
      </c>
      <c r="R39" s="81" t="s">
        <v>840</v>
      </c>
      <c r="S39" s="81" t="s">
        <v>840</v>
      </c>
      <c r="T39" s="81" t="s">
        <v>840</v>
      </c>
      <c r="U39" s="81" t="s">
        <v>840</v>
      </c>
      <c r="V39" s="81" t="s">
        <v>840</v>
      </c>
      <c r="W39" s="81" t="s">
        <v>840</v>
      </c>
      <c r="X39" s="81" t="s">
        <v>840</v>
      </c>
      <c r="Y39" s="81" t="s">
        <v>840</v>
      </c>
      <c r="Z39" s="81" t="s">
        <v>840</v>
      </c>
      <c r="AA39" s="81" t="s">
        <v>840</v>
      </c>
      <c r="AB39" s="81" t="s">
        <v>840</v>
      </c>
      <c r="AC39" s="81" t="s">
        <v>840</v>
      </c>
      <c r="AD39" s="81" t="s">
        <v>840</v>
      </c>
      <c r="AE39" s="81" t="s">
        <v>840</v>
      </c>
      <c r="AF39" s="81" t="s">
        <v>840</v>
      </c>
      <c r="AG39" s="81" t="s">
        <v>840</v>
      </c>
      <c r="AH39" s="81" t="s">
        <v>840</v>
      </c>
      <c r="AI39" s="81" t="s">
        <v>840</v>
      </c>
      <c r="AJ39" s="81" t="s">
        <v>840</v>
      </c>
      <c r="AK39" s="81" t="s">
        <v>840</v>
      </c>
      <c r="AL39" s="81" t="s">
        <v>840</v>
      </c>
      <c r="AM39" s="81" t="s">
        <v>840</v>
      </c>
      <c r="AN39" s="81" t="s">
        <v>840</v>
      </c>
      <c r="AO39" s="81" t="s">
        <v>840</v>
      </c>
      <c r="AP39" s="81" t="s">
        <v>840</v>
      </c>
      <c r="AQ39" s="81" t="s">
        <v>840</v>
      </c>
      <c r="AR39" s="81" t="s">
        <v>840</v>
      </c>
      <c r="AS39" s="81" t="s">
        <v>840</v>
      </c>
      <c r="AT39" s="81" t="s">
        <v>840</v>
      </c>
      <c r="AU39" s="81" t="s">
        <v>840</v>
      </c>
      <c r="AV39" s="81" t="s">
        <v>840</v>
      </c>
      <c r="AW39" s="81" t="s">
        <v>840</v>
      </c>
      <c r="AX39" s="81" t="s">
        <v>840</v>
      </c>
      <c r="AY39" s="81" t="s">
        <v>840</v>
      </c>
      <c r="AZ39" s="81" t="s">
        <v>840</v>
      </c>
      <c r="BA39" s="81" t="s">
        <v>840</v>
      </c>
      <c r="BB39" s="81" t="s">
        <v>840</v>
      </c>
      <c r="BC39" s="81" t="s">
        <v>840</v>
      </c>
      <c r="BD39" s="122"/>
    </row>
    <row r="40" spans="1:56" ht="63" outlineLevel="1">
      <c r="A40" s="79" t="s">
        <v>867</v>
      </c>
      <c r="B40" s="80" t="s">
        <v>863</v>
      </c>
      <c r="C40" s="79" t="s">
        <v>837</v>
      </c>
      <c r="D40" s="81" t="s">
        <v>840</v>
      </c>
      <c r="E40" s="81" t="s">
        <v>840</v>
      </c>
      <c r="F40" s="81" t="s">
        <v>840</v>
      </c>
      <c r="G40" s="81" t="s">
        <v>840</v>
      </c>
      <c r="H40" s="81" t="s">
        <v>840</v>
      </c>
      <c r="I40" s="81" t="s">
        <v>840</v>
      </c>
      <c r="J40" s="81" t="s">
        <v>840</v>
      </c>
      <c r="K40" s="81" t="s">
        <v>840</v>
      </c>
      <c r="L40" s="81" t="s">
        <v>840</v>
      </c>
      <c r="M40" s="81" t="s">
        <v>840</v>
      </c>
      <c r="N40" s="81" t="s">
        <v>840</v>
      </c>
      <c r="O40" s="81" t="s">
        <v>840</v>
      </c>
      <c r="P40" s="81" t="s">
        <v>840</v>
      </c>
      <c r="Q40" s="81" t="s">
        <v>840</v>
      </c>
      <c r="R40" s="81" t="s">
        <v>840</v>
      </c>
      <c r="S40" s="81" t="s">
        <v>840</v>
      </c>
      <c r="T40" s="81" t="s">
        <v>840</v>
      </c>
      <c r="U40" s="81" t="s">
        <v>840</v>
      </c>
      <c r="V40" s="81" t="s">
        <v>840</v>
      </c>
      <c r="W40" s="81" t="s">
        <v>840</v>
      </c>
      <c r="X40" s="81" t="s">
        <v>840</v>
      </c>
      <c r="Y40" s="81" t="s">
        <v>840</v>
      </c>
      <c r="Z40" s="81" t="s">
        <v>840</v>
      </c>
      <c r="AA40" s="81" t="s">
        <v>840</v>
      </c>
      <c r="AB40" s="81" t="s">
        <v>840</v>
      </c>
      <c r="AC40" s="81" t="s">
        <v>840</v>
      </c>
      <c r="AD40" s="81" t="s">
        <v>840</v>
      </c>
      <c r="AE40" s="81" t="s">
        <v>840</v>
      </c>
      <c r="AF40" s="81" t="s">
        <v>840</v>
      </c>
      <c r="AG40" s="81" t="s">
        <v>840</v>
      </c>
      <c r="AH40" s="81" t="s">
        <v>840</v>
      </c>
      <c r="AI40" s="81" t="s">
        <v>840</v>
      </c>
      <c r="AJ40" s="81" t="s">
        <v>840</v>
      </c>
      <c r="AK40" s="81" t="s">
        <v>840</v>
      </c>
      <c r="AL40" s="81" t="s">
        <v>840</v>
      </c>
      <c r="AM40" s="81" t="s">
        <v>840</v>
      </c>
      <c r="AN40" s="81" t="s">
        <v>840</v>
      </c>
      <c r="AO40" s="81" t="s">
        <v>840</v>
      </c>
      <c r="AP40" s="81" t="s">
        <v>840</v>
      </c>
      <c r="AQ40" s="81" t="s">
        <v>840</v>
      </c>
      <c r="AR40" s="81" t="s">
        <v>840</v>
      </c>
      <c r="AS40" s="81" t="s">
        <v>840</v>
      </c>
      <c r="AT40" s="81" t="s">
        <v>840</v>
      </c>
      <c r="AU40" s="81" t="s">
        <v>840</v>
      </c>
      <c r="AV40" s="81" t="s">
        <v>840</v>
      </c>
      <c r="AW40" s="81" t="s">
        <v>840</v>
      </c>
      <c r="AX40" s="81" t="s">
        <v>840</v>
      </c>
      <c r="AY40" s="81" t="s">
        <v>840</v>
      </c>
      <c r="AZ40" s="81" t="s">
        <v>840</v>
      </c>
      <c r="BA40" s="81" t="s">
        <v>840</v>
      </c>
      <c r="BB40" s="81" t="s">
        <v>840</v>
      </c>
      <c r="BC40" s="81" t="s">
        <v>840</v>
      </c>
      <c r="BD40" s="122"/>
    </row>
    <row r="41" spans="1:56" ht="168" outlineLevel="1">
      <c r="A41" s="79" t="s">
        <v>867</v>
      </c>
      <c r="B41" s="80" t="s">
        <v>864</v>
      </c>
      <c r="C41" s="79" t="s">
        <v>837</v>
      </c>
      <c r="D41" s="81" t="s">
        <v>840</v>
      </c>
      <c r="E41" s="81" t="s">
        <v>840</v>
      </c>
      <c r="F41" s="81" t="s">
        <v>840</v>
      </c>
      <c r="G41" s="81" t="s">
        <v>840</v>
      </c>
      <c r="H41" s="81" t="s">
        <v>840</v>
      </c>
      <c r="I41" s="81" t="s">
        <v>840</v>
      </c>
      <c r="J41" s="81" t="s">
        <v>840</v>
      </c>
      <c r="K41" s="81" t="s">
        <v>840</v>
      </c>
      <c r="L41" s="81" t="s">
        <v>840</v>
      </c>
      <c r="M41" s="81" t="s">
        <v>840</v>
      </c>
      <c r="N41" s="81" t="s">
        <v>840</v>
      </c>
      <c r="O41" s="81" t="s">
        <v>840</v>
      </c>
      <c r="P41" s="81" t="s">
        <v>840</v>
      </c>
      <c r="Q41" s="81" t="s">
        <v>840</v>
      </c>
      <c r="R41" s="81" t="s">
        <v>840</v>
      </c>
      <c r="S41" s="81" t="s">
        <v>840</v>
      </c>
      <c r="T41" s="81" t="s">
        <v>840</v>
      </c>
      <c r="U41" s="81" t="s">
        <v>840</v>
      </c>
      <c r="V41" s="81" t="s">
        <v>840</v>
      </c>
      <c r="W41" s="81" t="s">
        <v>840</v>
      </c>
      <c r="X41" s="81" t="s">
        <v>840</v>
      </c>
      <c r="Y41" s="81" t="s">
        <v>840</v>
      </c>
      <c r="Z41" s="81" t="s">
        <v>840</v>
      </c>
      <c r="AA41" s="81" t="s">
        <v>840</v>
      </c>
      <c r="AB41" s="81" t="s">
        <v>840</v>
      </c>
      <c r="AC41" s="81" t="s">
        <v>840</v>
      </c>
      <c r="AD41" s="81" t="s">
        <v>840</v>
      </c>
      <c r="AE41" s="81" t="s">
        <v>840</v>
      </c>
      <c r="AF41" s="81" t="s">
        <v>840</v>
      </c>
      <c r="AG41" s="81" t="s">
        <v>840</v>
      </c>
      <c r="AH41" s="81" t="s">
        <v>840</v>
      </c>
      <c r="AI41" s="81" t="s">
        <v>840</v>
      </c>
      <c r="AJ41" s="81" t="s">
        <v>840</v>
      </c>
      <c r="AK41" s="81" t="s">
        <v>840</v>
      </c>
      <c r="AL41" s="81" t="s">
        <v>840</v>
      </c>
      <c r="AM41" s="81" t="s">
        <v>840</v>
      </c>
      <c r="AN41" s="81" t="s">
        <v>840</v>
      </c>
      <c r="AO41" s="81" t="s">
        <v>840</v>
      </c>
      <c r="AP41" s="81" t="s">
        <v>840</v>
      </c>
      <c r="AQ41" s="81" t="s">
        <v>840</v>
      </c>
      <c r="AR41" s="81" t="s">
        <v>840</v>
      </c>
      <c r="AS41" s="81" t="s">
        <v>840</v>
      </c>
      <c r="AT41" s="81" t="s">
        <v>840</v>
      </c>
      <c r="AU41" s="81" t="s">
        <v>840</v>
      </c>
      <c r="AV41" s="81" t="s">
        <v>840</v>
      </c>
      <c r="AW41" s="81" t="s">
        <v>840</v>
      </c>
      <c r="AX41" s="81" t="s">
        <v>840</v>
      </c>
      <c r="AY41" s="81" t="s">
        <v>840</v>
      </c>
      <c r="AZ41" s="81" t="s">
        <v>840</v>
      </c>
      <c r="BA41" s="81" t="s">
        <v>840</v>
      </c>
      <c r="BB41" s="81" t="s">
        <v>840</v>
      </c>
      <c r="BC41" s="81" t="s">
        <v>840</v>
      </c>
      <c r="BD41" s="122"/>
    </row>
    <row r="42" spans="1:56" ht="147" outlineLevel="1">
      <c r="A42" s="79" t="s">
        <v>867</v>
      </c>
      <c r="B42" s="80" t="s">
        <v>865</v>
      </c>
      <c r="C42" s="79" t="s">
        <v>837</v>
      </c>
      <c r="D42" s="81" t="s">
        <v>840</v>
      </c>
      <c r="E42" s="81" t="s">
        <v>840</v>
      </c>
      <c r="F42" s="81" t="s">
        <v>840</v>
      </c>
      <c r="G42" s="81" t="s">
        <v>840</v>
      </c>
      <c r="H42" s="81" t="s">
        <v>840</v>
      </c>
      <c r="I42" s="81" t="s">
        <v>840</v>
      </c>
      <c r="J42" s="81" t="s">
        <v>840</v>
      </c>
      <c r="K42" s="81" t="s">
        <v>840</v>
      </c>
      <c r="L42" s="81" t="s">
        <v>840</v>
      </c>
      <c r="M42" s="81" t="s">
        <v>840</v>
      </c>
      <c r="N42" s="81" t="s">
        <v>840</v>
      </c>
      <c r="O42" s="81" t="s">
        <v>840</v>
      </c>
      <c r="P42" s="81" t="s">
        <v>840</v>
      </c>
      <c r="Q42" s="81" t="s">
        <v>840</v>
      </c>
      <c r="R42" s="81" t="s">
        <v>840</v>
      </c>
      <c r="S42" s="81" t="s">
        <v>840</v>
      </c>
      <c r="T42" s="81" t="s">
        <v>840</v>
      </c>
      <c r="U42" s="81" t="s">
        <v>840</v>
      </c>
      <c r="V42" s="81" t="s">
        <v>840</v>
      </c>
      <c r="W42" s="81" t="s">
        <v>840</v>
      </c>
      <c r="X42" s="81" t="s">
        <v>840</v>
      </c>
      <c r="Y42" s="81" t="s">
        <v>840</v>
      </c>
      <c r="Z42" s="81" t="s">
        <v>840</v>
      </c>
      <c r="AA42" s="81" t="s">
        <v>840</v>
      </c>
      <c r="AB42" s="81" t="s">
        <v>840</v>
      </c>
      <c r="AC42" s="81" t="s">
        <v>840</v>
      </c>
      <c r="AD42" s="81" t="s">
        <v>840</v>
      </c>
      <c r="AE42" s="81" t="s">
        <v>840</v>
      </c>
      <c r="AF42" s="81" t="s">
        <v>840</v>
      </c>
      <c r="AG42" s="81" t="s">
        <v>840</v>
      </c>
      <c r="AH42" s="81" t="s">
        <v>840</v>
      </c>
      <c r="AI42" s="81" t="s">
        <v>840</v>
      </c>
      <c r="AJ42" s="81" t="s">
        <v>840</v>
      </c>
      <c r="AK42" s="81" t="s">
        <v>840</v>
      </c>
      <c r="AL42" s="81" t="s">
        <v>840</v>
      </c>
      <c r="AM42" s="81" t="s">
        <v>840</v>
      </c>
      <c r="AN42" s="81" t="s">
        <v>840</v>
      </c>
      <c r="AO42" s="81" t="s">
        <v>840</v>
      </c>
      <c r="AP42" s="81" t="s">
        <v>840</v>
      </c>
      <c r="AQ42" s="81" t="s">
        <v>840</v>
      </c>
      <c r="AR42" s="81" t="s">
        <v>840</v>
      </c>
      <c r="AS42" s="81" t="s">
        <v>840</v>
      </c>
      <c r="AT42" s="81" t="s">
        <v>840</v>
      </c>
      <c r="AU42" s="81" t="s">
        <v>840</v>
      </c>
      <c r="AV42" s="81" t="s">
        <v>840</v>
      </c>
      <c r="AW42" s="81" t="s">
        <v>840</v>
      </c>
      <c r="AX42" s="81" t="s">
        <v>840</v>
      </c>
      <c r="AY42" s="81" t="s">
        <v>840</v>
      </c>
      <c r="AZ42" s="81" t="s">
        <v>840</v>
      </c>
      <c r="BA42" s="81" t="s">
        <v>840</v>
      </c>
      <c r="BB42" s="81" t="s">
        <v>840</v>
      </c>
      <c r="BC42" s="81" t="s">
        <v>840</v>
      </c>
      <c r="BD42" s="122"/>
    </row>
    <row r="43" spans="1:56" ht="157.5" outlineLevel="1">
      <c r="A43" s="79" t="s">
        <v>867</v>
      </c>
      <c r="B43" s="80" t="s">
        <v>868</v>
      </c>
      <c r="C43" s="79" t="s">
        <v>837</v>
      </c>
      <c r="D43" s="81" t="s">
        <v>840</v>
      </c>
      <c r="E43" s="81" t="s">
        <v>840</v>
      </c>
      <c r="F43" s="81" t="s">
        <v>840</v>
      </c>
      <c r="G43" s="81" t="s">
        <v>840</v>
      </c>
      <c r="H43" s="81" t="s">
        <v>840</v>
      </c>
      <c r="I43" s="81" t="s">
        <v>840</v>
      </c>
      <c r="J43" s="81" t="s">
        <v>840</v>
      </c>
      <c r="K43" s="81" t="s">
        <v>840</v>
      </c>
      <c r="L43" s="81" t="s">
        <v>840</v>
      </c>
      <c r="M43" s="81" t="s">
        <v>840</v>
      </c>
      <c r="N43" s="81" t="s">
        <v>840</v>
      </c>
      <c r="O43" s="81" t="s">
        <v>840</v>
      </c>
      <c r="P43" s="81" t="s">
        <v>840</v>
      </c>
      <c r="Q43" s="81" t="s">
        <v>840</v>
      </c>
      <c r="R43" s="81" t="s">
        <v>840</v>
      </c>
      <c r="S43" s="81" t="s">
        <v>840</v>
      </c>
      <c r="T43" s="81" t="s">
        <v>840</v>
      </c>
      <c r="U43" s="81" t="s">
        <v>840</v>
      </c>
      <c r="V43" s="81" t="s">
        <v>840</v>
      </c>
      <c r="W43" s="81" t="s">
        <v>840</v>
      </c>
      <c r="X43" s="81" t="s">
        <v>840</v>
      </c>
      <c r="Y43" s="81" t="s">
        <v>840</v>
      </c>
      <c r="Z43" s="81" t="s">
        <v>840</v>
      </c>
      <c r="AA43" s="81" t="s">
        <v>840</v>
      </c>
      <c r="AB43" s="81" t="s">
        <v>840</v>
      </c>
      <c r="AC43" s="81" t="s">
        <v>840</v>
      </c>
      <c r="AD43" s="81" t="s">
        <v>840</v>
      </c>
      <c r="AE43" s="81" t="s">
        <v>840</v>
      </c>
      <c r="AF43" s="81" t="s">
        <v>840</v>
      </c>
      <c r="AG43" s="81" t="s">
        <v>840</v>
      </c>
      <c r="AH43" s="81" t="s">
        <v>840</v>
      </c>
      <c r="AI43" s="81" t="s">
        <v>840</v>
      </c>
      <c r="AJ43" s="81" t="s">
        <v>840</v>
      </c>
      <c r="AK43" s="81" t="s">
        <v>840</v>
      </c>
      <c r="AL43" s="81" t="s">
        <v>840</v>
      </c>
      <c r="AM43" s="81" t="s">
        <v>840</v>
      </c>
      <c r="AN43" s="81" t="s">
        <v>840</v>
      </c>
      <c r="AO43" s="81" t="s">
        <v>840</v>
      </c>
      <c r="AP43" s="81" t="s">
        <v>840</v>
      </c>
      <c r="AQ43" s="81" t="s">
        <v>840</v>
      </c>
      <c r="AR43" s="81" t="s">
        <v>840</v>
      </c>
      <c r="AS43" s="81" t="s">
        <v>840</v>
      </c>
      <c r="AT43" s="81" t="s">
        <v>840</v>
      </c>
      <c r="AU43" s="81" t="s">
        <v>840</v>
      </c>
      <c r="AV43" s="81" t="s">
        <v>840</v>
      </c>
      <c r="AW43" s="81" t="s">
        <v>840</v>
      </c>
      <c r="AX43" s="81" t="s">
        <v>840</v>
      </c>
      <c r="AY43" s="81" t="s">
        <v>840</v>
      </c>
      <c r="AZ43" s="81" t="s">
        <v>840</v>
      </c>
      <c r="BA43" s="81" t="s">
        <v>840</v>
      </c>
      <c r="BB43" s="81" t="s">
        <v>840</v>
      </c>
      <c r="BC43" s="81" t="s">
        <v>840</v>
      </c>
      <c r="BD43" s="122"/>
    </row>
    <row r="44" spans="1:56" ht="126" outlineLevel="1">
      <c r="A44" s="79" t="s">
        <v>869</v>
      </c>
      <c r="B44" s="80" t="s">
        <v>870</v>
      </c>
      <c r="C44" s="79" t="s">
        <v>837</v>
      </c>
      <c r="D44" s="81" t="s">
        <v>840</v>
      </c>
      <c r="E44" s="81" t="s">
        <v>840</v>
      </c>
      <c r="F44" s="81" t="s">
        <v>840</v>
      </c>
      <c r="G44" s="81" t="s">
        <v>840</v>
      </c>
      <c r="H44" s="81" t="s">
        <v>840</v>
      </c>
      <c r="I44" s="81" t="s">
        <v>840</v>
      </c>
      <c r="J44" s="81" t="s">
        <v>840</v>
      </c>
      <c r="K44" s="81" t="s">
        <v>840</v>
      </c>
      <c r="L44" s="81" t="s">
        <v>840</v>
      </c>
      <c r="M44" s="81" t="s">
        <v>840</v>
      </c>
      <c r="N44" s="81" t="s">
        <v>840</v>
      </c>
      <c r="O44" s="81" t="s">
        <v>840</v>
      </c>
      <c r="P44" s="81" t="s">
        <v>840</v>
      </c>
      <c r="Q44" s="81" t="s">
        <v>840</v>
      </c>
      <c r="R44" s="81" t="s">
        <v>840</v>
      </c>
      <c r="S44" s="81" t="s">
        <v>840</v>
      </c>
      <c r="T44" s="81" t="s">
        <v>840</v>
      </c>
      <c r="U44" s="81" t="s">
        <v>840</v>
      </c>
      <c r="V44" s="81" t="s">
        <v>840</v>
      </c>
      <c r="W44" s="81" t="s">
        <v>840</v>
      </c>
      <c r="X44" s="81" t="s">
        <v>840</v>
      </c>
      <c r="Y44" s="81" t="s">
        <v>840</v>
      </c>
      <c r="Z44" s="81" t="s">
        <v>840</v>
      </c>
      <c r="AA44" s="81" t="s">
        <v>840</v>
      </c>
      <c r="AB44" s="81" t="s">
        <v>840</v>
      </c>
      <c r="AC44" s="81" t="s">
        <v>840</v>
      </c>
      <c r="AD44" s="81" t="s">
        <v>840</v>
      </c>
      <c r="AE44" s="81" t="s">
        <v>840</v>
      </c>
      <c r="AF44" s="81" t="s">
        <v>840</v>
      </c>
      <c r="AG44" s="81" t="s">
        <v>840</v>
      </c>
      <c r="AH44" s="81" t="s">
        <v>840</v>
      </c>
      <c r="AI44" s="81" t="s">
        <v>840</v>
      </c>
      <c r="AJ44" s="81" t="s">
        <v>840</v>
      </c>
      <c r="AK44" s="81" t="s">
        <v>840</v>
      </c>
      <c r="AL44" s="81" t="s">
        <v>840</v>
      </c>
      <c r="AM44" s="81" t="s">
        <v>840</v>
      </c>
      <c r="AN44" s="81" t="s">
        <v>840</v>
      </c>
      <c r="AO44" s="81" t="s">
        <v>840</v>
      </c>
      <c r="AP44" s="81" t="s">
        <v>840</v>
      </c>
      <c r="AQ44" s="81" t="s">
        <v>840</v>
      </c>
      <c r="AR44" s="81" t="s">
        <v>840</v>
      </c>
      <c r="AS44" s="81" t="s">
        <v>840</v>
      </c>
      <c r="AT44" s="81" t="s">
        <v>840</v>
      </c>
      <c r="AU44" s="81" t="s">
        <v>840</v>
      </c>
      <c r="AV44" s="81" t="s">
        <v>840</v>
      </c>
      <c r="AW44" s="81" t="s">
        <v>840</v>
      </c>
      <c r="AX44" s="81" t="s">
        <v>840</v>
      </c>
      <c r="AY44" s="81" t="s">
        <v>840</v>
      </c>
      <c r="AZ44" s="81" t="s">
        <v>840</v>
      </c>
      <c r="BA44" s="81" t="s">
        <v>840</v>
      </c>
      <c r="BB44" s="81" t="s">
        <v>840</v>
      </c>
      <c r="BC44" s="81" t="s">
        <v>840</v>
      </c>
      <c r="BD44" s="122"/>
    </row>
    <row r="45" spans="1:56" ht="105" outlineLevel="1">
      <c r="A45" s="79" t="s">
        <v>871</v>
      </c>
      <c r="B45" s="80" t="s">
        <v>872</v>
      </c>
      <c r="C45" s="79" t="s">
        <v>837</v>
      </c>
      <c r="D45" s="81" t="s">
        <v>840</v>
      </c>
      <c r="E45" s="81" t="s">
        <v>840</v>
      </c>
      <c r="F45" s="81" t="s">
        <v>840</v>
      </c>
      <c r="G45" s="81" t="s">
        <v>840</v>
      </c>
      <c r="H45" s="81" t="s">
        <v>840</v>
      </c>
      <c r="I45" s="81" t="s">
        <v>840</v>
      </c>
      <c r="J45" s="81" t="s">
        <v>840</v>
      </c>
      <c r="K45" s="81" t="s">
        <v>840</v>
      </c>
      <c r="L45" s="81" t="s">
        <v>840</v>
      </c>
      <c r="M45" s="81" t="s">
        <v>840</v>
      </c>
      <c r="N45" s="81" t="s">
        <v>840</v>
      </c>
      <c r="O45" s="81" t="s">
        <v>840</v>
      </c>
      <c r="P45" s="81" t="s">
        <v>840</v>
      </c>
      <c r="Q45" s="81" t="s">
        <v>840</v>
      </c>
      <c r="R45" s="81" t="s">
        <v>840</v>
      </c>
      <c r="S45" s="81" t="s">
        <v>840</v>
      </c>
      <c r="T45" s="81" t="s">
        <v>840</v>
      </c>
      <c r="U45" s="81" t="s">
        <v>840</v>
      </c>
      <c r="V45" s="81" t="s">
        <v>840</v>
      </c>
      <c r="W45" s="81" t="s">
        <v>840</v>
      </c>
      <c r="X45" s="81" t="s">
        <v>840</v>
      </c>
      <c r="Y45" s="81" t="s">
        <v>840</v>
      </c>
      <c r="Z45" s="81" t="s">
        <v>840</v>
      </c>
      <c r="AA45" s="81" t="s">
        <v>840</v>
      </c>
      <c r="AB45" s="81" t="s">
        <v>840</v>
      </c>
      <c r="AC45" s="81" t="s">
        <v>840</v>
      </c>
      <c r="AD45" s="81" t="s">
        <v>840</v>
      </c>
      <c r="AE45" s="81" t="s">
        <v>840</v>
      </c>
      <c r="AF45" s="81" t="s">
        <v>840</v>
      </c>
      <c r="AG45" s="81" t="s">
        <v>840</v>
      </c>
      <c r="AH45" s="81" t="s">
        <v>840</v>
      </c>
      <c r="AI45" s="81" t="s">
        <v>840</v>
      </c>
      <c r="AJ45" s="81" t="s">
        <v>840</v>
      </c>
      <c r="AK45" s="81" t="s">
        <v>840</v>
      </c>
      <c r="AL45" s="81" t="s">
        <v>840</v>
      </c>
      <c r="AM45" s="81" t="s">
        <v>840</v>
      </c>
      <c r="AN45" s="81" t="s">
        <v>840</v>
      </c>
      <c r="AO45" s="81" t="s">
        <v>840</v>
      </c>
      <c r="AP45" s="81" t="s">
        <v>840</v>
      </c>
      <c r="AQ45" s="81" t="s">
        <v>840</v>
      </c>
      <c r="AR45" s="81" t="s">
        <v>840</v>
      </c>
      <c r="AS45" s="81" t="s">
        <v>840</v>
      </c>
      <c r="AT45" s="81" t="s">
        <v>840</v>
      </c>
      <c r="AU45" s="81" t="s">
        <v>840</v>
      </c>
      <c r="AV45" s="81" t="s">
        <v>840</v>
      </c>
      <c r="AW45" s="81" t="s">
        <v>840</v>
      </c>
      <c r="AX45" s="81" t="s">
        <v>840</v>
      </c>
      <c r="AY45" s="81" t="s">
        <v>840</v>
      </c>
      <c r="AZ45" s="81" t="s">
        <v>840</v>
      </c>
      <c r="BA45" s="81" t="s">
        <v>840</v>
      </c>
      <c r="BB45" s="81" t="s">
        <v>840</v>
      </c>
      <c r="BC45" s="81" t="s">
        <v>840</v>
      </c>
      <c r="BD45" s="122"/>
    </row>
    <row r="46" spans="1:56" ht="115.5" outlineLevel="1">
      <c r="A46" s="79" t="s">
        <v>873</v>
      </c>
      <c r="B46" s="80" t="s">
        <v>874</v>
      </c>
      <c r="C46" s="79" t="s">
        <v>837</v>
      </c>
      <c r="D46" s="81" t="s">
        <v>840</v>
      </c>
      <c r="E46" s="81" t="s">
        <v>840</v>
      </c>
      <c r="F46" s="81" t="s">
        <v>840</v>
      </c>
      <c r="G46" s="81" t="s">
        <v>840</v>
      </c>
      <c r="H46" s="81" t="s">
        <v>840</v>
      </c>
      <c r="I46" s="81" t="s">
        <v>840</v>
      </c>
      <c r="J46" s="81" t="s">
        <v>840</v>
      </c>
      <c r="K46" s="81" t="s">
        <v>840</v>
      </c>
      <c r="L46" s="81" t="s">
        <v>840</v>
      </c>
      <c r="M46" s="81" t="s">
        <v>840</v>
      </c>
      <c r="N46" s="81" t="s">
        <v>840</v>
      </c>
      <c r="O46" s="81" t="s">
        <v>840</v>
      </c>
      <c r="P46" s="81" t="s">
        <v>840</v>
      </c>
      <c r="Q46" s="81" t="s">
        <v>840</v>
      </c>
      <c r="R46" s="81" t="s">
        <v>840</v>
      </c>
      <c r="S46" s="81" t="s">
        <v>840</v>
      </c>
      <c r="T46" s="81" t="s">
        <v>840</v>
      </c>
      <c r="U46" s="81" t="s">
        <v>840</v>
      </c>
      <c r="V46" s="81" t="s">
        <v>840</v>
      </c>
      <c r="W46" s="81" t="s">
        <v>840</v>
      </c>
      <c r="X46" s="81" t="s">
        <v>840</v>
      </c>
      <c r="Y46" s="81" t="s">
        <v>840</v>
      </c>
      <c r="Z46" s="81" t="s">
        <v>840</v>
      </c>
      <c r="AA46" s="81" t="s">
        <v>840</v>
      </c>
      <c r="AB46" s="81" t="s">
        <v>840</v>
      </c>
      <c r="AC46" s="81" t="s">
        <v>840</v>
      </c>
      <c r="AD46" s="81" t="s">
        <v>840</v>
      </c>
      <c r="AE46" s="81" t="s">
        <v>840</v>
      </c>
      <c r="AF46" s="81" t="s">
        <v>840</v>
      </c>
      <c r="AG46" s="81" t="s">
        <v>840</v>
      </c>
      <c r="AH46" s="81" t="s">
        <v>840</v>
      </c>
      <c r="AI46" s="81" t="s">
        <v>840</v>
      </c>
      <c r="AJ46" s="81" t="s">
        <v>840</v>
      </c>
      <c r="AK46" s="81" t="s">
        <v>840</v>
      </c>
      <c r="AL46" s="81" t="s">
        <v>840</v>
      </c>
      <c r="AM46" s="81" t="s">
        <v>840</v>
      </c>
      <c r="AN46" s="81" t="s">
        <v>840</v>
      </c>
      <c r="AO46" s="81" t="s">
        <v>840</v>
      </c>
      <c r="AP46" s="81" t="s">
        <v>840</v>
      </c>
      <c r="AQ46" s="81" t="s">
        <v>840</v>
      </c>
      <c r="AR46" s="81" t="s">
        <v>840</v>
      </c>
      <c r="AS46" s="81" t="s">
        <v>840</v>
      </c>
      <c r="AT46" s="81" t="s">
        <v>840</v>
      </c>
      <c r="AU46" s="81" t="s">
        <v>840</v>
      </c>
      <c r="AV46" s="81" t="s">
        <v>840</v>
      </c>
      <c r="AW46" s="81" t="s">
        <v>840</v>
      </c>
      <c r="AX46" s="81" t="s">
        <v>840</v>
      </c>
      <c r="AY46" s="81" t="s">
        <v>840</v>
      </c>
      <c r="AZ46" s="81" t="s">
        <v>840</v>
      </c>
      <c r="BA46" s="81" t="s">
        <v>840</v>
      </c>
      <c r="BB46" s="81" t="s">
        <v>840</v>
      </c>
      <c r="BC46" s="81" t="s">
        <v>840</v>
      </c>
      <c r="BD46" s="122"/>
    </row>
    <row r="47" spans="1:56" ht="52.5">
      <c r="A47" s="79" t="s">
        <v>93</v>
      </c>
      <c r="B47" s="80" t="s">
        <v>875</v>
      </c>
      <c r="C47" s="79" t="s">
        <v>837</v>
      </c>
      <c r="D47" s="81" t="s">
        <v>840</v>
      </c>
      <c r="E47" s="81" t="s">
        <v>840</v>
      </c>
      <c r="F47" s="81" t="s">
        <v>840</v>
      </c>
      <c r="G47" s="81" t="s">
        <v>840</v>
      </c>
      <c r="H47" s="81" t="s">
        <v>840</v>
      </c>
      <c r="I47" s="81" t="s">
        <v>840</v>
      </c>
      <c r="J47" s="81" t="s">
        <v>840</v>
      </c>
      <c r="K47" s="81" t="s">
        <v>840</v>
      </c>
      <c r="L47" s="81" t="s">
        <v>840</v>
      </c>
      <c r="M47" s="81" t="s">
        <v>840</v>
      </c>
      <c r="N47" s="81" t="s">
        <v>840</v>
      </c>
      <c r="O47" s="81" t="s">
        <v>840</v>
      </c>
      <c r="P47" s="81" t="s">
        <v>840</v>
      </c>
      <c r="Q47" s="81" t="s">
        <v>840</v>
      </c>
      <c r="R47" s="81" t="s">
        <v>840</v>
      </c>
      <c r="S47" s="81" t="s">
        <v>840</v>
      </c>
      <c r="T47" s="81" t="s">
        <v>840</v>
      </c>
      <c r="U47" s="81" t="s">
        <v>840</v>
      </c>
      <c r="V47" s="81" t="s">
        <v>840</v>
      </c>
      <c r="W47" s="81" t="s">
        <v>840</v>
      </c>
      <c r="X47" s="81" t="s">
        <v>840</v>
      </c>
      <c r="Y47" s="81" t="s">
        <v>840</v>
      </c>
      <c r="Z47" s="81" t="s">
        <v>840</v>
      </c>
      <c r="AA47" s="81" t="s">
        <v>840</v>
      </c>
      <c r="AB47" s="81" t="s">
        <v>840</v>
      </c>
      <c r="AC47" s="81" t="s">
        <v>840</v>
      </c>
      <c r="AD47" s="81" t="s">
        <v>840</v>
      </c>
      <c r="AE47" s="81" t="s">
        <v>840</v>
      </c>
      <c r="AF47" s="81" t="s">
        <v>840</v>
      </c>
      <c r="AG47" s="81" t="s">
        <v>840</v>
      </c>
      <c r="AH47" s="81" t="s">
        <v>840</v>
      </c>
      <c r="AI47" s="81" t="s">
        <v>840</v>
      </c>
      <c r="AJ47" s="81" t="s">
        <v>840</v>
      </c>
      <c r="AK47" s="81" t="s">
        <v>840</v>
      </c>
      <c r="AL47" s="81" t="s">
        <v>840</v>
      </c>
      <c r="AM47" s="81" t="s">
        <v>840</v>
      </c>
      <c r="AN47" s="81" t="s">
        <v>840</v>
      </c>
      <c r="AO47" s="81" t="s">
        <v>840</v>
      </c>
      <c r="AP47" s="81" t="s">
        <v>840</v>
      </c>
      <c r="AQ47" s="81" t="s">
        <v>840</v>
      </c>
      <c r="AR47" s="81" t="s">
        <v>840</v>
      </c>
      <c r="AS47" s="81" t="s">
        <v>840</v>
      </c>
      <c r="AT47" s="81" t="s">
        <v>840</v>
      </c>
      <c r="AU47" s="81" t="s">
        <v>840</v>
      </c>
      <c r="AV47" s="81" t="s">
        <v>840</v>
      </c>
      <c r="AW47" s="81" t="s">
        <v>840</v>
      </c>
      <c r="AX47" s="81" t="s">
        <v>840</v>
      </c>
      <c r="AY47" s="81" t="s">
        <v>840</v>
      </c>
      <c r="AZ47" s="81" t="s">
        <v>840</v>
      </c>
      <c r="BA47" s="81" t="s">
        <v>840</v>
      </c>
      <c r="BB47" s="81" t="s">
        <v>840</v>
      </c>
      <c r="BC47" s="81" t="s">
        <v>840</v>
      </c>
      <c r="BD47" s="122"/>
    </row>
    <row r="48" spans="1:56" ht="94.5">
      <c r="A48" s="79" t="s">
        <v>525</v>
      </c>
      <c r="B48" s="80" t="s">
        <v>876</v>
      </c>
      <c r="C48" s="79" t="s">
        <v>837</v>
      </c>
      <c r="D48" s="81" t="s">
        <v>840</v>
      </c>
      <c r="E48" s="81" t="s">
        <v>840</v>
      </c>
      <c r="F48" s="81" t="s">
        <v>840</v>
      </c>
      <c r="G48" s="81" t="s">
        <v>840</v>
      </c>
      <c r="H48" s="81" t="s">
        <v>840</v>
      </c>
      <c r="I48" s="81" t="s">
        <v>840</v>
      </c>
      <c r="J48" s="81" t="s">
        <v>840</v>
      </c>
      <c r="K48" s="81" t="s">
        <v>840</v>
      </c>
      <c r="L48" s="81" t="s">
        <v>840</v>
      </c>
      <c r="M48" s="81" t="s">
        <v>840</v>
      </c>
      <c r="N48" s="81" t="s">
        <v>840</v>
      </c>
      <c r="O48" s="81" t="s">
        <v>840</v>
      </c>
      <c r="P48" s="81" t="s">
        <v>840</v>
      </c>
      <c r="Q48" s="81" t="s">
        <v>840</v>
      </c>
      <c r="R48" s="81" t="s">
        <v>840</v>
      </c>
      <c r="S48" s="81" t="s">
        <v>840</v>
      </c>
      <c r="T48" s="81" t="s">
        <v>840</v>
      </c>
      <c r="U48" s="81" t="s">
        <v>840</v>
      </c>
      <c r="V48" s="81" t="s">
        <v>840</v>
      </c>
      <c r="W48" s="81" t="s">
        <v>840</v>
      </c>
      <c r="X48" s="81" t="s">
        <v>840</v>
      </c>
      <c r="Y48" s="81" t="s">
        <v>840</v>
      </c>
      <c r="Z48" s="81" t="s">
        <v>840</v>
      </c>
      <c r="AA48" s="81" t="s">
        <v>840</v>
      </c>
      <c r="AB48" s="81" t="s">
        <v>840</v>
      </c>
      <c r="AC48" s="81" t="s">
        <v>840</v>
      </c>
      <c r="AD48" s="81" t="s">
        <v>840</v>
      </c>
      <c r="AE48" s="81" t="s">
        <v>840</v>
      </c>
      <c r="AF48" s="81" t="s">
        <v>840</v>
      </c>
      <c r="AG48" s="81" t="s">
        <v>840</v>
      </c>
      <c r="AH48" s="81" t="s">
        <v>840</v>
      </c>
      <c r="AI48" s="81" t="s">
        <v>840</v>
      </c>
      <c r="AJ48" s="81" t="s">
        <v>840</v>
      </c>
      <c r="AK48" s="81" t="s">
        <v>840</v>
      </c>
      <c r="AL48" s="81" t="s">
        <v>840</v>
      </c>
      <c r="AM48" s="81" t="s">
        <v>840</v>
      </c>
      <c r="AN48" s="81" t="s">
        <v>840</v>
      </c>
      <c r="AO48" s="81" t="s">
        <v>840</v>
      </c>
      <c r="AP48" s="81" t="s">
        <v>840</v>
      </c>
      <c r="AQ48" s="81" t="s">
        <v>840</v>
      </c>
      <c r="AR48" s="81" t="s">
        <v>840</v>
      </c>
      <c r="AS48" s="81" t="s">
        <v>840</v>
      </c>
      <c r="AT48" s="81" t="s">
        <v>840</v>
      </c>
      <c r="AU48" s="81" t="s">
        <v>840</v>
      </c>
      <c r="AV48" s="81" t="s">
        <v>840</v>
      </c>
      <c r="AW48" s="81" t="s">
        <v>840</v>
      </c>
      <c r="AX48" s="81" t="s">
        <v>840</v>
      </c>
      <c r="AY48" s="81" t="s">
        <v>840</v>
      </c>
      <c r="AZ48" s="81" t="s">
        <v>840</v>
      </c>
      <c r="BA48" s="81" t="s">
        <v>840</v>
      </c>
      <c r="BB48" s="81" t="s">
        <v>840</v>
      </c>
      <c r="BC48" s="81" t="s">
        <v>840</v>
      </c>
      <c r="BD48" s="123"/>
    </row>
    <row r="49" spans="1:56" ht="42" outlineLevel="1">
      <c r="A49" s="79" t="s">
        <v>527</v>
      </c>
      <c r="B49" s="80" t="s">
        <v>877</v>
      </c>
      <c r="C49" s="79" t="s">
        <v>837</v>
      </c>
      <c r="D49" s="81" t="s">
        <v>840</v>
      </c>
      <c r="E49" s="81" t="s">
        <v>840</v>
      </c>
      <c r="F49" s="81" t="s">
        <v>840</v>
      </c>
      <c r="G49" s="81" t="s">
        <v>840</v>
      </c>
      <c r="H49" s="81" t="s">
        <v>840</v>
      </c>
      <c r="I49" s="81" t="s">
        <v>840</v>
      </c>
      <c r="J49" s="81" t="s">
        <v>840</v>
      </c>
      <c r="K49" s="81" t="s">
        <v>840</v>
      </c>
      <c r="L49" s="81" t="s">
        <v>840</v>
      </c>
      <c r="M49" s="81" t="s">
        <v>840</v>
      </c>
      <c r="N49" s="81" t="s">
        <v>840</v>
      </c>
      <c r="O49" s="81" t="s">
        <v>840</v>
      </c>
      <c r="P49" s="81" t="s">
        <v>840</v>
      </c>
      <c r="Q49" s="81" t="s">
        <v>840</v>
      </c>
      <c r="R49" s="81" t="s">
        <v>840</v>
      </c>
      <c r="S49" s="81" t="s">
        <v>840</v>
      </c>
      <c r="T49" s="81" t="s">
        <v>840</v>
      </c>
      <c r="U49" s="81" t="s">
        <v>840</v>
      </c>
      <c r="V49" s="81" t="s">
        <v>840</v>
      </c>
      <c r="W49" s="81" t="s">
        <v>840</v>
      </c>
      <c r="X49" s="81" t="s">
        <v>840</v>
      </c>
      <c r="Y49" s="81" t="s">
        <v>840</v>
      </c>
      <c r="Z49" s="81" t="s">
        <v>840</v>
      </c>
      <c r="AA49" s="81" t="s">
        <v>840</v>
      </c>
      <c r="AB49" s="81" t="s">
        <v>840</v>
      </c>
      <c r="AC49" s="81" t="s">
        <v>840</v>
      </c>
      <c r="AD49" s="81" t="s">
        <v>840</v>
      </c>
      <c r="AE49" s="81" t="s">
        <v>840</v>
      </c>
      <c r="AF49" s="81" t="s">
        <v>840</v>
      </c>
      <c r="AG49" s="81" t="s">
        <v>840</v>
      </c>
      <c r="AH49" s="81" t="s">
        <v>840</v>
      </c>
      <c r="AI49" s="81" t="s">
        <v>840</v>
      </c>
      <c r="AJ49" s="81" t="s">
        <v>840</v>
      </c>
      <c r="AK49" s="81" t="s">
        <v>840</v>
      </c>
      <c r="AL49" s="81" t="s">
        <v>840</v>
      </c>
      <c r="AM49" s="81" t="s">
        <v>840</v>
      </c>
      <c r="AN49" s="81" t="s">
        <v>840</v>
      </c>
      <c r="AO49" s="81" t="s">
        <v>840</v>
      </c>
      <c r="AP49" s="81" t="s">
        <v>840</v>
      </c>
      <c r="AQ49" s="81" t="s">
        <v>840</v>
      </c>
      <c r="AR49" s="81" t="s">
        <v>840</v>
      </c>
      <c r="AS49" s="81" t="s">
        <v>840</v>
      </c>
      <c r="AT49" s="81" t="s">
        <v>840</v>
      </c>
      <c r="AU49" s="81" t="s">
        <v>840</v>
      </c>
      <c r="AV49" s="81" t="s">
        <v>840</v>
      </c>
      <c r="AW49" s="81" t="s">
        <v>840</v>
      </c>
      <c r="AX49" s="81" t="s">
        <v>840</v>
      </c>
      <c r="AY49" s="81" t="s">
        <v>840</v>
      </c>
      <c r="AZ49" s="81" t="s">
        <v>840</v>
      </c>
      <c r="BA49" s="81" t="s">
        <v>840</v>
      </c>
      <c r="BB49" s="81" t="s">
        <v>840</v>
      </c>
      <c r="BC49" s="81" t="s">
        <v>840</v>
      </c>
      <c r="BD49" s="122"/>
    </row>
    <row r="50" spans="1:56" ht="84" outlineLevel="1" collapsed="1">
      <c r="A50" s="79" t="s">
        <v>532</v>
      </c>
      <c r="B50" s="80" t="s">
        <v>878</v>
      </c>
      <c r="C50" s="79" t="s">
        <v>837</v>
      </c>
      <c r="D50" s="81" t="s">
        <v>840</v>
      </c>
      <c r="E50" s="81" t="s">
        <v>840</v>
      </c>
      <c r="F50" s="81" t="s">
        <v>840</v>
      </c>
      <c r="G50" s="81" t="s">
        <v>840</v>
      </c>
      <c r="H50" s="81" t="s">
        <v>840</v>
      </c>
      <c r="I50" s="81" t="s">
        <v>840</v>
      </c>
      <c r="J50" s="81" t="s">
        <v>840</v>
      </c>
      <c r="K50" s="81" t="s">
        <v>840</v>
      </c>
      <c r="L50" s="81" t="s">
        <v>840</v>
      </c>
      <c r="M50" s="81" t="s">
        <v>840</v>
      </c>
      <c r="N50" s="81" t="s">
        <v>840</v>
      </c>
      <c r="O50" s="81" t="s">
        <v>840</v>
      </c>
      <c r="P50" s="81" t="s">
        <v>840</v>
      </c>
      <c r="Q50" s="81" t="s">
        <v>840</v>
      </c>
      <c r="R50" s="81" t="s">
        <v>840</v>
      </c>
      <c r="S50" s="81" t="s">
        <v>840</v>
      </c>
      <c r="T50" s="81" t="s">
        <v>840</v>
      </c>
      <c r="U50" s="81" t="s">
        <v>840</v>
      </c>
      <c r="V50" s="81" t="s">
        <v>840</v>
      </c>
      <c r="W50" s="81" t="s">
        <v>840</v>
      </c>
      <c r="X50" s="81" t="s">
        <v>840</v>
      </c>
      <c r="Y50" s="81" t="s">
        <v>840</v>
      </c>
      <c r="Z50" s="81" t="s">
        <v>840</v>
      </c>
      <c r="AA50" s="81" t="s">
        <v>840</v>
      </c>
      <c r="AB50" s="81" t="s">
        <v>840</v>
      </c>
      <c r="AC50" s="81" t="s">
        <v>840</v>
      </c>
      <c r="AD50" s="81" t="s">
        <v>840</v>
      </c>
      <c r="AE50" s="81" t="s">
        <v>840</v>
      </c>
      <c r="AF50" s="81" t="s">
        <v>840</v>
      </c>
      <c r="AG50" s="81" t="s">
        <v>840</v>
      </c>
      <c r="AH50" s="81" t="s">
        <v>840</v>
      </c>
      <c r="AI50" s="81" t="s">
        <v>840</v>
      </c>
      <c r="AJ50" s="81" t="s">
        <v>840</v>
      </c>
      <c r="AK50" s="81" t="s">
        <v>840</v>
      </c>
      <c r="AL50" s="81" t="s">
        <v>840</v>
      </c>
      <c r="AM50" s="81" t="s">
        <v>840</v>
      </c>
      <c r="AN50" s="81" t="s">
        <v>840</v>
      </c>
      <c r="AO50" s="81" t="s">
        <v>840</v>
      </c>
      <c r="AP50" s="81" t="s">
        <v>840</v>
      </c>
      <c r="AQ50" s="81" t="s">
        <v>840</v>
      </c>
      <c r="AR50" s="81" t="s">
        <v>840</v>
      </c>
      <c r="AS50" s="81" t="s">
        <v>840</v>
      </c>
      <c r="AT50" s="81" t="s">
        <v>840</v>
      </c>
      <c r="AU50" s="81" t="s">
        <v>840</v>
      </c>
      <c r="AV50" s="81" t="s">
        <v>840</v>
      </c>
      <c r="AW50" s="81" t="s">
        <v>840</v>
      </c>
      <c r="AX50" s="81" t="s">
        <v>840</v>
      </c>
      <c r="AY50" s="81" t="s">
        <v>840</v>
      </c>
      <c r="AZ50" s="81" t="s">
        <v>840</v>
      </c>
      <c r="BA50" s="81" t="s">
        <v>840</v>
      </c>
      <c r="BB50" s="81" t="s">
        <v>840</v>
      </c>
      <c r="BC50" s="81" t="s">
        <v>840</v>
      </c>
      <c r="BD50" s="122"/>
    </row>
    <row r="51" spans="1:56" ht="73.5" outlineLevel="1">
      <c r="A51" s="79" t="s">
        <v>540</v>
      </c>
      <c r="B51" s="80" t="s">
        <v>879</v>
      </c>
      <c r="C51" s="79" t="s">
        <v>837</v>
      </c>
      <c r="D51" s="81" t="s">
        <v>840</v>
      </c>
      <c r="E51" s="81" t="s">
        <v>840</v>
      </c>
      <c r="F51" s="81" t="s">
        <v>840</v>
      </c>
      <c r="G51" s="81" t="s">
        <v>840</v>
      </c>
      <c r="H51" s="81" t="s">
        <v>840</v>
      </c>
      <c r="I51" s="81" t="s">
        <v>840</v>
      </c>
      <c r="J51" s="81" t="s">
        <v>840</v>
      </c>
      <c r="K51" s="81" t="s">
        <v>840</v>
      </c>
      <c r="L51" s="81" t="s">
        <v>840</v>
      </c>
      <c r="M51" s="81" t="s">
        <v>840</v>
      </c>
      <c r="N51" s="81" t="s">
        <v>840</v>
      </c>
      <c r="O51" s="81" t="s">
        <v>840</v>
      </c>
      <c r="P51" s="81" t="s">
        <v>840</v>
      </c>
      <c r="Q51" s="81" t="s">
        <v>840</v>
      </c>
      <c r="R51" s="81" t="s">
        <v>840</v>
      </c>
      <c r="S51" s="81" t="s">
        <v>840</v>
      </c>
      <c r="T51" s="81" t="s">
        <v>840</v>
      </c>
      <c r="U51" s="81" t="s">
        <v>840</v>
      </c>
      <c r="V51" s="81" t="s">
        <v>840</v>
      </c>
      <c r="W51" s="81" t="s">
        <v>840</v>
      </c>
      <c r="X51" s="81" t="s">
        <v>840</v>
      </c>
      <c r="Y51" s="81" t="s">
        <v>840</v>
      </c>
      <c r="Z51" s="81" t="s">
        <v>840</v>
      </c>
      <c r="AA51" s="81" t="s">
        <v>840</v>
      </c>
      <c r="AB51" s="81" t="s">
        <v>840</v>
      </c>
      <c r="AC51" s="81" t="s">
        <v>840</v>
      </c>
      <c r="AD51" s="81" t="s">
        <v>840</v>
      </c>
      <c r="AE51" s="81" t="s">
        <v>840</v>
      </c>
      <c r="AF51" s="81" t="s">
        <v>840</v>
      </c>
      <c r="AG51" s="81" t="s">
        <v>840</v>
      </c>
      <c r="AH51" s="81" t="s">
        <v>840</v>
      </c>
      <c r="AI51" s="81" t="s">
        <v>840</v>
      </c>
      <c r="AJ51" s="81" t="s">
        <v>840</v>
      </c>
      <c r="AK51" s="81" t="s">
        <v>840</v>
      </c>
      <c r="AL51" s="81" t="s">
        <v>840</v>
      </c>
      <c r="AM51" s="81" t="s">
        <v>840</v>
      </c>
      <c r="AN51" s="81" t="s">
        <v>840</v>
      </c>
      <c r="AO51" s="81" t="s">
        <v>840</v>
      </c>
      <c r="AP51" s="81" t="s">
        <v>840</v>
      </c>
      <c r="AQ51" s="81" t="s">
        <v>840</v>
      </c>
      <c r="AR51" s="81" t="s">
        <v>840</v>
      </c>
      <c r="AS51" s="81" t="s">
        <v>840</v>
      </c>
      <c r="AT51" s="81" t="s">
        <v>840</v>
      </c>
      <c r="AU51" s="81" t="s">
        <v>840</v>
      </c>
      <c r="AV51" s="81" t="s">
        <v>840</v>
      </c>
      <c r="AW51" s="81" t="s">
        <v>840</v>
      </c>
      <c r="AX51" s="81" t="s">
        <v>840</v>
      </c>
      <c r="AY51" s="81" t="s">
        <v>840</v>
      </c>
      <c r="AZ51" s="81" t="s">
        <v>840</v>
      </c>
      <c r="BA51" s="81" t="s">
        <v>840</v>
      </c>
      <c r="BB51" s="81" t="s">
        <v>840</v>
      </c>
      <c r="BC51" s="81" t="s">
        <v>840</v>
      </c>
      <c r="BD51" s="122"/>
    </row>
    <row r="52" spans="1:56" ht="31.5">
      <c r="A52" s="79" t="s">
        <v>880</v>
      </c>
      <c r="B52" s="80" t="s">
        <v>881</v>
      </c>
      <c r="C52" s="79" t="s">
        <v>837</v>
      </c>
      <c r="D52" s="81" t="s">
        <v>840</v>
      </c>
      <c r="E52" s="81" t="s">
        <v>840</v>
      </c>
      <c r="F52" s="81" t="s">
        <v>840</v>
      </c>
      <c r="G52" s="81" t="s">
        <v>840</v>
      </c>
      <c r="H52" s="81" t="s">
        <v>840</v>
      </c>
      <c r="I52" s="81" t="s">
        <v>840</v>
      </c>
      <c r="J52" s="81" t="s">
        <v>840</v>
      </c>
      <c r="K52" s="81" t="s">
        <v>840</v>
      </c>
      <c r="L52" s="81" t="s">
        <v>840</v>
      </c>
      <c r="M52" s="81" t="s">
        <v>840</v>
      </c>
      <c r="N52" s="81" t="s">
        <v>840</v>
      </c>
      <c r="O52" s="81" t="s">
        <v>840</v>
      </c>
      <c r="P52" s="81" t="s">
        <v>840</v>
      </c>
      <c r="Q52" s="81" t="s">
        <v>840</v>
      </c>
      <c r="R52" s="81" t="s">
        <v>840</v>
      </c>
      <c r="S52" s="81" t="s">
        <v>840</v>
      </c>
      <c r="T52" s="81" t="s">
        <v>840</v>
      </c>
      <c r="U52" s="81" t="s">
        <v>840</v>
      </c>
      <c r="V52" s="81" t="s">
        <v>840</v>
      </c>
      <c r="W52" s="81" t="s">
        <v>840</v>
      </c>
      <c r="X52" s="81" t="s">
        <v>840</v>
      </c>
      <c r="Y52" s="81" t="s">
        <v>840</v>
      </c>
      <c r="Z52" s="81" t="s">
        <v>840</v>
      </c>
      <c r="AA52" s="81" t="s">
        <v>840</v>
      </c>
      <c r="AB52" s="81" t="s">
        <v>840</v>
      </c>
      <c r="AC52" s="81" t="s">
        <v>840</v>
      </c>
      <c r="AD52" s="81" t="s">
        <v>840</v>
      </c>
      <c r="AE52" s="81" t="s">
        <v>840</v>
      </c>
      <c r="AF52" s="81" t="s">
        <v>840</v>
      </c>
      <c r="AG52" s="81" t="s">
        <v>840</v>
      </c>
      <c r="AH52" s="81" t="s">
        <v>840</v>
      </c>
      <c r="AI52" s="81" t="s">
        <v>840</v>
      </c>
      <c r="AJ52" s="81" t="s">
        <v>840</v>
      </c>
      <c r="AK52" s="81" t="s">
        <v>840</v>
      </c>
      <c r="AL52" s="81" t="s">
        <v>840</v>
      </c>
      <c r="AM52" s="81" t="s">
        <v>840</v>
      </c>
      <c r="AN52" s="81" t="s">
        <v>840</v>
      </c>
      <c r="AO52" s="81" t="s">
        <v>840</v>
      </c>
      <c r="AP52" s="81" t="s">
        <v>840</v>
      </c>
      <c r="AQ52" s="81" t="s">
        <v>840</v>
      </c>
      <c r="AR52" s="81" t="s">
        <v>840</v>
      </c>
      <c r="AS52" s="81" t="s">
        <v>840</v>
      </c>
      <c r="AT52" s="81" t="s">
        <v>840</v>
      </c>
      <c r="AU52" s="81" t="s">
        <v>840</v>
      </c>
      <c r="AV52" s="81" t="s">
        <v>840</v>
      </c>
      <c r="AW52" s="81" t="s">
        <v>840</v>
      </c>
      <c r="AX52" s="81" t="s">
        <v>840</v>
      </c>
      <c r="AY52" s="81" t="s">
        <v>840</v>
      </c>
      <c r="AZ52" s="81" t="s">
        <v>840</v>
      </c>
      <c r="BA52" s="81" t="s">
        <v>840</v>
      </c>
      <c r="BB52" s="81" t="s">
        <v>840</v>
      </c>
      <c r="BC52" s="81" t="s">
        <v>840</v>
      </c>
      <c r="BD52" s="122"/>
    </row>
    <row r="53" spans="1:56" ht="63">
      <c r="A53" s="79" t="s">
        <v>882</v>
      </c>
      <c r="B53" s="80" t="s">
        <v>883</v>
      </c>
      <c r="C53" s="79" t="s">
        <v>837</v>
      </c>
      <c r="D53" s="81" t="s">
        <v>840</v>
      </c>
      <c r="E53" s="81" t="s">
        <v>840</v>
      </c>
      <c r="F53" s="81" t="s">
        <v>840</v>
      </c>
      <c r="G53" s="81" t="s">
        <v>840</v>
      </c>
      <c r="H53" s="81" t="s">
        <v>840</v>
      </c>
      <c r="I53" s="81" t="s">
        <v>840</v>
      </c>
      <c r="J53" s="81" t="s">
        <v>840</v>
      </c>
      <c r="K53" s="81" t="s">
        <v>840</v>
      </c>
      <c r="L53" s="81" t="s">
        <v>840</v>
      </c>
      <c r="M53" s="81" t="s">
        <v>840</v>
      </c>
      <c r="N53" s="81" t="s">
        <v>840</v>
      </c>
      <c r="O53" s="81" t="s">
        <v>840</v>
      </c>
      <c r="P53" s="81" t="s">
        <v>840</v>
      </c>
      <c r="Q53" s="81" t="s">
        <v>840</v>
      </c>
      <c r="R53" s="81" t="s">
        <v>840</v>
      </c>
      <c r="S53" s="81" t="s">
        <v>840</v>
      </c>
      <c r="T53" s="81" t="s">
        <v>840</v>
      </c>
      <c r="U53" s="81" t="s">
        <v>840</v>
      </c>
      <c r="V53" s="81" t="s">
        <v>840</v>
      </c>
      <c r="W53" s="81" t="s">
        <v>840</v>
      </c>
      <c r="X53" s="81" t="s">
        <v>840</v>
      </c>
      <c r="Y53" s="81" t="s">
        <v>840</v>
      </c>
      <c r="Z53" s="81" t="s">
        <v>840</v>
      </c>
      <c r="AA53" s="81" t="s">
        <v>840</v>
      </c>
      <c r="AB53" s="81" t="s">
        <v>840</v>
      </c>
      <c r="AC53" s="81" t="s">
        <v>840</v>
      </c>
      <c r="AD53" s="81" t="s">
        <v>840</v>
      </c>
      <c r="AE53" s="81" t="s">
        <v>840</v>
      </c>
      <c r="AF53" s="81" t="s">
        <v>840</v>
      </c>
      <c r="AG53" s="81" t="s">
        <v>840</v>
      </c>
      <c r="AH53" s="81" t="s">
        <v>840</v>
      </c>
      <c r="AI53" s="81" t="s">
        <v>840</v>
      </c>
      <c r="AJ53" s="81" t="s">
        <v>840</v>
      </c>
      <c r="AK53" s="81" t="s">
        <v>840</v>
      </c>
      <c r="AL53" s="81" t="s">
        <v>840</v>
      </c>
      <c r="AM53" s="81" t="s">
        <v>840</v>
      </c>
      <c r="AN53" s="81" t="s">
        <v>840</v>
      </c>
      <c r="AO53" s="81" t="s">
        <v>840</v>
      </c>
      <c r="AP53" s="81" t="s">
        <v>840</v>
      </c>
      <c r="AQ53" s="81" t="s">
        <v>840</v>
      </c>
      <c r="AR53" s="81" t="s">
        <v>840</v>
      </c>
      <c r="AS53" s="81" t="s">
        <v>840</v>
      </c>
      <c r="AT53" s="81" t="s">
        <v>840</v>
      </c>
      <c r="AU53" s="81" t="s">
        <v>840</v>
      </c>
      <c r="AV53" s="81" t="s">
        <v>840</v>
      </c>
      <c r="AW53" s="81" t="s">
        <v>840</v>
      </c>
      <c r="AX53" s="81" t="s">
        <v>840</v>
      </c>
      <c r="AY53" s="81" t="s">
        <v>840</v>
      </c>
      <c r="AZ53" s="81" t="s">
        <v>840</v>
      </c>
      <c r="BA53" s="81" t="s">
        <v>840</v>
      </c>
      <c r="BB53" s="81" t="s">
        <v>840</v>
      </c>
      <c r="BC53" s="81" t="s">
        <v>840</v>
      </c>
      <c r="BD53" s="123"/>
    </row>
    <row r="54" spans="1:56" ht="52.5">
      <c r="A54" s="79" t="s">
        <v>542</v>
      </c>
      <c r="B54" s="80" t="s">
        <v>884</v>
      </c>
      <c r="C54" s="79" t="s">
        <v>837</v>
      </c>
      <c r="D54" s="81" t="s">
        <v>840</v>
      </c>
      <c r="E54" s="81" t="s">
        <v>840</v>
      </c>
      <c r="F54" s="81" t="s">
        <v>840</v>
      </c>
      <c r="G54" s="81" t="s">
        <v>840</v>
      </c>
      <c r="H54" s="81" t="s">
        <v>840</v>
      </c>
      <c r="I54" s="81" t="s">
        <v>840</v>
      </c>
      <c r="J54" s="81" t="s">
        <v>840</v>
      </c>
      <c r="K54" s="81" t="s">
        <v>840</v>
      </c>
      <c r="L54" s="81" t="s">
        <v>840</v>
      </c>
      <c r="M54" s="81" t="s">
        <v>840</v>
      </c>
      <c r="N54" s="81" t="s">
        <v>840</v>
      </c>
      <c r="O54" s="81" t="s">
        <v>840</v>
      </c>
      <c r="P54" s="81" t="s">
        <v>840</v>
      </c>
      <c r="Q54" s="81" t="s">
        <v>840</v>
      </c>
      <c r="R54" s="81" t="s">
        <v>840</v>
      </c>
      <c r="S54" s="81" t="s">
        <v>840</v>
      </c>
      <c r="T54" s="81" t="s">
        <v>840</v>
      </c>
      <c r="U54" s="81" t="s">
        <v>840</v>
      </c>
      <c r="V54" s="81" t="s">
        <v>840</v>
      </c>
      <c r="W54" s="81" t="s">
        <v>840</v>
      </c>
      <c r="X54" s="81" t="s">
        <v>840</v>
      </c>
      <c r="Y54" s="81" t="s">
        <v>840</v>
      </c>
      <c r="Z54" s="81" t="s">
        <v>840</v>
      </c>
      <c r="AA54" s="81" t="s">
        <v>840</v>
      </c>
      <c r="AB54" s="81" t="s">
        <v>840</v>
      </c>
      <c r="AC54" s="81" t="s">
        <v>840</v>
      </c>
      <c r="AD54" s="81" t="s">
        <v>840</v>
      </c>
      <c r="AE54" s="81" t="s">
        <v>840</v>
      </c>
      <c r="AF54" s="81" t="s">
        <v>840</v>
      </c>
      <c r="AG54" s="81" t="s">
        <v>840</v>
      </c>
      <c r="AH54" s="81" t="s">
        <v>840</v>
      </c>
      <c r="AI54" s="81" t="s">
        <v>840</v>
      </c>
      <c r="AJ54" s="81" t="s">
        <v>840</v>
      </c>
      <c r="AK54" s="81" t="s">
        <v>840</v>
      </c>
      <c r="AL54" s="81" t="s">
        <v>840</v>
      </c>
      <c r="AM54" s="81" t="s">
        <v>840</v>
      </c>
      <c r="AN54" s="81" t="s">
        <v>840</v>
      </c>
      <c r="AO54" s="81" t="s">
        <v>840</v>
      </c>
      <c r="AP54" s="81" t="s">
        <v>840</v>
      </c>
      <c r="AQ54" s="81" t="s">
        <v>840</v>
      </c>
      <c r="AR54" s="81" t="s">
        <v>840</v>
      </c>
      <c r="AS54" s="81" t="s">
        <v>840</v>
      </c>
      <c r="AT54" s="81" t="s">
        <v>840</v>
      </c>
      <c r="AU54" s="81" t="s">
        <v>840</v>
      </c>
      <c r="AV54" s="81" t="s">
        <v>840</v>
      </c>
      <c r="AW54" s="81" t="s">
        <v>840</v>
      </c>
      <c r="AX54" s="81" t="s">
        <v>840</v>
      </c>
      <c r="AY54" s="81" t="s">
        <v>840</v>
      </c>
      <c r="AZ54" s="81" t="s">
        <v>840</v>
      </c>
      <c r="BA54" s="81" t="s">
        <v>840</v>
      </c>
      <c r="BB54" s="81" t="s">
        <v>840</v>
      </c>
      <c r="BC54" s="81" t="s">
        <v>840</v>
      </c>
      <c r="BD54" s="123"/>
    </row>
    <row r="55" spans="1:56" ht="52.5" outlineLevel="1">
      <c r="A55" s="79" t="s">
        <v>544</v>
      </c>
      <c r="B55" s="80" t="s">
        <v>885</v>
      </c>
      <c r="C55" s="79" t="s">
        <v>837</v>
      </c>
      <c r="D55" s="81" t="s">
        <v>840</v>
      </c>
      <c r="E55" s="81" t="s">
        <v>840</v>
      </c>
      <c r="F55" s="81" t="s">
        <v>840</v>
      </c>
      <c r="G55" s="81" t="s">
        <v>840</v>
      </c>
      <c r="H55" s="81" t="s">
        <v>840</v>
      </c>
      <c r="I55" s="81" t="s">
        <v>840</v>
      </c>
      <c r="J55" s="81" t="s">
        <v>840</v>
      </c>
      <c r="K55" s="81" t="s">
        <v>840</v>
      </c>
      <c r="L55" s="81" t="s">
        <v>840</v>
      </c>
      <c r="M55" s="81" t="s">
        <v>840</v>
      </c>
      <c r="N55" s="81" t="s">
        <v>840</v>
      </c>
      <c r="O55" s="81" t="s">
        <v>840</v>
      </c>
      <c r="P55" s="81" t="s">
        <v>840</v>
      </c>
      <c r="Q55" s="81" t="s">
        <v>840</v>
      </c>
      <c r="R55" s="81" t="s">
        <v>840</v>
      </c>
      <c r="S55" s="81" t="s">
        <v>840</v>
      </c>
      <c r="T55" s="81" t="s">
        <v>840</v>
      </c>
      <c r="U55" s="81" t="s">
        <v>840</v>
      </c>
      <c r="V55" s="81" t="s">
        <v>840</v>
      </c>
      <c r="W55" s="81" t="s">
        <v>840</v>
      </c>
      <c r="X55" s="81" t="s">
        <v>840</v>
      </c>
      <c r="Y55" s="81" t="s">
        <v>840</v>
      </c>
      <c r="Z55" s="81" t="s">
        <v>840</v>
      </c>
      <c r="AA55" s="81" t="s">
        <v>840</v>
      </c>
      <c r="AB55" s="81" t="s">
        <v>840</v>
      </c>
      <c r="AC55" s="81" t="s">
        <v>840</v>
      </c>
      <c r="AD55" s="81" t="s">
        <v>840</v>
      </c>
      <c r="AE55" s="81" t="s">
        <v>840</v>
      </c>
      <c r="AF55" s="81" t="s">
        <v>840</v>
      </c>
      <c r="AG55" s="81" t="s">
        <v>840</v>
      </c>
      <c r="AH55" s="81" t="s">
        <v>840</v>
      </c>
      <c r="AI55" s="81" t="s">
        <v>840</v>
      </c>
      <c r="AJ55" s="81" t="s">
        <v>840</v>
      </c>
      <c r="AK55" s="81" t="s">
        <v>840</v>
      </c>
      <c r="AL55" s="81" t="s">
        <v>840</v>
      </c>
      <c r="AM55" s="81" t="s">
        <v>840</v>
      </c>
      <c r="AN55" s="81" t="s">
        <v>840</v>
      </c>
      <c r="AO55" s="81" t="s">
        <v>840</v>
      </c>
      <c r="AP55" s="81" t="s">
        <v>840</v>
      </c>
      <c r="AQ55" s="81" t="s">
        <v>840</v>
      </c>
      <c r="AR55" s="81" t="s">
        <v>840</v>
      </c>
      <c r="AS55" s="81" t="s">
        <v>840</v>
      </c>
      <c r="AT55" s="81" t="s">
        <v>840</v>
      </c>
      <c r="AU55" s="81" t="s">
        <v>840</v>
      </c>
      <c r="AV55" s="81" t="s">
        <v>840</v>
      </c>
      <c r="AW55" s="81" t="s">
        <v>840</v>
      </c>
      <c r="AX55" s="81" t="s">
        <v>840</v>
      </c>
      <c r="AY55" s="81" t="s">
        <v>840</v>
      </c>
      <c r="AZ55" s="81" t="s">
        <v>840</v>
      </c>
      <c r="BA55" s="81" t="s">
        <v>840</v>
      </c>
      <c r="BB55" s="81" t="s">
        <v>840</v>
      </c>
      <c r="BC55" s="81" t="s">
        <v>840</v>
      </c>
      <c r="BD55" s="123"/>
    </row>
    <row r="56" spans="1:56" ht="42" outlineLevel="1">
      <c r="A56" s="79" t="s">
        <v>547</v>
      </c>
      <c r="B56" s="80" t="s">
        <v>886</v>
      </c>
      <c r="C56" s="79" t="s">
        <v>837</v>
      </c>
      <c r="D56" s="81" t="s">
        <v>840</v>
      </c>
      <c r="E56" s="81" t="s">
        <v>840</v>
      </c>
      <c r="F56" s="81" t="s">
        <v>840</v>
      </c>
      <c r="G56" s="81" t="s">
        <v>840</v>
      </c>
      <c r="H56" s="81" t="s">
        <v>840</v>
      </c>
      <c r="I56" s="81" t="s">
        <v>840</v>
      </c>
      <c r="J56" s="81" t="s">
        <v>840</v>
      </c>
      <c r="K56" s="81" t="s">
        <v>840</v>
      </c>
      <c r="L56" s="81" t="s">
        <v>840</v>
      </c>
      <c r="M56" s="81" t="s">
        <v>840</v>
      </c>
      <c r="N56" s="81" t="s">
        <v>840</v>
      </c>
      <c r="O56" s="81" t="s">
        <v>840</v>
      </c>
      <c r="P56" s="81" t="s">
        <v>840</v>
      </c>
      <c r="Q56" s="81" t="s">
        <v>840</v>
      </c>
      <c r="R56" s="81" t="s">
        <v>840</v>
      </c>
      <c r="S56" s="81" t="s">
        <v>840</v>
      </c>
      <c r="T56" s="81" t="s">
        <v>840</v>
      </c>
      <c r="U56" s="81" t="s">
        <v>840</v>
      </c>
      <c r="V56" s="81" t="s">
        <v>840</v>
      </c>
      <c r="W56" s="81" t="s">
        <v>840</v>
      </c>
      <c r="X56" s="81" t="s">
        <v>840</v>
      </c>
      <c r="Y56" s="81" t="s">
        <v>840</v>
      </c>
      <c r="Z56" s="81" t="s">
        <v>840</v>
      </c>
      <c r="AA56" s="81" t="s">
        <v>840</v>
      </c>
      <c r="AB56" s="81" t="s">
        <v>840</v>
      </c>
      <c r="AC56" s="81" t="s">
        <v>840</v>
      </c>
      <c r="AD56" s="81" t="s">
        <v>840</v>
      </c>
      <c r="AE56" s="81" t="s">
        <v>840</v>
      </c>
      <c r="AF56" s="81" t="s">
        <v>840</v>
      </c>
      <c r="AG56" s="81" t="s">
        <v>840</v>
      </c>
      <c r="AH56" s="81" t="s">
        <v>840</v>
      </c>
      <c r="AI56" s="81" t="s">
        <v>840</v>
      </c>
      <c r="AJ56" s="81" t="s">
        <v>840</v>
      </c>
      <c r="AK56" s="81" t="s">
        <v>840</v>
      </c>
      <c r="AL56" s="81" t="s">
        <v>840</v>
      </c>
      <c r="AM56" s="81" t="s">
        <v>840</v>
      </c>
      <c r="AN56" s="81" t="s">
        <v>840</v>
      </c>
      <c r="AO56" s="81" t="s">
        <v>840</v>
      </c>
      <c r="AP56" s="81" t="s">
        <v>840</v>
      </c>
      <c r="AQ56" s="81" t="s">
        <v>840</v>
      </c>
      <c r="AR56" s="81" t="s">
        <v>840</v>
      </c>
      <c r="AS56" s="81" t="s">
        <v>840</v>
      </c>
      <c r="AT56" s="81" t="s">
        <v>840</v>
      </c>
      <c r="AU56" s="81" t="s">
        <v>840</v>
      </c>
      <c r="AV56" s="81" t="s">
        <v>840</v>
      </c>
      <c r="AW56" s="81" t="s">
        <v>840</v>
      </c>
      <c r="AX56" s="81" t="s">
        <v>840</v>
      </c>
      <c r="AY56" s="81" t="s">
        <v>840</v>
      </c>
      <c r="AZ56" s="81" t="s">
        <v>840</v>
      </c>
      <c r="BA56" s="81" t="s">
        <v>840</v>
      </c>
      <c r="BB56" s="81" t="s">
        <v>840</v>
      </c>
      <c r="BC56" s="81" t="s">
        <v>840</v>
      </c>
      <c r="BD56" s="123"/>
    </row>
    <row r="57" spans="1:56" ht="42" outlineLevel="1">
      <c r="A57" s="79" t="s">
        <v>548</v>
      </c>
      <c r="B57" s="80" t="s">
        <v>887</v>
      </c>
      <c r="C57" s="79" t="s">
        <v>837</v>
      </c>
      <c r="D57" s="81" t="s">
        <v>840</v>
      </c>
      <c r="E57" s="81" t="s">
        <v>840</v>
      </c>
      <c r="F57" s="81" t="s">
        <v>840</v>
      </c>
      <c r="G57" s="81" t="s">
        <v>840</v>
      </c>
      <c r="H57" s="81" t="s">
        <v>840</v>
      </c>
      <c r="I57" s="81" t="s">
        <v>840</v>
      </c>
      <c r="J57" s="81" t="s">
        <v>840</v>
      </c>
      <c r="K57" s="81" t="s">
        <v>840</v>
      </c>
      <c r="L57" s="81" t="s">
        <v>840</v>
      </c>
      <c r="M57" s="81" t="s">
        <v>840</v>
      </c>
      <c r="N57" s="81" t="s">
        <v>840</v>
      </c>
      <c r="O57" s="81" t="s">
        <v>840</v>
      </c>
      <c r="P57" s="81" t="s">
        <v>840</v>
      </c>
      <c r="Q57" s="81" t="s">
        <v>840</v>
      </c>
      <c r="R57" s="81" t="s">
        <v>840</v>
      </c>
      <c r="S57" s="81" t="s">
        <v>840</v>
      </c>
      <c r="T57" s="81" t="s">
        <v>840</v>
      </c>
      <c r="U57" s="81" t="s">
        <v>840</v>
      </c>
      <c r="V57" s="81" t="s">
        <v>840</v>
      </c>
      <c r="W57" s="81" t="s">
        <v>840</v>
      </c>
      <c r="X57" s="81" t="s">
        <v>840</v>
      </c>
      <c r="Y57" s="81" t="s">
        <v>840</v>
      </c>
      <c r="Z57" s="81" t="s">
        <v>840</v>
      </c>
      <c r="AA57" s="81" t="s">
        <v>840</v>
      </c>
      <c r="AB57" s="81" t="s">
        <v>840</v>
      </c>
      <c r="AC57" s="81" t="s">
        <v>840</v>
      </c>
      <c r="AD57" s="81" t="s">
        <v>840</v>
      </c>
      <c r="AE57" s="81" t="s">
        <v>840</v>
      </c>
      <c r="AF57" s="81" t="s">
        <v>840</v>
      </c>
      <c r="AG57" s="81" t="s">
        <v>840</v>
      </c>
      <c r="AH57" s="81" t="s">
        <v>840</v>
      </c>
      <c r="AI57" s="81" t="s">
        <v>840</v>
      </c>
      <c r="AJ57" s="81" t="s">
        <v>840</v>
      </c>
      <c r="AK57" s="81" t="s">
        <v>840</v>
      </c>
      <c r="AL57" s="81" t="s">
        <v>840</v>
      </c>
      <c r="AM57" s="81" t="s">
        <v>840</v>
      </c>
      <c r="AN57" s="81" t="s">
        <v>840</v>
      </c>
      <c r="AO57" s="81" t="s">
        <v>840</v>
      </c>
      <c r="AP57" s="81" t="s">
        <v>840</v>
      </c>
      <c r="AQ57" s="81" t="s">
        <v>840</v>
      </c>
      <c r="AR57" s="81" t="s">
        <v>840</v>
      </c>
      <c r="AS57" s="81" t="s">
        <v>840</v>
      </c>
      <c r="AT57" s="81" t="s">
        <v>840</v>
      </c>
      <c r="AU57" s="81" t="s">
        <v>840</v>
      </c>
      <c r="AV57" s="81" t="s">
        <v>840</v>
      </c>
      <c r="AW57" s="81" t="s">
        <v>840</v>
      </c>
      <c r="AX57" s="81" t="s">
        <v>840</v>
      </c>
      <c r="AY57" s="81" t="s">
        <v>840</v>
      </c>
      <c r="AZ57" s="81" t="s">
        <v>840</v>
      </c>
      <c r="BA57" s="81" t="s">
        <v>840</v>
      </c>
      <c r="BB57" s="81" t="s">
        <v>840</v>
      </c>
      <c r="BC57" s="81" t="s">
        <v>840</v>
      </c>
      <c r="BD57" s="123"/>
    </row>
    <row r="58" spans="1:56" ht="52.5" outlineLevel="1">
      <c r="A58" s="79" t="s">
        <v>549</v>
      </c>
      <c r="B58" s="80" t="s">
        <v>888</v>
      </c>
      <c r="C58" s="79" t="s">
        <v>837</v>
      </c>
      <c r="D58" s="81" t="s">
        <v>840</v>
      </c>
      <c r="E58" s="81" t="s">
        <v>840</v>
      </c>
      <c r="F58" s="81" t="s">
        <v>840</v>
      </c>
      <c r="G58" s="81" t="s">
        <v>840</v>
      </c>
      <c r="H58" s="81" t="s">
        <v>840</v>
      </c>
      <c r="I58" s="81" t="s">
        <v>840</v>
      </c>
      <c r="J58" s="81" t="s">
        <v>840</v>
      </c>
      <c r="K58" s="81" t="s">
        <v>840</v>
      </c>
      <c r="L58" s="81" t="s">
        <v>840</v>
      </c>
      <c r="M58" s="81" t="s">
        <v>840</v>
      </c>
      <c r="N58" s="81" t="s">
        <v>840</v>
      </c>
      <c r="O58" s="81" t="s">
        <v>840</v>
      </c>
      <c r="P58" s="81" t="s">
        <v>840</v>
      </c>
      <c r="Q58" s="81" t="s">
        <v>840</v>
      </c>
      <c r="R58" s="81" t="s">
        <v>840</v>
      </c>
      <c r="S58" s="81" t="s">
        <v>840</v>
      </c>
      <c r="T58" s="81" t="s">
        <v>840</v>
      </c>
      <c r="U58" s="81" t="s">
        <v>840</v>
      </c>
      <c r="V58" s="81" t="s">
        <v>840</v>
      </c>
      <c r="W58" s="81" t="s">
        <v>840</v>
      </c>
      <c r="X58" s="81" t="s">
        <v>840</v>
      </c>
      <c r="Y58" s="81" t="s">
        <v>840</v>
      </c>
      <c r="Z58" s="81" t="s">
        <v>840</v>
      </c>
      <c r="AA58" s="81" t="s">
        <v>840</v>
      </c>
      <c r="AB58" s="81" t="s">
        <v>840</v>
      </c>
      <c r="AC58" s="81" t="s">
        <v>840</v>
      </c>
      <c r="AD58" s="81" t="s">
        <v>840</v>
      </c>
      <c r="AE58" s="81" t="s">
        <v>840</v>
      </c>
      <c r="AF58" s="81" t="s">
        <v>840</v>
      </c>
      <c r="AG58" s="81" t="s">
        <v>840</v>
      </c>
      <c r="AH58" s="81" t="s">
        <v>840</v>
      </c>
      <c r="AI58" s="81" t="s">
        <v>840</v>
      </c>
      <c r="AJ58" s="81" t="s">
        <v>840</v>
      </c>
      <c r="AK58" s="81" t="s">
        <v>840</v>
      </c>
      <c r="AL58" s="81" t="s">
        <v>840</v>
      </c>
      <c r="AM58" s="81" t="s">
        <v>840</v>
      </c>
      <c r="AN58" s="81" t="s">
        <v>840</v>
      </c>
      <c r="AO58" s="81" t="s">
        <v>840</v>
      </c>
      <c r="AP58" s="81" t="s">
        <v>840</v>
      </c>
      <c r="AQ58" s="81" t="s">
        <v>840</v>
      </c>
      <c r="AR58" s="81" t="s">
        <v>840</v>
      </c>
      <c r="AS58" s="81" t="s">
        <v>840</v>
      </c>
      <c r="AT58" s="81" t="s">
        <v>840</v>
      </c>
      <c r="AU58" s="81" t="s">
        <v>840</v>
      </c>
      <c r="AV58" s="81" t="s">
        <v>840</v>
      </c>
      <c r="AW58" s="81" t="s">
        <v>840</v>
      </c>
      <c r="AX58" s="81" t="s">
        <v>840</v>
      </c>
      <c r="AY58" s="81" t="s">
        <v>840</v>
      </c>
      <c r="AZ58" s="81" t="s">
        <v>840</v>
      </c>
      <c r="BA58" s="81" t="s">
        <v>840</v>
      </c>
      <c r="BB58" s="81" t="s">
        <v>840</v>
      </c>
      <c r="BC58" s="81" t="s">
        <v>840</v>
      </c>
      <c r="BD58" s="123"/>
    </row>
    <row r="59" spans="1:56" ht="63" outlineLevel="1">
      <c r="A59" s="79" t="s">
        <v>550</v>
      </c>
      <c r="B59" s="80" t="s">
        <v>889</v>
      </c>
      <c r="C59" s="79" t="s">
        <v>837</v>
      </c>
      <c r="D59" s="81" t="s">
        <v>840</v>
      </c>
      <c r="E59" s="81" t="s">
        <v>840</v>
      </c>
      <c r="F59" s="81" t="s">
        <v>840</v>
      </c>
      <c r="G59" s="81" t="s">
        <v>840</v>
      </c>
      <c r="H59" s="81" t="s">
        <v>840</v>
      </c>
      <c r="I59" s="81" t="s">
        <v>840</v>
      </c>
      <c r="J59" s="81" t="s">
        <v>840</v>
      </c>
      <c r="K59" s="81" t="s">
        <v>840</v>
      </c>
      <c r="L59" s="81" t="s">
        <v>840</v>
      </c>
      <c r="M59" s="81" t="s">
        <v>840</v>
      </c>
      <c r="N59" s="81" t="s">
        <v>840</v>
      </c>
      <c r="O59" s="81" t="s">
        <v>840</v>
      </c>
      <c r="P59" s="81" t="s">
        <v>840</v>
      </c>
      <c r="Q59" s="81" t="s">
        <v>840</v>
      </c>
      <c r="R59" s="81" t="s">
        <v>840</v>
      </c>
      <c r="S59" s="81" t="s">
        <v>840</v>
      </c>
      <c r="T59" s="81" t="s">
        <v>840</v>
      </c>
      <c r="U59" s="81" t="s">
        <v>840</v>
      </c>
      <c r="V59" s="81" t="s">
        <v>840</v>
      </c>
      <c r="W59" s="81" t="s">
        <v>840</v>
      </c>
      <c r="X59" s="81" t="s">
        <v>840</v>
      </c>
      <c r="Y59" s="81" t="s">
        <v>840</v>
      </c>
      <c r="Z59" s="81" t="s">
        <v>840</v>
      </c>
      <c r="AA59" s="81" t="s">
        <v>840</v>
      </c>
      <c r="AB59" s="81" t="s">
        <v>840</v>
      </c>
      <c r="AC59" s="81" t="s">
        <v>840</v>
      </c>
      <c r="AD59" s="81" t="s">
        <v>840</v>
      </c>
      <c r="AE59" s="81" t="s">
        <v>840</v>
      </c>
      <c r="AF59" s="81" t="s">
        <v>840</v>
      </c>
      <c r="AG59" s="81" t="s">
        <v>840</v>
      </c>
      <c r="AH59" s="81" t="s">
        <v>840</v>
      </c>
      <c r="AI59" s="81" t="s">
        <v>840</v>
      </c>
      <c r="AJ59" s="81" t="s">
        <v>840</v>
      </c>
      <c r="AK59" s="81" t="s">
        <v>840</v>
      </c>
      <c r="AL59" s="81" t="s">
        <v>840</v>
      </c>
      <c r="AM59" s="81" t="s">
        <v>840</v>
      </c>
      <c r="AN59" s="81" t="s">
        <v>840</v>
      </c>
      <c r="AO59" s="81" t="s">
        <v>840</v>
      </c>
      <c r="AP59" s="81" t="s">
        <v>840</v>
      </c>
      <c r="AQ59" s="81" t="s">
        <v>840</v>
      </c>
      <c r="AR59" s="81" t="s">
        <v>840</v>
      </c>
      <c r="AS59" s="81" t="s">
        <v>840</v>
      </c>
      <c r="AT59" s="81" t="s">
        <v>840</v>
      </c>
      <c r="AU59" s="81" t="s">
        <v>840</v>
      </c>
      <c r="AV59" s="81" t="s">
        <v>840</v>
      </c>
      <c r="AW59" s="81" t="s">
        <v>840</v>
      </c>
      <c r="AX59" s="81" t="s">
        <v>840</v>
      </c>
      <c r="AY59" s="81" t="s">
        <v>840</v>
      </c>
      <c r="AZ59" s="81" t="s">
        <v>840</v>
      </c>
      <c r="BA59" s="81" t="s">
        <v>840</v>
      </c>
      <c r="BB59" s="81" t="s">
        <v>840</v>
      </c>
      <c r="BC59" s="81" t="s">
        <v>840</v>
      </c>
      <c r="BD59" s="123"/>
    </row>
    <row r="60" spans="1:56" ht="63">
      <c r="A60" s="79" t="s">
        <v>551</v>
      </c>
      <c r="B60" s="80" t="s">
        <v>890</v>
      </c>
      <c r="C60" s="79" t="s">
        <v>837</v>
      </c>
      <c r="D60" s="81" t="s">
        <v>840</v>
      </c>
      <c r="E60" s="81" t="s">
        <v>840</v>
      </c>
      <c r="F60" s="81" t="s">
        <v>840</v>
      </c>
      <c r="G60" s="81" t="s">
        <v>840</v>
      </c>
      <c r="H60" s="81" t="s">
        <v>840</v>
      </c>
      <c r="I60" s="81" t="s">
        <v>840</v>
      </c>
      <c r="J60" s="81" t="s">
        <v>840</v>
      </c>
      <c r="K60" s="81" t="s">
        <v>840</v>
      </c>
      <c r="L60" s="81" t="s">
        <v>840</v>
      </c>
      <c r="M60" s="81" t="s">
        <v>840</v>
      </c>
      <c r="N60" s="81" t="s">
        <v>840</v>
      </c>
      <c r="O60" s="81" t="s">
        <v>840</v>
      </c>
      <c r="P60" s="81" t="s">
        <v>840</v>
      </c>
      <c r="Q60" s="81" t="s">
        <v>840</v>
      </c>
      <c r="R60" s="81" t="s">
        <v>840</v>
      </c>
      <c r="S60" s="81" t="s">
        <v>840</v>
      </c>
      <c r="T60" s="81" t="s">
        <v>840</v>
      </c>
      <c r="U60" s="81" t="s">
        <v>840</v>
      </c>
      <c r="V60" s="81" t="s">
        <v>840</v>
      </c>
      <c r="W60" s="81" t="s">
        <v>840</v>
      </c>
      <c r="X60" s="81" t="s">
        <v>840</v>
      </c>
      <c r="Y60" s="81" t="s">
        <v>840</v>
      </c>
      <c r="Z60" s="81" t="s">
        <v>840</v>
      </c>
      <c r="AA60" s="81" t="s">
        <v>840</v>
      </c>
      <c r="AB60" s="81" t="s">
        <v>840</v>
      </c>
      <c r="AC60" s="81" t="s">
        <v>840</v>
      </c>
      <c r="AD60" s="81" t="s">
        <v>840</v>
      </c>
      <c r="AE60" s="81" t="s">
        <v>840</v>
      </c>
      <c r="AF60" s="81" t="s">
        <v>840</v>
      </c>
      <c r="AG60" s="81" t="s">
        <v>840</v>
      </c>
      <c r="AH60" s="81" t="s">
        <v>840</v>
      </c>
      <c r="AI60" s="81" t="s">
        <v>840</v>
      </c>
      <c r="AJ60" s="81" t="s">
        <v>840</v>
      </c>
      <c r="AK60" s="81" t="s">
        <v>840</v>
      </c>
      <c r="AL60" s="81" t="s">
        <v>840</v>
      </c>
      <c r="AM60" s="81" t="s">
        <v>840</v>
      </c>
      <c r="AN60" s="81" t="s">
        <v>840</v>
      </c>
      <c r="AO60" s="81" t="s">
        <v>840</v>
      </c>
      <c r="AP60" s="81" t="s">
        <v>840</v>
      </c>
      <c r="AQ60" s="81" t="s">
        <v>840</v>
      </c>
      <c r="AR60" s="81" t="s">
        <v>840</v>
      </c>
      <c r="AS60" s="81" t="s">
        <v>840</v>
      </c>
      <c r="AT60" s="81" t="s">
        <v>840</v>
      </c>
      <c r="AU60" s="81" t="s">
        <v>840</v>
      </c>
      <c r="AV60" s="81" t="s">
        <v>840</v>
      </c>
      <c r="AW60" s="81" t="s">
        <v>840</v>
      </c>
      <c r="AX60" s="81" t="s">
        <v>840</v>
      </c>
      <c r="AY60" s="81" t="s">
        <v>840</v>
      </c>
      <c r="AZ60" s="81" t="s">
        <v>840</v>
      </c>
      <c r="BA60" s="81" t="s">
        <v>840</v>
      </c>
      <c r="BB60" s="81" t="s">
        <v>840</v>
      </c>
      <c r="BC60" s="81" t="s">
        <v>840</v>
      </c>
      <c r="BD60" s="122"/>
    </row>
    <row r="61" spans="1:56" ht="63" outlineLevel="1">
      <c r="A61" s="79" t="s">
        <v>552</v>
      </c>
      <c r="B61" s="80" t="s">
        <v>891</v>
      </c>
      <c r="C61" s="79" t="s">
        <v>837</v>
      </c>
      <c r="D61" s="81" t="s">
        <v>840</v>
      </c>
      <c r="E61" s="81" t="s">
        <v>840</v>
      </c>
      <c r="F61" s="81" t="s">
        <v>840</v>
      </c>
      <c r="G61" s="81" t="s">
        <v>840</v>
      </c>
      <c r="H61" s="81" t="s">
        <v>840</v>
      </c>
      <c r="I61" s="81" t="s">
        <v>840</v>
      </c>
      <c r="J61" s="81" t="s">
        <v>840</v>
      </c>
      <c r="K61" s="81" t="s">
        <v>840</v>
      </c>
      <c r="L61" s="81" t="s">
        <v>840</v>
      </c>
      <c r="M61" s="81" t="s">
        <v>840</v>
      </c>
      <c r="N61" s="81" t="s">
        <v>840</v>
      </c>
      <c r="O61" s="81" t="s">
        <v>840</v>
      </c>
      <c r="P61" s="81" t="s">
        <v>840</v>
      </c>
      <c r="Q61" s="81" t="s">
        <v>840</v>
      </c>
      <c r="R61" s="81" t="s">
        <v>840</v>
      </c>
      <c r="S61" s="81" t="s">
        <v>840</v>
      </c>
      <c r="T61" s="81" t="s">
        <v>840</v>
      </c>
      <c r="U61" s="81" t="s">
        <v>840</v>
      </c>
      <c r="V61" s="81" t="s">
        <v>840</v>
      </c>
      <c r="W61" s="81" t="s">
        <v>840</v>
      </c>
      <c r="X61" s="81" t="s">
        <v>840</v>
      </c>
      <c r="Y61" s="81" t="s">
        <v>840</v>
      </c>
      <c r="Z61" s="81" t="s">
        <v>840</v>
      </c>
      <c r="AA61" s="81" t="s">
        <v>840</v>
      </c>
      <c r="AB61" s="81" t="s">
        <v>840</v>
      </c>
      <c r="AC61" s="81" t="s">
        <v>840</v>
      </c>
      <c r="AD61" s="81" t="s">
        <v>840</v>
      </c>
      <c r="AE61" s="81" t="s">
        <v>840</v>
      </c>
      <c r="AF61" s="81" t="s">
        <v>840</v>
      </c>
      <c r="AG61" s="81" t="s">
        <v>840</v>
      </c>
      <c r="AH61" s="81" t="s">
        <v>840</v>
      </c>
      <c r="AI61" s="81" t="s">
        <v>840</v>
      </c>
      <c r="AJ61" s="81" t="s">
        <v>840</v>
      </c>
      <c r="AK61" s="81" t="s">
        <v>840</v>
      </c>
      <c r="AL61" s="81" t="s">
        <v>840</v>
      </c>
      <c r="AM61" s="81" t="s">
        <v>840</v>
      </c>
      <c r="AN61" s="81" t="s">
        <v>840</v>
      </c>
      <c r="AO61" s="81" t="s">
        <v>840</v>
      </c>
      <c r="AP61" s="81" t="s">
        <v>840</v>
      </c>
      <c r="AQ61" s="81" t="s">
        <v>840</v>
      </c>
      <c r="AR61" s="81" t="s">
        <v>840</v>
      </c>
      <c r="AS61" s="81" t="s">
        <v>840</v>
      </c>
      <c r="AT61" s="81" t="s">
        <v>840</v>
      </c>
      <c r="AU61" s="81" t="s">
        <v>840</v>
      </c>
      <c r="AV61" s="81" t="s">
        <v>840</v>
      </c>
      <c r="AW61" s="81" t="s">
        <v>840</v>
      </c>
      <c r="AX61" s="81" t="s">
        <v>840</v>
      </c>
      <c r="AY61" s="81" t="s">
        <v>840</v>
      </c>
      <c r="AZ61" s="81" t="s">
        <v>840</v>
      </c>
      <c r="BA61" s="81" t="s">
        <v>840</v>
      </c>
      <c r="BB61" s="81" t="s">
        <v>840</v>
      </c>
      <c r="BC61" s="81" t="s">
        <v>840</v>
      </c>
      <c r="BD61" s="123"/>
    </row>
    <row r="62" spans="1:56" ht="63" outlineLevel="1">
      <c r="A62" s="79" t="s">
        <v>892</v>
      </c>
      <c r="B62" s="80" t="s">
        <v>893</v>
      </c>
      <c r="C62" s="79" t="s">
        <v>837</v>
      </c>
      <c r="D62" s="81" t="s">
        <v>840</v>
      </c>
      <c r="E62" s="81" t="s">
        <v>840</v>
      </c>
      <c r="F62" s="81" t="s">
        <v>840</v>
      </c>
      <c r="G62" s="81" t="s">
        <v>840</v>
      </c>
      <c r="H62" s="81" t="s">
        <v>840</v>
      </c>
      <c r="I62" s="81" t="s">
        <v>840</v>
      </c>
      <c r="J62" s="81" t="s">
        <v>840</v>
      </c>
      <c r="K62" s="81" t="s">
        <v>840</v>
      </c>
      <c r="L62" s="81" t="s">
        <v>840</v>
      </c>
      <c r="M62" s="81" t="s">
        <v>840</v>
      </c>
      <c r="N62" s="81" t="s">
        <v>840</v>
      </c>
      <c r="O62" s="81" t="s">
        <v>840</v>
      </c>
      <c r="P62" s="81" t="s">
        <v>840</v>
      </c>
      <c r="Q62" s="81" t="s">
        <v>840</v>
      </c>
      <c r="R62" s="81" t="s">
        <v>840</v>
      </c>
      <c r="S62" s="81" t="s">
        <v>840</v>
      </c>
      <c r="T62" s="81" t="s">
        <v>840</v>
      </c>
      <c r="U62" s="81" t="s">
        <v>840</v>
      </c>
      <c r="V62" s="81" t="s">
        <v>840</v>
      </c>
      <c r="W62" s="81" t="s">
        <v>840</v>
      </c>
      <c r="X62" s="81" t="s">
        <v>840</v>
      </c>
      <c r="Y62" s="81" t="s">
        <v>840</v>
      </c>
      <c r="Z62" s="81" t="s">
        <v>840</v>
      </c>
      <c r="AA62" s="81" t="s">
        <v>840</v>
      </c>
      <c r="AB62" s="81" t="s">
        <v>840</v>
      </c>
      <c r="AC62" s="81" t="s">
        <v>840</v>
      </c>
      <c r="AD62" s="81" t="s">
        <v>840</v>
      </c>
      <c r="AE62" s="81" t="s">
        <v>840</v>
      </c>
      <c r="AF62" s="81" t="s">
        <v>840</v>
      </c>
      <c r="AG62" s="81" t="s">
        <v>840</v>
      </c>
      <c r="AH62" s="81" t="s">
        <v>840</v>
      </c>
      <c r="AI62" s="81" t="s">
        <v>840</v>
      </c>
      <c r="AJ62" s="81" t="s">
        <v>840</v>
      </c>
      <c r="AK62" s="81" t="s">
        <v>840</v>
      </c>
      <c r="AL62" s="81" t="s">
        <v>840</v>
      </c>
      <c r="AM62" s="81" t="s">
        <v>840</v>
      </c>
      <c r="AN62" s="81" t="s">
        <v>840</v>
      </c>
      <c r="AO62" s="81" t="s">
        <v>840</v>
      </c>
      <c r="AP62" s="81" t="s">
        <v>840</v>
      </c>
      <c r="AQ62" s="81" t="s">
        <v>840</v>
      </c>
      <c r="AR62" s="81" t="s">
        <v>840</v>
      </c>
      <c r="AS62" s="81" t="s">
        <v>840</v>
      </c>
      <c r="AT62" s="81" t="s">
        <v>840</v>
      </c>
      <c r="AU62" s="81" t="s">
        <v>840</v>
      </c>
      <c r="AV62" s="81" t="s">
        <v>840</v>
      </c>
      <c r="AW62" s="81" t="s">
        <v>840</v>
      </c>
      <c r="AX62" s="81" t="s">
        <v>840</v>
      </c>
      <c r="AY62" s="81" t="s">
        <v>840</v>
      </c>
      <c r="AZ62" s="81" t="s">
        <v>840</v>
      </c>
      <c r="BA62" s="81" t="s">
        <v>840</v>
      </c>
      <c r="BB62" s="81" t="s">
        <v>840</v>
      </c>
      <c r="BC62" s="81" t="s">
        <v>840</v>
      </c>
      <c r="BD62" s="123"/>
    </row>
    <row r="63" spans="1:56" ht="73.5" outlineLevel="1">
      <c r="A63" s="79" t="s">
        <v>894</v>
      </c>
      <c r="B63" s="80" t="s">
        <v>895</v>
      </c>
      <c r="C63" s="79" t="s">
        <v>837</v>
      </c>
      <c r="D63" s="81" t="s">
        <v>840</v>
      </c>
      <c r="E63" s="81" t="s">
        <v>840</v>
      </c>
      <c r="F63" s="81" t="s">
        <v>840</v>
      </c>
      <c r="G63" s="81" t="s">
        <v>840</v>
      </c>
      <c r="H63" s="81" t="s">
        <v>840</v>
      </c>
      <c r="I63" s="81" t="s">
        <v>840</v>
      </c>
      <c r="J63" s="81" t="s">
        <v>840</v>
      </c>
      <c r="K63" s="81" t="s">
        <v>840</v>
      </c>
      <c r="L63" s="81" t="s">
        <v>840</v>
      </c>
      <c r="M63" s="81" t="s">
        <v>840</v>
      </c>
      <c r="N63" s="81" t="s">
        <v>840</v>
      </c>
      <c r="O63" s="81" t="s">
        <v>840</v>
      </c>
      <c r="P63" s="81" t="s">
        <v>840</v>
      </c>
      <c r="Q63" s="81" t="s">
        <v>840</v>
      </c>
      <c r="R63" s="81" t="s">
        <v>840</v>
      </c>
      <c r="S63" s="81" t="s">
        <v>840</v>
      </c>
      <c r="T63" s="81" t="s">
        <v>840</v>
      </c>
      <c r="U63" s="81" t="s">
        <v>840</v>
      </c>
      <c r="V63" s="81" t="s">
        <v>840</v>
      </c>
      <c r="W63" s="81" t="s">
        <v>840</v>
      </c>
      <c r="X63" s="81" t="s">
        <v>840</v>
      </c>
      <c r="Y63" s="81" t="s">
        <v>840</v>
      </c>
      <c r="Z63" s="81" t="s">
        <v>840</v>
      </c>
      <c r="AA63" s="81" t="s">
        <v>840</v>
      </c>
      <c r="AB63" s="81" t="s">
        <v>840</v>
      </c>
      <c r="AC63" s="81" t="s">
        <v>840</v>
      </c>
      <c r="AD63" s="81" t="s">
        <v>840</v>
      </c>
      <c r="AE63" s="81" t="s">
        <v>840</v>
      </c>
      <c r="AF63" s="81" t="s">
        <v>840</v>
      </c>
      <c r="AG63" s="81" t="s">
        <v>840</v>
      </c>
      <c r="AH63" s="81" t="s">
        <v>840</v>
      </c>
      <c r="AI63" s="81" t="s">
        <v>840</v>
      </c>
      <c r="AJ63" s="81" t="s">
        <v>840</v>
      </c>
      <c r="AK63" s="81" t="s">
        <v>840</v>
      </c>
      <c r="AL63" s="81" t="s">
        <v>840</v>
      </c>
      <c r="AM63" s="81" t="s">
        <v>840</v>
      </c>
      <c r="AN63" s="81" t="s">
        <v>840</v>
      </c>
      <c r="AO63" s="81" t="s">
        <v>840</v>
      </c>
      <c r="AP63" s="81" t="s">
        <v>840</v>
      </c>
      <c r="AQ63" s="81" t="s">
        <v>840</v>
      </c>
      <c r="AR63" s="81" t="s">
        <v>840</v>
      </c>
      <c r="AS63" s="81" t="s">
        <v>840</v>
      </c>
      <c r="AT63" s="81" t="s">
        <v>840</v>
      </c>
      <c r="AU63" s="81" t="s">
        <v>840</v>
      </c>
      <c r="AV63" s="81" t="s">
        <v>840</v>
      </c>
      <c r="AW63" s="81" t="s">
        <v>840</v>
      </c>
      <c r="AX63" s="81" t="s">
        <v>840</v>
      </c>
      <c r="AY63" s="81" t="s">
        <v>840</v>
      </c>
      <c r="AZ63" s="81" t="s">
        <v>840</v>
      </c>
      <c r="BA63" s="81" t="s">
        <v>840</v>
      </c>
      <c r="BB63" s="81" t="s">
        <v>840</v>
      </c>
      <c r="BC63" s="81" t="s">
        <v>840</v>
      </c>
      <c r="BD63" s="123"/>
    </row>
    <row r="64" spans="1:56" ht="42" outlineLevel="1">
      <c r="A64" s="79" t="s">
        <v>896</v>
      </c>
      <c r="B64" s="80" t="s">
        <v>897</v>
      </c>
      <c r="C64" s="79" t="s">
        <v>837</v>
      </c>
      <c r="D64" s="81" t="s">
        <v>840</v>
      </c>
      <c r="E64" s="81" t="s">
        <v>840</v>
      </c>
      <c r="F64" s="81" t="s">
        <v>840</v>
      </c>
      <c r="G64" s="81" t="s">
        <v>840</v>
      </c>
      <c r="H64" s="81" t="s">
        <v>840</v>
      </c>
      <c r="I64" s="81" t="s">
        <v>840</v>
      </c>
      <c r="J64" s="81" t="s">
        <v>840</v>
      </c>
      <c r="K64" s="81" t="s">
        <v>840</v>
      </c>
      <c r="L64" s="81" t="s">
        <v>840</v>
      </c>
      <c r="M64" s="81" t="s">
        <v>840</v>
      </c>
      <c r="N64" s="81" t="s">
        <v>840</v>
      </c>
      <c r="O64" s="81" t="s">
        <v>840</v>
      </c>
      <c r="P64" s="81" t="s">
        <v>840</v>
      </c>
      <c r="Q64" s="81" t="s">
        <v>840</v>
      </c>
      <c r="R64" s="81" t="s">
        <v>840</v>
      </c>
      <c r="S64" s="81" t="s">
        <v>840</v>
      </c>
      <c r="T64" s="81" t="s">
        <v>840</v>
      </c>
      <c r="U64" s="81" t="s">
        <v>840</v>
      </c>
      <c r="V64" s="81" t="s">
        <v>840</v>
      </c>
      <c r="W64" s="81" t="s">
        <v>840</v>
      </c>
      <c r="X64" s="81" t="s">
        <v>840</v>
      </c>
      <c r="Y64" s="81" t="s">
        <v>840</v>
      </c>
      <c r="Z64" s="81" t="s">
        <v>840</v>
      </c>
      <c r="AA64" s="81" t="s">
        <v>840</v>
      </c>
      <c r="AB64" s="81" t="s">
        <v>840</v>
      </c>
      <c r="AC64" s="81" t="s">
        <v>840</v>
      </c>
      <c r="AD64" s="81" t="s">
        <v>840</v>
      </c>
      <c r="AE64" s="81" t="s">
        <v>840</v>
      </c>
      <c r="AF64" s="81" t="s">
        <v>840</v>
      </c>
      <c r="AG64" s="81" t="s">
        <v>840</v>
      </c>
      <c r="AH64" s="81" t="s">
        <v>840</v>
      </c>
      <c r="AI64" s="81" t="s">
        <v>840</v>
      </c>
      <c r="AJ64" s="81" t="s">
        <v>840</v>
      </c>
      <c r="AK64" s="81" t="s">
        <v>840</v>
      </c>
      <c r="AL64" s="81" t="s">
        <v>840</v>
      </c>
      <c r="AM64" s="81" t="s">
        <v>840</v>
      </c>
      <c r="AN64" s="81" t="s">
        <v>840</v>
      </c>
      <c r="AO64" s="81" t="s">
        <v>840</v>
      </c>
      <c r="AP64" s="81" t="s">
        <v>840</v>
      </c>
      <c r="AQ64" s="81" t="s">
        <v>840</v>
      </c>
      <c r="AR64" s="81" t="s">
        <v>840</v>
      </c>
      <c r="AS64" s="81" t="s">
        <v>840</v>
      </c>
      <c r="AT64" s="81" t="s">
        <v>840</v>
      </c>
      <c r="AU64" s="81" t="s">
        <v>840</v>
      </c>
      <c r="AV64" s="81" t="s">
        <v>840</v>
      </c>
      <c r="AW64" s="81" t="s">
        <v>840</v>
      </c>
      <c r="AX64" s="81" t="s">
        <v>840</v>
      </c>
      <c r="AY64" s="81" t="s">
        <v>840</v>
      </c>
      <c r="AZ64" s="81" t="s">
        <v>840</v>
      </c>
      <c r="BA64" s="81" t="s">
        <v>840</v>
      </c>
      <c r="BB64" s="81" t="s">
        <v>840</v>
      </c>
      <c r="BC64" s="81" t="s">
        <v>840</v>
      </c>
      <c r="BD64" s="123"/>
    </row>
    <row r="65" spans="1:56" ht="63" outlineLevel="1">
      <c r="A65" s="79" t="s">
        <v>898</v>
      </c>
      <c r="B65" s="80" t="s">
        <v>899</v>
      </c>
      <c r="C65" s="79" t="s">
        <v>837</v>
      </c>
      <c r="D65" s="81" t="s">
        <v>840</v>
      </c>
      <c r="E65" s="81" t="s">
        <v>840</v>
      </c>
      <c r="F65" s="81" t="s">
        <v>840</v>
      </c>
      <c r="G65" s="81" t="s">
        <v>840</v>
      </c>
      <c r="H65" s="81" t="s">
        <v>840</v>
      </c>
      <c r="I65" s="81" t="s">
        <v>840</v>
      </c>
      <c r="J65" s="81" t="s">
        <v>840</v>
      </c>
      <c r="K65" s="81" t="s">
        <v>840</v>
      </c>
      <c r="L65" s="81" t="s">
        <v>840</v>
      </c>
      <c r="M65" s="81" t="s">
        <v>840</v>
      </c>
      <c r="N65" s="81" t="s">
        <v>840</v>
      </c>
      <c r="O65" s="81" t="s">
        <v>840</v>
      </c>
      <c r="P65" s="81" t="s">
        <v>840</v>
      </c>
      <c r="Q65" s="81" t="s">
        <v>840</v>
      </c>
      <c r="R65" s="81" t="s">
        <v>840</v>
      </c>
      <c r="S65" s="81" t="s">
        <v>840</v>
      </c>
      <c r="T65" s="81" t="s">
        <v>840</v>
      </c>
      <c r="U65" s="81" t="s">
        <v>840</v>
      </c>
      <c r="V65" s="81" t="s">
        <v>840</v>
      </c>
      <c r="W65" s="81" t="s">
        <v>840</v>
      </c>
      <c r="X65" s="81" t="s">
        <v>840</v>
      </c>
      <c r="Y65" s="81" t="s">
        <v>840</v>
      </c>
      <c r="Z65" s="81" t="s">
        <v>840</v>
      </c>
      <c r="AA65" s="81" t="s">
        <v>840</v>
      </c>
      <c r="AB65" s="81" t="s">
        <v>840</v>
      </c>
      <c r="AC65" s="81" t="s">
        <v>840</v>
      </c>
      <c r="AD65" s="81" t="s">
        <v>840</v>
      </c>
      <c r="AE65" s="81" t="s">
        <v>840</v>
      </c>
      <c r="AF65" s="81" t="s">
        <v>840</v>
      </c>
      <c r="AG65" s="81" t="s">
        <v>840</v>
      </c>
      <c r="AH65" s="81" t="s">
        <v>840</v>
      </c>
      <c r="AI65" s="81" t="s">
        <v>840</v>
      </c>
      <c r="AJ65" s="81" t="s">
        <v>840</v>
      </c>
      <c r="AK65" s="81" t="s">
        <v>840</v>
      </c>
      <c r="AL65" s="81" t="s">
        <v>840</v>
      </c>
      <c r="AM65" s="81" t="s">
        <v>840</v>
      </c>
      <c r="AN65" s="81" t="s">
        <v>840</v>
      </c>
      <c r="AO65" s="81" t="s">
        <v>840</v>
      </c>
      <c r="AP65" s="81" t="s">
        <v>840</v>
      </c>
      <c r="AQ65" s="81" t="s">
        <v>840</v>
      </c>
      <c r="AR65" s="81" t="s">
        <v>840</v>
      </c>
      <c r="AS65" s="81" t="s">
        <v>840</v>
      </c>
      <c r="AT65" s="81" t="s">
        <v>840</v>
      </c>
      <c r="AU65" s="81" t="s">
        <v>840</v>
      </c>
      <c r="AV65" s="81" t="s">
        <v>840</v>
      </c>
      <c r="AW65" s="81" t="s">
        <v>840</v>
      </c>
      <c r="AX65" s="81" t="s">
        <v>840</v>
      </c>
      <c r="AY65" s="81" t="s">
        <v>840</v>
      </c>
      <c r="AZ65" s="81" t="s">
        <v>840</v>
      </c>
      <c r="BA65" s="81" t="s">
        <v>840</v>
      </c>
      <c r="BB65" s="81" t="s">
        <v>840</v>
      </c>
      <c r="BC65" s="81" t="s">
        <v>840</v>
      </c>
      <c r="BD65" s="123"/>
    </row>
    <row r="66" spans="1:56" ht="105" outlineLevel="1">
      <c r="A66" s="79" t="s">
        <v>95</v>
      </c>
      <c r="B66" s="80" t="s">
        <v>900</v>
      </c>
      <c r="C66" s="79" t="s">
        <v>837</v>
      </c>
      <c r="D66" s="81" t="s">
        <v>840</v>
      </c>
      <c r="E66" s="81" t="s">
        <v>840</v>
      </c>
      <c r="F66" s="81" t="s">
        <v>840</v>
      </c>
      <c r="G66" s="81" t="s">
        <v>840</v>
      </c>
      <c r="H66" s="81" t="s">
        <v>840</v>
      </c>
      <c r="I66" s="81" t="s">
        <v>840</v>
      </c>
      <c r="J66" s="81" t="s">
        <v>840</v>
      </c>
      <c r="K66" s="81" t="s">
        <v>840</v>
      </c>
      <c r="L66" s="81" t="s">
        <v>840</v>
      </c>
      <c r="M66" s="81" t="s">
        <v>840</v>
      </c>
      <c r="N66" s="81" t="s">
        <v>840</v>
      </c>
      <c r="O66" s="81" t="s">
        <v>840</v>
      </c>
      <c r="P66" s="81" t="s">
        <v>840</v>
      </c>
      <c r="Q66" s="81" t="s">
        <v>840</v>
      </c>
      <c r="R66" s="81" t="s">
        <v>840</v>
      </c>
      <c r="S66" s="81" t="s">
        <v>840</v>
      </c>
      <c r="T66" s="81" t="s">
        <v>840</v>
      </c>
      <c r="U66" s="81" t="s">
        <v>840</v>
      </c>
      <c r="V66" s="81" t="s">
        <v>840</v>
      </c>
      <c r="W66" s="81" t="s">
        <v>840</v>
      </c>
      <c r="X66" s="81" t="s">
        <v>840</v>
      </c>
      <c r="Y66" s="81" t="s">
        <v>840</v>
      </c>
      <c r="Z66" s="81" t="s">
        <v>840</v>
      </c>
      <c r="AA66" s="81" t="s">
        <v>840</v>
      </c>
      <c r="AB66" s="81" t="s">
        <v>840</v>
      </c>
      <c r="AC66" s="81" t="s">
        <v>840</v>
      </c>
      <c r="AD66" s="81" t="s">
        <v>840</v>
      </c>
      <c r="AE66" s="81" t="s">
        <v>840</v>
      </c>
      <c r="AF66" s="81" t="s">
        <v>840</v>
      </c>
      <c r="AG66" s="81" t="s">
        <v>840</v>
      </c>
      <c r="AH66" s="81" t="s">
        <v>840</v>
      </c>
      <c r="AI66" s="81" t="s">
        <v>840</v>
      </c>
      <c r="AJ66" s="81" t="s">
        <v>840</v>
      </c>
      <c r="AK66" s="81" t="s">
        <v>840</v>
      </c>
      <c r="AL66" s="81" t="s">
        <v>840</v>
      </c>
      <c r="AM66" s="81" t="s">
        <v>840</v>
      </c>
      <c r="AN66" s="81" t="s">
        <v>840</v>
      </c>
      <c r="AO66" s="81" t="s">
        <v>840</v>
      </c>
      <c r="AP66" s="81" t="s">
        <v>840</v>
      </c>
      <c r="AQ66" s="81" t="s">
        <v>840</v>
      </c>
      <c r="AR66" s="81" t="s">
        <v>840</v>
      </c>
      <c r="AS66" s="81" t="s">
        <v>840</v>
      </c>
      <c r="AT66" s="81" t="s">
        <v>840</v>
      </c>
      <c r="AU66" s="81" t="s">
        <v>840</v>
      </c>
      <c r="AV66" s="81" t="s">
        <v>840</v>
      </c>
      <c r="AW66" s="81" t="s">
        <v>840</v>
      </c>
      <c r="AX66" s="81" t="s">
        <v>840</v>
      </c>
      <c r="AY66" s="81" t="s">
        <v>840</v>
      </c>
      <c r="AZ66" s="81" t="s">
        <v>840</v>
      </c>
      <c r="BA66" s="81" t="s">
        <v>840</v>
      </c>
      <c r="BB66" s="81" t="s">
        <v>840</v>
      </c>
      <c r="BC66" s="81" t="s">
        <v>840</v>
      </c>
      <c r="BD66" s="123"/>
    </row>
    <row r="67" spans="1:56" ht="84" outlineLevel="1">
      <c r="A67" s="79" t="s">
        <v>901</v>
      </c>
      <c r="B67" s="80" t="s">
        <v>902</v>
      </c>
      <c r="C67" s="79" t="s">
        <v>837</v>
      </c>
      <c r="D67" s="81" t="s">
        <v>840</v>
      </c>
      <c r="E67" s="81" t="s">
        <v>840</v>
      </c>
      <c r="F67" s="81" t="s">
        <v>840</v>
      </c>
      <c r="G67" s="81" t="s">
        <v>840</v>
      </c>
      <c r="H67" s="81" t="s">
        <v>840</v>
      </c>
      <c r="I67" s="81" t="s">
        <v>840</v>
      </c>
      <c r="J67" s="81" t="s">
        <v>840</v>
      </c>
      <c r="K67" s="81" t="s">
        <v>840</v>
      </c>
      <c r="L67" s="81" t="s">
        <v>840</v>
      </c>
      <c r="M67" s="81" t="s">
        <v>840</v>
      </c>
      <c r="N67" s="81" t="s">
        <v>840</v>
      </c>
      <c r="O67" s="81" t="s">
        <v>840</v>
      </c>
      <c r="P67" s="81" t="s">
        <v>840</v>
      </c>
      <c r="Q67" s="81" t="s">
        <v>840</v>
      </c>
      <c r="R67" s="81" t="s">
        <v>840</v>
      </c>
      <c r="S67" s="81" t="s">
        <v>840</v>
      </c>
      <c r="T67" s="81" t="s">
        <v>840</v>
      </c>
      <c r="U67" s="81" t="s">
        <v>840</v>
      </c>
      <c r="V67" s="81" t="s">
        <v>840</v>
      </c>
      <c r="W67" s="81" t="s">
        <v>840</v>
      </c>
      <c r="X67" s="81" t="s">
        <v>840</v>
      </c>
      <c r="Y67" s="81" t="s">
        <v>840</v>
      </c>
      <c r="Z67" s="81" t="s">
        <v>840</v>
      </c>
      <c r="AA67" s="81" t="s">
        <v>840</v>
      </c>
      <c r="AB67" s="81" t="s">
        <v>840</v>
      </c>
      <c r="AC67" s="81" t="s">
        <v>840</v>
      </c>
      <c r="AD67" s="81" t="s">
        <v>840</v>
      </c>
      <c r="AE67" s="81" t="s">
        <v>840</v>
      </c>
      <c r="AF67" s="81" t="s">
        <v>840</v>
      </c>
      <c r="AG67" s="81" t="s">
        <v>840</v>
      </c>
      <c r="AH67" s="81" t="s">
        <v>840</v>
      </c>
      <c r="AI67" s="81" t="s">
        <v>840</v>
      </c>
      <c r="AJ67" s="81" t="s">
        <v>840</v>
      </c>
      <c r="AK67" s="81" t="s">
        <v>840</v>
      </c>
      <c r="AL67" s="81" t="s">
        <v>840</v>
      </c>
      <c r="AM67" s="81" t="s">
        <v>840</v>
      </c>
      <c r="AN67" s="81" t="s">
        <v>840</v>
      </c>
      <c r="AO67" s="81" t="s">
        <v>840</v>
      </c>
      <c r="AP67" s="81" t="s">
        <v>840</v>
      </c>
      <c r="AQ67" s="81" t="s">
        <v>840</v>
      </c>
      <c r="AR67" s="81" t="s">
        <v>840</v>
      </c>
      <c r="AS67" s="81" t="s">
        <v>840</v>
      </c>
      <c r="AT67" s="81" t="s">
        <v>840</v>
      </c>
      <c r="AU67" s="81" t="s">
        <v>840</v>
      </c>
      <c r="AV67" s="81" t="s">
        <v>840</v>
      </c>
      <c r="AW67" s="81" t="s">
        <v>840</v>
      </c>
      <c r="AX67" s="81" t="s">
        <v>840</v>
      </c>
      <c r="AY67" s="81" t="s">
        <v>840</v>
      </c>
      <c r="AZ67" s="81" t="s">
        <v>840</v>
      </c>
      <c r="BA67" s="81" t="s">
        <v>840</v>
      </c>
      <c r="BB67" s="81" t="s">
        <v>840</v>
      </c>
      <c r="BC67" s="81" t="s">
        <v>840</v>
      </c>
      <c r="BD67" s="123"/>
    </row>
    <row r="68" spans="1:56" ht="84" outlineLevel="1">
      <c r="A68" s="79" t="s">
        <v>903</v>
      </c>
      <c r="B68" s="80" t="s">
        <v>904</v>
      </c>
      <c r="C68" s="79" t="s">
        <v>837</v>
      </c>
      <c r="D68" s="81" t="s">
        <v>840</v>
      </c>
      <c r="E68" s="81" t="s">
        <v>840</v>
      </c>
      <c r="F68" s="81" t="s">
        <v>840</v>
      </c>
      <c r="G68" s="81" t="s">
        <v>840</v>
      </c>
      <c r="H68" s="81" t="s">
        <v>840</v>
      </c>
      <c r="I68" s="81" t="s">
        <v>840</v>
      </c>
      <c r="J68" s="81" t="s">
        <v>840</v>
      </c>
      <c r="K68" s="81" t="s">
        <v>840</v>
      </c>
      <c r="L68" s="81" t="s">
        <v>840</v>
      </c>
      <c r="M68" s="81" t="s">
        <v>840</v>
      </c>
      <c r="N68" s="81" t="s">
        <v>840</v>
      </c>
      <c r="O68" s="81" t="s">
        <v>840</v>
      </c>
      <c r="P68" s="81" t="s">
        <v>840</v>
      </c>
      <c r="Q68" s="81" t="s">
        <v>840</v>
      </c>
      <c r="R68" s="81" t="s">
        <v>840</v>
      </c>
      <c r="S68" s="81" t="s">
        <v>840</v>
      </c>
      <c r="T68" s="81" t="s">
        <v>840</v>
      </c>
      <c r="U68" s="81" t="s">
        <v>840</v>
      </c>
      <c r="V68" s="81" t="s">
        <v>840</v>
      </c>
      <c r="W68" s="81" t="s">
        <v>840</v>
      </c>
      <c r="X68" s="81" t="s">
        <v>840</v>
      </c>
      <c r="Y68" s="81" t="s">
        <v>840</v>
      </c>
      <c r="Z68" s="81" t="s">
        <v>840</v>
      </c>
      <c r="AA68" s="81" t="s">
        <v>840</v>
      </c>
      <c r="AB68" s="81" t="s">
        <v>840</v>
      </c>
      <c r="AC68" s="81" t="s">
        <v>840</v>
      </c>
      <c r="AD68" s="81" t="s">
        <v>840</v>
      </c>
      <c r="AE68" s="81" t="s">
        <v>840</v>
      </c>
      <c r="AF68" s="81" t="s">
        <v>840</v>
      </c>
      <c r="AG68" s="81" t="s">
        <v>840</v>
      </c>
      <c r="AH68" s="81" t="s">
        <v>840</v>
      </c>
      <c r="AI68" s="81" t="s">
        <v>840</v>
      </c>
      <c r="AJ68" s="81" t="s">
        <v>840</v>
      </c>
      <c r="AK68" s="81" t="s">
        <v>840</v>
      </c>
      <c r="AL68" s="81" t="s">
        <v>840</v>
      </c>
      <c r="AM68" s="81" t="s">
        <v>840</v>
      </c>
      <c r="AN68" s="81" t="s">
        <v>840</v>
      </c>
      <c r="AO68" s="81" t="s">
        <v>840</v>
      </c>
      <c r="AP68" s="81" t="s">
        <v>840</v>
      </c>
      <c r="AQ68" s="81" t="s">
        <v>840</v>
      </c>
      <c r="AR68" s="81" t="s">
        <v>840</v>
      </c>
      <c r="AS68" s="81" t="s">
        <v>840</v>
      </c>
      <c r="AT68" s="81" t="s">
        <v>840</v>
      </c>
      <c r="AU68" s="81" t="s">
        <v>840</v>
      </c>
      <c r="AV68" s="81" t="s">
        <v>840</v>
      </c>
      <c r="AW68" s="81" t="s">
        <v>840</v>
      </c>
      <c r="AX68" s="81" t="s">
        <v>840</v>
      </c>
      <c r="AY68" s="81" t="s">
        <v>840</v>
      </c>
      <c r="AZ68" s="81" t="s">
        <v>840</v>
      </c>
      <c r="BA68" s="81" t="s">
        <v>840</v>
      </c>
      <c r="BB68" s="81" t="s">
        <v>840</v>
      </c>
      <c r="BC68" s="81" t="s">
        <v>840</v>
      </c>
      <c r="BD68" s="123"/>
    </row>
    <row r="69" spans="1:56" ht="63">
      <c r="A69" s="79" t="s">
        <v>97</v>
      </c>
      <c r="B69" s="80" t="s">
        <v>905</v>
      </c>
      <c r="C69" s="79" t="s">
        <v>837</v>
      </c>
      <c r="D69" s="81" t="s">
        <v>840</v>
      </c>
      <c r="E69" s="81" t="s">
        <v>840</v>
      </c>
      <c r="F69" s="81" t="s">
        <v>840</v>
      </c>
      <c r="G69" s="81" t="s">
        <v>840</v>
      </c>
      <c r="H69" s="81" t="s">
        <v>840</v>
      </c>
      <c r="I69" s="81" t="s">
        <v>840</v>
      </c>
      <c r="J69" s="81" t="s">
        <v>840</v>
      </c>
      <c r="K69" s="81" t="s">
        <v>840</v>
      </c>
      <c r="L69" s="81" t="s">
        <v>840</v>
      </c>
      <c r="M69" s="81" t="s">
        <v>840</v>
      </c>
      <c r="N69" s="81" t="s">
        <v>840</v>
      </c>
      <c r="O69" s="81" t="s">
        <v>840</v>
      </c>
      <c r="P69" s="81" t="s">
        <v>840</v>
      </c>
      <c r="Q69" s="81" t="s">
        <v>840</v>
      </c>
      <c r="R69" s="81" t="s">
        <v>840</v>
      </c>
      <c r="S69" s="81" t="s">
        <v>840</v>
      </c>
      <c r="T69" s="81" t="s">
        <v>840</v>
      </c>
      <c r="U69" s="81" t="s">
        <v>840</v>
      </c>
      <c r="V69" s="81" t="s">
        <v>840</v>
      </c>
      <c r="W69" s="81" t="s">
        <v>840</v>
      </c>
      <c r="X69" s="81" t="s">
        <v>840</v>
      </c>
      <c r="Y69" s="81" t="s">
        <v>840</v>
      </c>
      <c r="Z69" s="81" t="s">
        <v>840</v>
      </c>
      <c r="AA69" s="81" t="s">
        <v>840</v>
      </c>
      <c r="AB69" s="81" t="s">
        <v>840</v>
      </c>
      <c r="AC69" s="81" t="s">
        <v>840</v>
      </c>
      <c r="AD69" s="81" t="s">
        <v>840</v>
      </c>
      <c r="AE69" s="81" t="s">
        <v>840</v>
      </c>
      <c r="AF69" s="81" t="s">
        <v>840</v>
      </c>
      <c r="AG69" s="81" t="s">
        <v>840</v>
      </c>
      <c r="AH69" s="81" t="s">
        <v>840</v>
      </c>
      <c r="AI69" s="81" t="s">
        <v>840</v>
      </c>
      <c r="AJ69" s="81" t="s">
        <v>840</v>
      </c>
      <c r="AK69" s="81" t="s">
        <v>840</v>
      </c>
      <c r="AL69" s="81" t="s">
        <v>840</v>
      </c>
      <c r="AM69" s="81" t="s">
        <v>840</v>
      </c>
      <c r="AN69" s="81" t="s">
        <v>840</v>
      </c>
      <c r="AO69" s="81" t="s">
        <v>840</v>
      </c>
      <c r="AP69" s="81" t="s">
        <v>840</v>
      </c>
      <c r="AQ69" s="81" t="s">
        <v>840</v>
      </c>
      <c r="AR69" s="81" t="s">
        <v>840</v>
      </c>
      <c r="AS69" s="81" t="s">
        <v>840</v>
      </c>
      <c r="AT69" s="81" t="s">
        <v>840</v>
      </c>
      <c r="AU69" s="81" t="s">
        <v>840</v>
      </c>
      <c r="AV69" s="81" t="s">
        <v>840</v>
      </c>
      <c r="AW69" s="81" t="s">
        <v>840</v>
      </c>
      <c r="AX69" s="81" t="s">
        <v>840</v>
      </c>
      <c r="AY69" s="81" t="s">
        <v>840</v>
      </c>
      <c r="AZ69" s="81" t="s">
        <v>840</v>
      </c>
      <c r="BA69" s="81" t="s">
        <v>840</v>
      </c>
      <c r="BB69" s="81" t="s">
        <v>840</v>
      </c>
      <c r="BC69" s="81" t="s">
        <v>840</v>
      </c>
      <c r="BD69" s="122"/>
    </row>
    <row r="70" spans="1:56" ht="63" outlineLevel="1">
      <c r="A70" s="79" t="s">
        <v>99</v>
      </c>
      <c r="B70" s="80" t="s">
        <v>906</v>
      </c>
      <c r="C70" s="79" t="s">
        <v>837</v>
      </c>
      <c r="D70" s="81" t="s">
        <v>840</v>
      </c>
      <c r="E70" s="81" t="s">
        <v>840</v>
      </c>
      <c r="F70" s="81" t="s">
        <v>840</v>
      </c>
      <c r="G70" s="81" t="s">
        <v>840</v>
      </c>
      <c r="H70" s="81" t="s">
        <v>840</v>
      </c>
      <c r="I70" s="81" t="s">
        <v>840</v>
      </c>
      <c r="J70" s="81" t="s">
        <v>840</v>
      </c>
      <c r="K70" s="81" t="s">
        <v>840</v>
      </c>
      <c r="L70" s="81" t="s">
        <v>840</v>
      </c>
      <c r="M70" s="81" t="s">
        <v>840</v>
      </c>
      <c r="N70" s="81" t="s">
        <v>840</v>
      </c>
      <c r="O70" s="81" t="s">
        <v>840</v>
      </c>
      <c r="P70" s="81" t="s">
        <v>840</v>
      </c>
      <c r="Q70" s="81" t="s">
        <v>840</v>
      </c>
      <c r="R70" s="81" t="s">
        <v>840</v>
      </c>
      <c r="S70" s="81" t="s">
        <v>840</v>
      </c>
      <c r="T70" s="81" t="s">
        <v>840</v>
      </c>
      <c r="U70" s="81" t="s">
        <v>840</v>
      </c>
      <c r="V70" s="81" t="s">
        <v>840</v>
      </c>
      <c r="W70" s="81" t="s">
        <v>840</v>
      </c>
      <c r="X70" s="81" t="s">
        <v>840</v>
      </c>
      <c r="Y70" s="81" t="s">
        <v>840</v>
      </c>
      <c r="Z70" s="81" t="s">
        <v>840</v>
      </c>
      <c r="AA70" s="81" t="s">
        <v>840</v>
      </c>
      <c r="AB70" s="81" t="s">
        <v>840</v>
      </c>
      <c r="AC70" s="81" t="s">
        <v>840</v>
      </c>
      <c r="AD70" s="81" t="s">
        <v>840</v>
      </c>
      <c r="AE70" s="81" t="s">
        <v>840</v>
      </c>
      <c r="AF70" s="81" t="s">
        <v>840</v>
      </c>
      <c r="AG70" s="81" t="s">
        <v>840</v>
      </c>
      <c r="AH70" s="81" t="s">
        <v>840</v>
      </c>
      <c r="AI70" s="81" t="s">
        <v>840</v>
      </c>
      <c r="AJ70" s="81" t="s">
        <v>840</v>
      </c>
      <c r="AK70" s="81" t="s">
        <v>840</v>
      </c>
      <c r="AL70" s="81" t="s">
        <v>840</v>
      </c>
      <c r="AM70" s="81" t="s">
        <v>840</v>
      </c>
      <c r="AN70" s="81" t="s">
        <v>840</v>
      </c>
      <c r="AO70" s="81" t="s">
        <v>840</v>
      </c>
      <c r="AP70" s="81" t="s">
        <v>840</v>
      </c>
      <c r="AQ70" s="81" t="s">
        <v>840</v>
      </c>
      <c r="AR70" s="81" t="s">
        <v>840</v>
      </c>
      <c r="AS70" s="81" t="s">
        <v>840</v>
      </c>
      <c r="AT70" s="81" t="s">
        <v>840</v>
      </c>
      <c r="AU70" s="81" t="s">
        <v>840</v>
      </c>
      <c r="AV70" s="81" t="s">
        <v>840</v>
      </c>
      <c r="AW70" s="81" t="s">
        <v>840</v>
      </c>
      <c r="AX70" s="81" t="s">
        <v>840</v>
      </c>
      <c r="AY70" s="81" t="s">
        <v>840</v>
      </c>
      <c r="AZ70" s="81" t="s">
        <v>840</v>
      </c>
      <c r="BA70" s="81" t="s">
        <v>840</v>
      </c>
      <c r="BB70" s="81" t="s">
        <v>840</v>
      </c>
      <c r="BC70" s="81" t="s">
        <v>840</v>
      </c>
      <c r="BD70" s="123"/>
    </row>
    <row r="71" spans="1:56" ht="42">
      <c r="A71" s="79" t="s">
        <v>101</v>
      </c>
      <c r="B71" s="80" t="s">
        <v>907</v>
      </c>
      <c r="C71" s="79" t="s">
        <v>837</v>
      </c>
      <c r="D71" s="81">
        <f aca="true" t="shared" si="3" ref="D71:AI71">SUM(D72:D74)</f>
        <v>4.94796</v>
      </c>
      <c r="E71" s="81">
        <f t="shared" si="3"/>
        <v>0.79902078</v>
      </c>
      <c r="F71" s="81">
        <f t="shared" si="3"/>
        <v>0</v>
      </c>
      <c r="G71" s="81">
        <f t="shared" si="3"/>
        <v>0</v>
      </c>
      <c r="H71" s="81">
        <f t="shared" si="3"/>
        <v>0</v>
      </c>
      <c r="I71" s="81">
        <f t="shared" si="3"/>
        <v>0.79902078</v>
      </c>
      <c r="J71" s="81">
        <f t="shared" si="3"/>
        <v>0.39951039</v>
      </c>
      <c r="K71" s="81">
        <f t="shared" si="3"/>
        <v>0</v>
      </c>
      <c r="L71" s="81">
        <f t="shared" si="3"/>
        <v>0</v>
      </c>
      <c r="M71" s="81">
        <f t="shared" si="3"/>
        <v>0</v>
      </c>
      <c r="N71" s="81">
        <f t="shared" si="3"/>
        <v>0.39951039</v>
      </c>
      <c r="O71" s="81">
        <f t="shared" si="3"/>
        <v>0.39951039</v>
      </c>
      <c r="P71" s="81">
        <f t="shared" si="3"/>
        <v>0</v>
      </c>
      <c r="Q71" s="81">
        <f t="shared" si="3"/>
        <v>0</v>
      </c>
      <c r="R71" s="81">
        <f t="shared" si="3"/>
        <v>0</v>
      </c>
      <c r="S71" s="81">
        <f t="shared" si="3"/>
        <v>0.39951039</v>
      </c>
      <c r="T71" s="81">
        <f t="shared" si="3"/>
        <v>0</v>
      </c>
      <c r="U71" s="81">
        <f t="shared" si="3"/>
        <v>0</v>
      </c>
      <c r="V71" s="81">
        <f t="shared" si="3"/>
        <v>0</v>
      </c>
      <c r="W71" s="81">
        <f t="shared" si="3"/>
        <v>0</v>
      </c>
      <c r="X71" s="81">
        <f t="shared" si="3"/>
        <v>0</v>
      </c>
      <c r="Y71" s="81">
        <f t="shared" si="3"/>
        <v>0</v>
      </c>
      <c r="Z71" s="81">
        <f t="shared" si="3"/>
        <v>0</v>
      </c>
      <c r="AA71" s="81">
        <f t="shared" si="3"/>
        <v>0</v>
      </c>
      <c r="AB71" s="81">
        <f t="shared" si="3"/>
        <v>0</v>
      </c>
      <c r="AC71" s="81">
        <f t="shared" si="3"/>
        <v>0</v>
      </c>
      <c r="AD71" s="81">
        <f t="shared" si="3"/>
        <v>4.923745</v>
      </c>
      <c r="AE71" s="81">
        <f t="shared" si="3"/>
        <v>0.9987759</v>
      </c>
      <c r="AF71" s="81">
        <f t="shared" si="3"/>
        <v>0</v>
      </c>
      <c r="AG71" s="81">
        <f t="shared" si="3"/>
        <v>0</v>
      </c>
      <c r="AH71" s="81">
        <f t="shared" si="3"/>
        <v>0</v>
      </c>
      <c r="AI71" s="81">
        <f t="shared" si="3"/>
        <v>0.9987759</v>
      </c>
      <c r="AJ71" s="81">
        <f aca="true" t="shared" si="4" ref="AJ71:BC71">SUM(AJ72:AJ74)</f>
        <v>0.33292530000000004</v>
      </c>
      <c r="AK71" s="81">
        <f t="shared" si="4"/>
        <v>0</v>
      </c>
      <c r="AL71" s="81">
        <f t="shared" si="4"/>
        <v>0</v>
      </c>
      <c r="AM71" s="81">
        <f t="shared" si="4"/>
        <v>0</v>
      </c>
      <c r="AN71" s="81">
        <f t="shared" si="4"/>
        <v>0.33292530000000004</v>
      </c>
      <c r="AO71" s="81">
        <f t="shared" si="4"/>
        <v>0.33292530000000004</v>
      </c>
      <c r="AP71" s="81">
        <f t="shared" si="4"/>
        <v>0</v>
      </c>
      <c r="AQ71" s="81">
        <f t="shared" si="4"/>
        <v>0</v>
      </c>
      <c r="AR71" s="81">
        <f t="shared" si="4"/>
        <v>0</v>
      </c>
      <c r="AS71" s="81">
        <f t="shared" si="4"/>
        <v>0.33292530000000004</v>
      </c>
      <c r="AT71" s="81">
        <f t="shared" si="4"/>
        <v>0.33292530000000004</v>
      </c>
      <c r="AU71" s="81">
        <f t="shared" si="4"/>
        <v>0</v>
      </c>
      <c r="AV71" s="81">
        <f t="shared" si="4"/>
        <v>0</v>
      </c>
      <c r="AW71" s="81">
        <f t="shared" si="4"/>
        <v>0</v>
      </c>
      <c r="AX71" s="81">
        <f t="shared" si="4"/>
        <v>0.33292530000000004</v>
      </c>
      <c r="AY71" s="81">
        <f t="shared" si="4"/>
        <v>0</v>
      </c>
      <c r="AZ71" s="81">
        <f t="shared" si="4"/>
        <v>0</v>
      </c>
      <c r="BA71" s="81">
        <f t="shared" si="4"/>
        <v>0</v>
      </c>
      <c r="BB71" s="81">
        <f t="shared" si="4"/>
        <v>0</v>
      </c>
      <c r="BC71" s="81">
        <f t="shared" si="4"/>
        <v>0</v>
      </c>
      <c r="BD71" s="122"/>
    </row>
    <row r="72" spans="1:56" ht="78.75">
      <c r="A72" s="91" t="s">
        <v>908</v>
      </c>
      <c r="B72" s="92" t="s">
        <v>909</v>
      </c>
      <c r="C72" s="91" t="s">
        <v>910</v>
      </c>
      <c r="D72" s="106">
        <v>3.328777</v>
      </c>
      <c r="E72" s="106">
        <f aca="true" t="shared" si="5" ref="E72">SUM(F72:I72)</f>
        <v>0</v>
      </c>
      <c r="F72" s="106">
        <f aca="true" t="shared" si="6" ref="F72">K72+P72+U72+Z72</f>
        <v>0</v>
      </c>
      <c r="G72" s="106">
        <f aca="true" t="shared" si="7" ref="G72:G74">L72+Q72+V72+AA72</f>
        <v>0</v>
      </c>
      <c r="H72" s="106">
        <f aca="true" t="shared" si="8" ref="H72:H74">M72+R72+W72+AB72</f>
        <v>0</v>
      </c>
      <c r="I72" s="106">
        <f aca="true" t="shared" si="9" ref="I72:I74">N72+S72+X72+AC72</f>
        <v>0</v>
      </c>
      <c r="J72" s="106">
        <f aca="true" t="shared" si="10" ref="J72">SUM(K72:N72)</f>
        <v>0</v>
      </c>
      <c r="K72" s="107">
        <v>0</v>
      </c>
      <c r="L72" s="107">
        <v>0</v>
      </c>
      <c r="M72" s="107">
        <v>0</v>
      </c>
      <c r="N72" s="107">
        <v>0</v>
      </c>
      <c r="O72" s="106">
        <f aca="true" t="shared" si="11" ref="O72">SUM(P72:S72)</f>
        <v>0</v>
      </c>
      <c r="P72" s="107">
        <v>0</v>
      </c>
      <c r="Q72" s="107">
        <v>0</v>
      </c>
      <c r="R72" s="107">
        <v>0</v>
      </c>
      <c r="S72" s="107">
        <v>0</v>
      </c>
      <c r="T72" s="106">
        <f aca="true" t="shared" si="12" ref="T72">SUM(U72:X72)</f>
        <v>0</v>
      </c>
      <c r="U72" s="107">
        <v>0</v>
      </c>
      <c r="V72" s="107">
        <v>0</v>
      </c>
      <c r="W72" s="107">
        <v>0</v>
      </c>
      <c r="X72" s="107"/>
      <c r="Y72" s="106">
        <f aca="true" t="shared" si="13" ref="Y72">SUM(Z72:AC72)</f>
        <v>0</v>
      </c>
      <c r="Z72" s="107">
        <v>0</v>
      </c>
      <c r="AA72" s="107">
        <v>0</v>
      </c>
      <c r="AB72" s="107">
        <v>0</v>
      </c>
      <c r="AC72" s="107"/>
      <c r="AD72" s="106">
        <v>3.328777</v>
      </c>
      <c r="AE72" s="106">
        <f aca="true" t="shared" si="14" ref="AE72">SUM(AF72:AI72)</f>
        <v>0</v>
      </c>
      <c r="AF72" s="106">
        <f aca="true" t="shared" si="15" ref="AF72">AK72+AP72+AU72+AZ72</f>
        <v>0</v>
      </c>
      <c r="AG72" s="106">
        <f aca="true" t="shared" si="16" ref="AG72">AL72+AQ72+AV72+BA72</f>
        <v>0</v>
      </c>
      <c r="AH72" s="106">
        <f aca="true" t="shared" si="17" ref="AH72">AM72+AR72+AW72+BB72</f>
        <v>0</v>
      </c>
      <c r="AI72" s="106">
        <f aca="true" t="shared" si="18" ref="AI72">AN72+AS72+AX72+BC72</f>
        <v>0</v>
      </c>
      <c r="AJ72" s="106">
        <f aca="true" t="shared" si="19" ref="AJ72">SUM(AK72:AN72)</f>
        <v>0</v>
      </c>
      <c r="AK72" s="107">
        <v>0</v>
      </c>
      <c r="AL72" s="107">
        <v>0</v>
      </c>
      <c r="AM72" s="107">
        <v>0</v>
      </c>
      <c r="AN72" s="107">
        <v>0</v>
      </c>
      <c r="AO72" s="106">
        <f aca="true" t="shared" si="20" ref="AO72">SUM(AP72:AS72)</f>
        <v>0</v>
      </c>
      <c r="AP72" s="107">
        <v>0</v>
      </c>
      <c r="AQ72" s="107">
        <v>0</v>
      </c>
      <c r="AR72" s="107">
        <v>0</v>
      </c>
      <c r="AS72" s="107">
        <v>0</v>
      </c>
      <c r="AT72" s="106">
        <f aca="true" t="shared" si="21" ref="AT72">SUM(AU72:AX72)</f>
        <v>0</v>
      </c>
      <c r="AU72" s="107">
        <v>0</v>
      </c>
      <c r="AV72" s="107">
        <v>0</v>
      </c>
      <c r="AW72" s="107">
        <v>0</v>
      </c>
      <c r="AX72" s="107">
        <v>0</v>
      </c>
      <c r="AY72" s="106">
        <f aca="true" t="shared" si="22" ref="AY72">SUM(AZ72:BC72)</f>
        <v>0</v>
      </c>
      <c r="AZ72" s="107">
        <v>0</v>
      </c>
      <c r="BA72" s="107">
        <v>0</v>
      </c>
      <c r="BB72" s="107">
        <v>0</v>
      </c>
      <c r="BC72" s="107"/>
      <c r="BD72" s="124"/>
    </row>
    <row r="73" spans="1:55" ht="45">
      <c r="A73" s="91" t="s">
        <v>912</v>
      </c>
      <c r="B73" s="92" t="s">
        <v>913</v>
      </c>
      <c r="C73" s="91" t="s">
        <v>914</v>
      </c>
      <c r="D73" s="107">
        <v>0.228743</v>
      </c>
      <c r="E73" s="106">
        <f aca="true" t="shared" si="23" ref="E73:E74">SUM(F73:I73)</f>
        <v>0.10450566</v>
      </c>
      <c r="F73" s="106">
        <f aca="true" t="shared" si="24" ref="F73:F74">K73+P73+U73+Z73</f>
        <v>0</v>
      </c>
      <c r="G73" s="106">
        <f t="shared" si="7"/>
        <v>0</v>
      </c>
      <c r="H73" s="106">
        <f t="shared" si="8"/>
        <v>0</v>
      </c>
      <c r="I73" s="106">
        <f t="shared" si="9"/>
        <v>0.10450566</v>
      </c>
      <c r="J73" s="106">
        <f aca="true" t="shared" si="25" ref="J73:J74">SUM(K73:N73)</f>
        <v>0.05225283</v>
      </c>
      <c r="K73" s="107">
        <v>0</v>
      </c>
      <c r="L73" s="107">
        <v>0</v>
      </c>
      <c r="M73" s="107">
        <v>0</v>
      </c>
      <c r="N73" s="107">
        <f>(17417.61)*3/1000/1000</f>
        <v>0.05225283</v>
      </c>
      <c r="O73" s="106">
        <f aca="true" t="shared" si="26" ref="O73:O74">SUM(P73:S73)</f>
        <v>0.05225283</v>
      </c>
      <c r="P73" s="107">
        <v>0</v>
      </c>
      <c r="Q73" s="107">
        <v>0</v>
      </c>
      <c r="R73" s="107">
        <v>0</v>
      </c>
      <c r="S73" s="107">
        <f>(17417.61)*3/1000/1000</f>
        <v>0.05225283</v>
      </c>
      <c r="T73" s="106">
        <f aca="true" t="shared" si="27" ref="T73:T74">SUM(U73:X73)</f>
        <v>0</v>
      </c>
      <c r="U73" s="107">
        <v>0</v>
      </c>
      <c r="V73" s="107">
        <v>0</v>
      </c>
      <c r="W73" s="107">
        <v>0</v>
      </c>
      <c r="X73" s="107"/>
      <c r="Y73" s="106">
        <f aca="true" t="shared" si="28" ref="Y73:Y74">SUM(Z73:AC73)</f>
        <v>0</v>
      </c>
      <c r="Z73" s="107">
        <v>0</v>
      </c>
      <c r="AA73" s="107">
        <v>0</v>
      </c>
      <c r="AB73" s="107">
        <v>0</v>
      </c>
      <c r="AC73" s="107"/>
      <c r="AD73" s="107">
        <v>0.205528</v>
      </c>
      <c r="AE73" s="106">
        <f aca="true" t="shared" si="29" ref="AE73:AE74">SUM(AF73:AI73)</f>
        <v>0.13063203</v>
      </c>
      <c r="AF73" s="106">
        <f aca="true" t="shared" si="30" ref="AF73:AF74">AK73+AP73+AU73+AZ73</f>
        <v>0</v>
      </c>
      <c r="AG73" s="106">
        <f aca="true" t="shared" si="31" ref="AG73:AG74">AL73+AQ73+AV73+BA73</f>
        <v>0</v>
      </c>
      <c r="AH73" s="106">
        <f aca="true" t="shared" si="32" ref="AH73:AH74">AM73+AR73+AW73+BB73</f>
        <v>0</v>
      </c>
      <c r="AI73" s="106">
        <f aca="true" t="shared" si="33" ref="AI73:AI74">AN73+AS73+AX73+BC73</f>
        <v>0.13063203</v>
      </c>
      <c r="AJ73" s="106">
        <f aca="true" t="shared" si="34" ref="AJ73:AJ74">SUM(AK73:AN73)</f>
        <v>0.04354401</v>
      </c>
      <c r="AK73" s="107">
        <v>0</v>
      </c>
      <c r="AL73" s="107">
        <v>0</v>
      </c>
      <c r="AM73" s="107">
        <v>0</v>
      </c>
      <c r="AN73" s="107">
        <f>(17417.61-2902.94)*3/1000/1000</f>
        <v>0.04354401</v>
      </c>
      <c r="AO73" s="106">
        <f aca="true" t="shared" si="35" ref="AO73:AO74">SUM(AP73:AS73)</f>
        <v>0.04354401</v>
      </c>
      <c r="AP73" s="107">
        <v>0</v>
      </c>
      <c r="AQ73" s="107">
        <v>0</v>
      </c>
      <c r="AR73" s="107">
        <v>0</v>
      </c>
      <c r="AS73" s="107">
        <f>(17417.61-2902.94)*3/1000/1000</f>
        <v>0.04354401</v>
      </c>
      <c r="AT73" s="106">
        <f aca="true" t="shared" si="36" ref="AT73:AT74">SUM(AU73:AX73)</f>
        <v>0.04354401</v>
      </c>
      <c r="AU73" s="107">
        <v>0</v>
      </c>
      <c r="AV73" s="107">
        <v>0</v>
      </c>
      <c r="AW73" s="107">
        <v>0</v>
      </c>
      <c r="AX73" s="107">
        <f>(17417.61-2902.94)*3/1000/1000</f>
        <v>0.04354401</v>
      </c>
      <c r="AY73" s="106">
        <f aca="true" t="shared" si="37" ref="AY73:AY74">SUM(AZ73:BC73)</f>
        <v>0</v>
      </c>
      <c r="AZ73" s="107">
        <v>0</v>
      </c>
      <c r="BA73" s="107">
        <v>0</v>
      </c>
      <c r="BB73" s="107">
        <v>0</v>
      </c>
      <c r="BC73" s="107"/>
    </row>
    <row r="74" spans="1:55" ht="33.75">
      <c r="A74" s="91" t="s">
        <v>916</v>
      </c>
      <c r="B74" s="92" t="s">
        <v>917</v>
      </c>
      <c r="C74" s="91" t="s">
        <v>918</v>
      </c>
      <c r="D74" s="107">
        <v>1.39044</v>
      </c>
      <c r="E74" s="106">
        <f t="shared" si="23"/>
        <v>0.69451512</v>
      </c>
      <c r="F74" s="106">
        <f t="shared" si="24"/>
        <v>0</v>
      </c>
      <c r="G74" s="106">
        <f t="shared" si="7"/>
        <v>0</v>
      </c>
      <c r="H74" s="106">
        <f t="shared" si="8"/>
        <v>0</v>
      </c>
      <c r="I74" s="106">
        <f t="shared" si="9"/>
        <v>0.69451512</v>
      </c>
      <c r="J74" s="106">
        <f t="shared" si="25"/>
        <v>0.34725756</v>
      </c>
      <c r="K74" s="107">
        <v>0</v>
      </c>
      <c r="L74" s="107">
        <v>0</v>
      </c>
      <c r="M74" s="107">
        <v>0</v>
      </c>
      <c r="N74" s="107">
        <f>(115752.52)*3/1000/1000</f>
        <v>0.34725756</v>
      </c>
      <c r="O74" s="106">
        <f t="shared" si="26"/>
        <v>0.34725756</v>
      </c>
      <c r="P74" s="107">
        <v>0</v>
      </c>
      <c r="Q74" s="107">
        <v>0</v>
      </c>
      <c r="R74" s="107">
        <v>0</v>
      </c>
      <c r="S74" s="107">
        <f>(115752.52)*3/1000/1000</f>
        <v>0.34725756</v>
      </c>
      <c r="T74" s="106">
        <f t="shared" si="27"/>
        <v>0</v>
      </c>
      <c r="U74" s="107">
        <v>0</v>
      </c>
      <c r="V74" s="107">
        <v>0</v>
      </c>
      <c r="W74" s="107">
        <v>0</v>
      </c>
      <c r="X74" s="107"/>
      <c r="Y74" s="106">
        <f t="shared" si="28"/>
        <v>0</v>
      </c>
      <c r="Z74" s="107">
        <v>0</v>
      </c>
      <c r="AA74" s="107">
        <v>0</v>
      </c>
      <c r="AB74" s="107">
        <v>0</v>
      </c>
      <c r="AC74" s="107"/>
      <c r="AD74" s="107">
        <v>1.38944</v>
      </c>
      <c r="AE74" s="106">
        <f t="shared" si="29"/>
        <v>0.86814387</v>
      </c>
      <c r="AF74" s="106">
        <f t="shared" si="30"/>
        <v>0</v>
      </c>
      <c r="AG74" s="106">
        <f t="shared" si="31"/>
        <v>0</v>
      </c>
      <c r="AH74" s="106">
        <f t="shared" si="32"/>
        <v>0</v>
      </c>
      <c r="AI74" s="106">
        <f t="shared" si="33"/>
        <v>0.86814387</v>
      </c>
      <c r="AJ74" s="106">
        <f t="shared" si="34"/>
        <v>0.28938129</v>
      </c>
      <c r="AK74" s="107">
        <v>0</v>
      </c>
      <c r="AL74" s="107">
        <v>0</v>
      </c>
      <c r="AM74" s="107">
        <v>0</v>
      </c>
      <c r="AN74" s="107">
        <f>(115752.52-19292.09)*3/1000/1000</f>
        <v>0.28938129</v>
      </c>
      <c r="AO74" s="106">
        <f t="shared" si="35"/>
        <v>0.28938129</v>
      </c>
      <c r="AP74" s="107">
        <v>0</v>
      </c>
      <c r="AQ74" s="107">
        <v>0</v>
      </c>
      <c r="AR74" s="107">
        <v>0</v>
      </c>
      <c r="AS74" s="107">
        <f>(115752.52-19292.09)*3/1000/1000</f>
        <v>0.28938129</v>
      </c>
      <c r="AT74" s="106">
        <f t="shared" si="36"/>
        <v>0.28938129</v>
      </c>
      <c r="AU74" s="107">
        <v>0</v>
      </c>
      <c r="AV74" s="107">
        <v>0</v>
      </c>
      <c r="AW74" s="107">
        <v>0</v>
      </c>
      <c r="AX74" s="107">
        <f>(115752.52-19292.09)*3/1000/1000</f>
        <v>0.28938129</v>
      </c>
      <c r="AY74" s="106">
        <f t="shared" si="37"/>
        <v>0</v>
      </c>
      <c r="AZ74" s="107">
        <v>0</v>
      </c>
      <c r="BA74" s="107">
        <v>0</v>
      </c>
      <c r="BB74" s="107">
        <v>0</v>
      </c>
      <c r="BC74" s="107"/>
    </row>
  </sheetData>
  <mergeCells count="30">
    <mergeCell ref="A14:A17"/>
    <mergeCell ref="B14:B17"/>
    <mergeCell ref="C14:C17"/>
    <mergeCell ref="D14:AC14"/>
    <mergeCell ref="AD14:BC14"/>
    <mergeCell ref="E15:AC15"/>
    <mergeCell ref="AO16:AS16"/>
    <mergeCell ref="AT16:AX16"/>
    <mergeCell ref="AY16:BC16"/>
    <mergeCell ref="AE15:BC15"/>
    <mergeCell ref="D16:D17"/>
    <mergeCell ref="E16:I16"/>
    <mergeCell ref="J16:N16"/>
    <mergeCell ref="O16:S16"/>
    <mergeCell ref="AZ1:BC1"/>
    <mergeCell ref="AX2:BC2"/>
    <mergeCell ref="T16:X16"/>
    <mergeCell ref="Y16:AC16"/>
    <mergeCell ref="AD16:AD17"/>
    <mergeCell ref="L7:V7"/>
    <mergeCell ref="O9:P9"/>
    <mergeCell ref="N12:X12"/>
    <mergeCell ref="A3:AC3"/>
    <mergeCell ref="K4:L4"/>
    <mergeCell ref="M4:N4"/>
    <mergeCell ref="O4:P4"/>
    <mergeCell ref="L6:V6"/>
    <mergeCell ref="D6:K6"/>
    <mergeCell ref="AE16:AI16"/>
    <mergeCell ref="AJ16:AN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4"/>
  <sheetViews>
    <sheetView zoomScale="120" zoomScaleNormal="120" workbookViewId="0" topLeftCell="A1">
      <selection activeCell="AW74" sqref="AW74"/>
    </sheetView>
  </sheetViews>
  <sheetFormatPr defaultColWidth="9.140625" defaultRowHeight="15" outlineLevelRow="2"/>
  <cols>
    <col min="1" max="1" width="8.140625" style="2" customWidth="1"/>
    <col min="2" max="2" width="25.140625" style="2" customWidth="1"/>
    <col min="3" max="3" width="14.8515625" style="2" customWidth="1"/>
    <col min="4" max="39" width="6.421875" style="2" customWidth="1"/>
    <col min="40" max="41" width="6.421875" style="128" customWidth="1"/>
    <col min="42" max="45" width="6.421875" style="2" customWidth="1"/>
    <col min="46" max="46" width="11.421875" style="2" customWidth="1"/>
    <col min="47" max="16384" width="9.140625" style="2" customWidth="1"/>
  </cols>
  <sheetData>
    <row r="1" spans="2:51" ht="39.75" customHeight="1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S1" s="3"/>
      <c r="AV1" s="179" t="s">
        <v>938</v>
      </c>
      <c r="AW1" s="179"/>
      <c r="AX1" s="179"/>
      <c r="AY1" s="179"/>
    </row>
    <row r="2" spans="41:45" ht="19.5" customHeight="1">
      <c r="AO2" s="195"/>
      <c r="AP2" s="195"/>
      <c r="AQ2" s="195"/>
      <c r="AR2" s="195"/>
      <c r="AS2" s="195"/>
    </row>
    <row r="3" spans="1:45" ht="15">
      <c r="A3" s="222" t="s">
        <v>690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129"/>
      <c r="AO3" s="129"/>
      <c r="AP3" s="7"/>
      <c r="AQ3" s="7"/>
      <c r="AR3" s="7"/>
      <c r="AS3" s="7"/>
    </row>
    <row r="4" spans="1:45" ht="1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939</v>
      </c>
      <c r="L4" s="182" t="s">
        <v>829</v>
      </c>
      <c r="M4" s="18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130"/>
      <c r="AO4" s="130"/>
      <c r="AP4" s="8"/>
      <c r="AQ4" s="8"/>
      <c r="AR4" s="8"/>
      <c r="AS4" s="8"/>
    </row>
    <row r="5" spans="1:45" ht="9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130"/>
      <c r="AO5" s="130"/>
      <c r="AP5" s="8"/>
      <c r="AQ5" s="8"/>
      <c r="AR5" s="8"/>
      <c r="AS5" s="8"/>
    </row>
    <row r="6" spans="1:45" s="100" customFormat="1" ht="33" customHeight="1">
      <c r="A6" s="97"/>
      <c r="B6" s="97"/>
      <c r="C6" s="97"/>
      <c r="D6" s="97"/>
      <c r="E6" s="97"/>
      <c r="F6" s="97"/>
      <c r="G6" s="97"/>
      <c r="H6" s="97"/>
      <c r="I6" s="98" t="s">
        <v>2</v>
      </c>
      <c r="J6" s="209" t="s">
        <v>828</v>
      </c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76"/>
      <c r="V6" s="76"/>
      <c r="W6" s="76"/>
      <c r="X6" s="76"/>
      <c r="Y6" s="76"/>
      <c r="Z6" s="76"/>
      <c r="AA6" s="76"/>
      <c r="AB6" s="115"/>
      <c r="AC6" s="115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134"/>
      <c r="AO6" s="134"/>
      <c r="AP6" s="73"/>
      <c r="AQ6" s="73"/>
      <c r="AR6" s="73"/>
      <c r="AS6" s="73"/>
    </row>
    <row r="7" spans="1:45" ht="15.75" customHeight="1">
      <c r="A7" s="22"/>
      <c r="B7" s="22"/>
      <c r="C7" s="22"/>
      <c r="D7" s="22"/>
      <c r="E7" s="22"/>
      <c r="F7" s="22"/>
      <c r="G7" s="22"/>
      <c r="H7" s="22"/>
      <c r="I7" s="22"/>
      <c r="J7" s="219" t="s">
        <v>3</v>
      </c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76"/>
      <c r="V7" s="76"/>
      <c r="W7" s="76"/>
      <c r="X7" s="76"/>
      <c r="Y7" s="76"/>
      <c r="Z7" s="76"/>
      <c r="AA7" s="76"/>
      <c r="AB7" s="115"/>
      <c r="AC7" s="115"/>
      <c r="AD7" s="115"/>
      <c r="AE7" s="115"/>
      <c r="AF7" s="8"/>
      <c r="AG7" s="8"/>
      <c r="AH7" s="8"/>
      <c r="AI7" s="8"/>
      <c r="AJ7" s="8"/>
      <c r="AK7" s="8"/>
      <c r="AL7" s="8"/>
      <c r="AM7" s="8"/>
      <c r="AN7" s="130"/>
      <c r="AO7" s="130"/>
      <c r="AP7" s="8"/>
      <c r="AQ7" s="8"/>
      <c r="AR7" s="8"/>
      <c r="AS7" s="8"/>
    </row>
    <row r="8" spans="1:45" ht="9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130"/>
      <c r="AO8" s="130"/>
      <c r="AP8" s="8"/>
      <c r="AQ8" s="8"/>
      <c r="AR8" s="8"/>
      <c r="AS8" s="8"/>
    </row>
    <row r="9" spans="1:45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3" t="s">
        <v>4</v>
      </c>
      <c r="M9" s="182" t="s">
        <v>829</v>
      </c>
      <c r="N9" s="182"/>
      <c r="O9" s="22" t="s">
        <v>5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130"/>
      <c r="AO9" s="130"/>
      <c r="AP9" s="8"/>
      <c r="AQ9" s="8"/>
      <c r="AR9" s="8"/>
      <c r="AS9" s="8"/>
    </row>
    <row r="10" spans="1:45" ht="9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130"/>
      <c r="AO10" s="130"/>
      <c r="AP10" s="8"/>
      <c r="AQ10" s="8"/>
      <c r="AR10" s="8"/>
      <c r="AS10" s="8"/>
    </row>
    <row r="11" spans="1:45" ht="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3" t="s">
        <v>6</v>
      </c>
      <c r="M11" s="78" t="s">
        <v>920</v>
      </c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11"/>
      <c r="AC11" s="11"/>
      <c r="AD11" s="11"/>
      <c r="AE11" s="11"/>
      <c r="AF11" s="11"/>
      <c r="AG11" s="11"/>
      <c r="AH11" s="8"/>
      <c r="AI11" s="8"/>
      <c r="AJ11" s="8"/>
      <c r="AK11" s="8"/>
      <c r="AL11" s="8"/>
      <c r="AM11" s="8"/>
      <c r="AN11" s="130"/>
      <c r="AO11" s="130"/>
      <c r="AP11" s="8"/>
      <c r="AQ11" s="8"/>
      <c r="AR11" s="8"/>
      <c r="AS11" s="8"/>
    </row>
    <row r="12" spans="1:45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183" t="s">
        <v>7</v>
      </c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8"/>
      <c r="AI12" s="8"/>
      <c r="AJ12" s="8"/>
      <c r="AK12" s="8"/>
      <c r="AL12" s="8"/>
      <c r="AM12" s="8"/>
      <c r="AN12" s="130"/>
      <c r="AO12" s="130"/>
      <c r="AP12" s="8"/>
      <c r="AQ12" s="8"/>
      <c r="AR12" s="8"/>
      <c r="AS12" s="8"/>
    </row>
    <row r="13" spans="7:15" ht="9" customHeight="1">
      <c r="G13" s="13"/>
      <c r="H13" s="13"/>
      <c r="I13" s="13"/>
      <c r="J13" s="13"/>
      <c r="K13" s="13"/>
      <c r="L13" s="13"/>
      <c r="M13" s="13"/>
      <c r="N13" s="13"/>
      <c r="O13" s="13"/>
    </row>
    <row r="14" spans="1:51" ht="15" customHeight="1">
      <c r="A14" s="184" t="s">
        <v>833</v>
      </c>
      <c r="B14" s="184" t="s">
        <v>22</v>
      </c>
      <c r="C14" s="184" t="s">
        <v>8</v>
      </c>
      <c r="D14" s="233" t="s">
        <v>691</v>
      </c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</row>
    <row r="15" spans="1:51" ht="57.75" customHeight="1">
      <c r="A15" s="185"/>
      <c r="B15" s="185"/>
      <c r="C15" s="185"/>
      <c r="D15" s="229" t="s">
        <v>940</v>
      </c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 t="s">
        <v>941</v>
      </c>
      <c r="U15" s="229"/>
      <c r="V15" s="229"/>
      <c r="W15" s="229"/>
      <c r="X15" s="229"/>
      <c r="Y15" s="229"/>
      <c r="Z15" s="229"/>
      <c r="AA15" s="229"/>
      <c r="AB15" s="229"/>
      <c r="AC15" s="229"/>
      <c r="AD15" s="229" t="s">
        <v>942</v>
      </c>
      <c r="AE15" s="229"/>
      <c r="AF15" s="229"/>
      <c r="AG15" s="229"/>
      <c r="AH15" s="229"/>
      <c r="AI15" s="229"/>
      <c r="AJ15" s="229" t="s">
        <v>943</v>
      </c>
      <c r="AK15" s="229"/>
      <c r="AL15" s="229"/>
      <c r="AM15" s="229"/>
      <c r="AN15" s="229" t="s">
        <v>944</v>
      </c>
      <c r="AO15" s="229"/>
      <c r="AP15" s="229"/>
      <c r="AQ15" s="229"/>
      <c r="AR15" s="229"/>
      <c r="AS15" s="229"/>
      <c r="AT15" s="229" t="s">
        <v>945</v>
      </c>
      <c r="AU15" s="229"/>
      <c r="AV15" s="229"/>
      <c r="AW15" s="229"/>
      <c r="AX15" s="229" t="s">
        <v>946</v>
      </c>
      <c r="AY15" s="229"/>
    </row>
    <row r="16" spans="1:51" ht="69" customHeight="1">
      <c r="A16" s="185"/>
      <c r="B16" s="185"/>
      <c r="C16" s="185"/>
      <c r="D16" s="232" t="s">
        <v>947</v>
      </c>
      <c r="E16" s="232"/>
      <c r="F16" s="232" t="s">
        <v>948</v>
      </c>
      <c r="G16" s="232"/>
      <c r="H16" s="232" t="s">
        <v>949</v>
      </c>
      <c r="I16" s="232"/>
      <c r="J16" s="232" t="s">
        <v>950</v>
      </c>
      <c r="K16" s="232"/>
      <c r="L16" s="232" t="s">
        <v>951</v>
      </c>
      <c r="M16" s="232"/>
      <c r="N16" s="232" t="s">
        <v>952</v>
      </c>
      <c r="O16" s="232"/>
      <c r="P16" s="232" t="s">
        <v>953</v>
      </c>
      <c r="Q16" s="232"/>
      <c r="R16" s="232" t="s">
        <v>954</v>
      </c>
      <c r="S16" s="232"/>
      <c r="T16" s="232" t="s">
        <v>955</v>
      </c>
      <c r="U16" s="232"/>
      <c r="V16" s="232" t="s">
        <v>956</v>
      </c>
      <c r="W16" s="232"/>
      <c r="X16" s="232" t="s">
        <v>957</v>
      </c>
      <c r="Y16" s="232"/>
      <c r="Z16" s="232" t="s">
        <v>958</v>
      </c>
      <c r="AA16" s="232"/>
      <c r="AB16" s="232" t="s">
        <v>959</v>
      </c>
      <c r="AC16" s="232"/>
      <c r="AD16" s="232" t="s">
        <v>960</v>
      </c>
      <c r="AE16" s="232"/>
      <c r="AF16" s="232" t="s">
        <v>961</v>
      </c>
      <c r="AG16" s="232"/>
      <c r="AH16" s="232" t="s">
        <v>962</v>
      </c>
      <c r="AI16" s="232"/>
      <c r="AJ16" s="232" t="s">
        <v>963</v>
      </c>
      <c r="AK16" s="232"/>
      <c r="AL16" s="232" t="s">
        <v>964</v>
      </c>
      <c r="AM16" s="232"/>
      <c r="AN16" s="232" t="s">
        <v>965</v>
      </c>
      <c r="AO16" s="232"/>
      <c r="AP16" s="232" t="s">
        <v>966</v>
      </c>
      <c r="AQ16" s="232"/>
      <c r="AR16" s="232" t="s">
        <v>967</v>
      </c>
      <c r="AS16" s="232"/>
      <c r="AT16" s="230" t="s">
        <v>968</v>
      </c>
      <c r="AU16" s="231"/>
      <c r="AV16" s="232" t="s">
        <v>969</v>
      </c>
      <c r="AW16" s="232"/>
      <c r="AX16" s="232" t="s">
        <v>970</v>
      </c>
      <c r="AY16" s="232"/>
    </row>
    <row r="17" spans="1:51" ht="24" customHeight="1">
      <c r="A17" s="185"/>
      <c r="B17" s="185"/>
      <c r="C17" s="185"/>
      <c r="D17" s="131" t="s">
        <v>10</v>
      </c>
      <c r="E17" s="131" t="s">
        <v>11</v>
      </c>
      <c r="F17" s="131" t="s">
        <v>10</v>
      </c>
      <c r="G17" s="131" t="s">
        <v>11</v>
      </c>
      <c r="H17" s="131" t="s">
        <v>10</v>
      </c>
      <c r="I17" s="131" t="s">
        <v>11</v>
      </c>
      <c r="J17" s="131" t="s">
        <v>10</v>
      </c>
      <c r="K17" s="131" t="s">
        <v>11</v>
      </c>
      <c r="L17" s="131" t="s">
        <v>10</v>
      </c>
      <c r="M17" s="131" t="s">
        <v>11</v>
      </c>
      <c r="N17" s="131" t="s">
        <v>10</v>
      </c>
      <c r="O17" s="131" t="s">
        <v>11</v>
      </c>
      <c r="P17" s="131" t="s">
        <v>10</v>
      </c>
      <c r="Q17" s="131" t="s">
        <v>11</v>
      </c>
      <c r="R17" s="131" t="s">
        <v>10</v>
      </c>
      <c r="S17" s="131" t="s">
        <v>11</v>
      </c>
      <c r="T17" s="131" t="s">
        <v>10</v>
      </c>
      <c r="U17" s="131" t="s">
        <v>11</v>
      </c>
      <c r="V17" s="131" t="s">
        <v>10</v>
      </c>
      <c r="W17" s="131" t="s">
        <v>11</v>
      </c>
      <c r="X17" s="131" t="s">
        <v>10</v>
      </c>
      <c r="Y17" s="131" t="s">
        <v>11</v>
      </c>
      <c r="Z17" s="131" t="s">
        <v>10</v>
      </c>
      <c r="AA17" s="131" t="s">
        <v>11</v>
      </c>
      <c r="AB17" s="131" t="s">
        <v>10</v>
      </c>
      <c r="AC17" s="131" t="s">
        <v>11</v>
      </c>
      <c r="AD17" s="131" t="s">
        <v>10</v>
      </c>
      <c r="AE17" s="131" t="s">
        <v>11</v>
      </c>
      <c r="AF17" s="131" t="s">
        <v>10</v>
      </c>
      <c r="AG17" s="131" t="s">
        <v>11</v>
      </c>
      <c r="AH17" s="131" t="s">
        <v>10</v>
      </c>
      <c r="AI17" s="131" t="s">
        <v>11</v>
      </c>
      <c r="AJ17" s="131" t="s">
        <v>10</v>
      </c>
      <c r="AK17" s="131" t="s">
        <v>11</v>
      </c>
      <c r="AL17" s="131" t="s">
        <v>10</v>
      </c>
      <c r="AM17" s="131" t="s">
        <v>11</v>
      </c>
      <c r="AN17" s="131" t="s">
        <v>10</v>
      </c>
      <c r="AO17" s="131" t="s">
        <v>11</v>
      </c>
      <c r="AP17" s="131" t="s">
        <v>10</v>
      </c>
      <c r="AQ17" s="131" t="s">
        <v>11</v>
      </c>
      <c r="AR17" s="131" t="s">
        <v>10</v>
      </c>
      <c r="AS17" s="131" t="s">
        <v>11</v>
      </c>
      <c r="AT17" s="131" t="s">
        <v>10</v>
      </c>
      <c r="AU17" s="131" t="s">
        <v>11</v>
      </c>
      <c r="AV17" s="131" t="s">
        <v>10</v>
      </c>
      <c r="AW17" s="131" t="s">
        <v>11</v>
      </c>
      <c r="AX17" s="131" t="s">
        <v>10</v>
      </c>
      <c r="AY17" s="131" t="s">
        <v>11</v>
      </c>
    </row>
    <row r="18" spans="1:51" ht="13.5" customHeight="1">
      <c r="A18" s="67">
        <v>1</v>
      </c>
      <c r="B18" s="67">
        <v>2</v>
      </c>
      <c r="C18" s="67">
        <v>3</v>
      </c>
      <c r="D18" s="132" t="s">
        <v>64</v>
      </c>
      <c r="E18" s="132" t="s">
        <v>63</v>
      </c>
      <c r="F18" s="132" t="s">
        <v>62</v>
      </c>
      <c r="G18" s="132" t="s">
        <v>61</v>
      </c>
      <c r="H18" s="132" t="s">
        <v>971</v>
      </c>
      <c r="I18" s="132" t="s">
        <v>972</v>
      </c>
      <c r="J18" s="132" t="s">
        <v>973</v>
      </c>
      <c r="K18" s="132" t="s">
        <v>974</v>
      </c>
      <c r="L18" s="132" t="s">
        <v>975</v>
      </c>
      <c r="M18" s="132" t="s">
        <v>976</v>
      </c>
      <c r="N18" s="132" t="s">
        <v>977</v>
      </c>
      <c r="O18" s="132" t="s">
        <v>978</v>
      </c>
      <c r="P18" s="132" t="s">
        <v>979</v>
      </c>
      <c r="Q18" s="132" t="s">
        <v>980</v>
      </c>
      <c r="R18" s="132" t="s">
        <v>981</v>
      </c>
      <c r="S18" s="132" t="s">
        <v>982</v>
      </c>
      <c r="T18" s="132" t="s">
        <v>60</v>
      </c>
      <c r="U18" s="132" t="s">
        <v>59</v>
      </c>
      <c r="V18" s="132" t="s">
        <v>58</v>
      </c>
      <c r="W18" s="132" t="s">
        <v>57</v>
      </c>
      <c r="X18" s="132" t="s">
        <v>226</v>
      </c>
      <c r="Y18" s="132" t="s">
        <v>227</v>
      </c>
      <c r="Z18" s="132" t="s">
        <v>228</v>
      </c>
      <c r="AA18" s="132" t="s">
        <v>229</v>
      </c>
      <c r="AB18" s="132" t="s">
        <v>232</v>
      </c>
      <c r="AC18" s="132" t="s">
        <v>983</v>
      </c>
      <c r="AD18" s="132" t="s">
        <v>56</v>
      </c>
      <c r="AE18" s="132" t="s">
        <v>55</v>
      </c>
      <c r="AF18" s="132" t="s">
        <v>54</v>
      </c>
      <c r="AG18" s="132" t="s">
        <v>53</v>
      </c>
      <c r="AH18" s="132" t="s">
        <v>241</v>
      </c>
      <c r="AI18" s="132" t="s">
        <v>243</v>
      </c>
      <c r="AJ18" s="132" t="s">
        <v>52</v>
      </c>
      <c r="AK18" s="132" t="s">
        <v>51</v>
      </c>
      <c r="AL18" s="132" t="s">
        <v>50</v>
      </c>
      <c r="AM18" s="132" t="s">
        <v>49</v>
      </c>
      <c r="AN18" s="132" t="s">
        <v>48</v>
      </c>
      <c r="AO18" s="132" t="s">
        <v>47</v>
      </c>
      <c r="AP18" s="132" t="s">
        <v>46</v>
      </c>
      <c r="AQ18" s="132" t="s">
        <v>45</v>
      </c>
      <c r="AR18" s="132" t="s">
        <v>659</v>
      </c>
      <c r="AS18" s="132" t="s">
        <v>984</v>
      </c>
      <c r="AT18" s="132" t="s">
        <v>44</v>
      </c>
      <c r="AU18" s="132" t="s">
        <v>43</v>
      </c>
      <c r="AV18" s="132" t="s">
        <v>42</v>
      </c>
      <c r="AW18" s="132" t="s">
        <v>41</v>
      </c>
      <c r="AX18" s="132" t="s">
        <v>40</v>
      </c>
      <c r="AY18" s="132" t="s">
        <v>39</v>
      </c>
    </row>
    <row r="19" spans="1:51" ht="21">
      <c r="A19" s="79" t="s">
        <v>836</v>
      </c>
      <c r="B19" s="80" t="s">
        <v>20</v>
      </c>
      <c r="C19" s="79" t="s">
        <v>837</v>
      </c>
      <c r="D19" s="81">
        <f aca="true" t="shared" si="0" ref="D19:AY19">D25</f>
        <v>0</v>
      </c>
      <c r="E19" s="81">
        <f t="shared" si="0"/>
        <v>0</v>
      </c>
      <c r="F19" s="81">
        <f t="shared" si="0"/>
        <v>0</v>
      </c>
      <c r="G19" s="81">
        <f t="shared" si="0"/>
        <v>0</v>
      </c>
      <c r="H19" s="81">
        <f t="shared" si="0"/>
        <v>0</v>
      </c>
      <c r="I19" s="81">
        <f t="shared" si="0"/>
        <v>0</v>
      </c>
      <c r="J19" s="81">
        <f t="shared" si="0"/>
        <v>0</v>
      </c>
      <c r="K19" s="81">
        <f t="shared" si="0"/>
        <v>0</v>
      </c>
      <c r="L19" s="81">
        <f t="shared" si="0"/>
        <v>0</v>
      </c>
      <c r="M19" s="81">
        <f t="shared" si="0"/>
        <v>0</v>
      </c>
      <c r="N19" s="81">
        <f t="shared" si="0"/>
        <v>0</v>
      </c>
      <c r="O19" s="81">
        <f t="shared" si="0"/>
        <v>0</v>
      </c>
      <c r="P19" s="81">
        <f t="shared" si="0"/>
        <v>0</v>
      </c>
      <c r="Q19" s="81">
        <f t="shared" si="0"/>
        <v>0</v>
      </c>
      <c r="R19" s="81">
        <f t="shared" si="0"/>
        <v>0</v>
      </c>
      <c r="S19" s="81">
        <f t="shared" si="0"/>
        <v>0</v>
      </c>
      <c r="T19" s="81">
        <f t="shared" si="0"/>
        <v>0</v>
      </c>
      <c r="U19" s="81">
        <f t="shared" si="0"/>
        <v>0</v>
      </c>
      <c r="V19" s="81">
        <f t="shared" si="0"/>
        <v>0</v>
      </c>
      <c r="W19" s="81">
        <f t="shared" si="0"/>
        <v>0</v>
      </c>
      <c r="X19" s="81">
        <f t="shared" si="0"/>
        <v>0</v>
      </c>
      <c r="Y19" s="81">
        <f t="shared" si="0"/>
        <v>0</v>
      </c>
      <c r="Z19" s="81">
        <f t="shared" si="0"/>
        <v>0</v>
      </c>
      <c r="AA19" s="81">
        <f t="shared" si="0"/>
        <v>0</v>
      </c>
      <c r="AB19" s="81">
        <f t="shared" si="0"/>
        <v>0</v>
      </c>
      <c r="AC19" s="81">
        <f t="shared" si="0"/>
        <v>0</v>
      </c>
      <c r="AD19" s="81">
        <f t="shared" si="0"/>
        <v>0</v>
      </c>
      <c r="AE19" s="81">
        <f t="shared" si="0"/>
        <v>0</v>
      </c>
      <c r="AF19" s="81">
        <f t="shared" si="0"/>
        <v>0</v>
      </c>
      <c r="AG19" s="81">
        <f t="shared" si="0"/>
        <v>0</v>
      </c>
      <c r="AH19" s="81">
        <f t="shared" si="0"/>
        <v>0</v>
      </c>
      <c r="AI19" s="81">
        <f t="shared" si="0"/>
        <v>0</v>
      </c>
      <c r="AJ19" s="81">
        <f t="shared" si="0"/>
        <v>0</v>
      </c>
      <c r="AK19" s="81">
        <f t="shared" si="0"/>
        <v>0</v>
      </c>
      <c r="AL19" s="81">
        <f t="shared" si="0"/>
        <v>0</v>
      </c>
      <c r="AM19" s="81">
        <f t="shared" si="0"/>
        <v>0</v>
      </c>
      <c r="AN19" s="81">
        <f t="shared" si="0"/>
        <v>0</v>
      </c>
      <c r="AO19" s="81">
        <f t="shared" si="0"/>
        <v>0</v>
      </c>
      <c r="AP19" s="81">
        <f t="shared" si="0"/>
        <v>0</v>
      </c>
      <c r="AQ19" s="81">
        <f t="shared" si="0"/>
        <v>0</v>
      </c>
      <c r="AR19" s="81">
        <f t="shared" si="0"/>
        <v>0</v>
      </c>
      <c r="AS19" s="81">
        <f t="shared" si="0"/>
        <v>0</v>
      </c>
      <c r="AT19" s="81">
        <f t="shared" si="0"/>
        <v>0</v>
      </c>
      <c r="AU19" s="81">
        <f t="shared" si="0"/>
        <v>0</v>
      </c>
      <c r="AV19" s="81">
        <f t="shared" si="0"/>
        <v>1.2309363</v>
      </c>
      <c r="AW19" s="81">
        <f t="shared" si="0"/>
        <v>0.39951039</v>
      </c>
      <c r="AX19" s="81">
        <f t="shared" si="0"/>
        <v>0</v>
      </c>
      <c r="AY19" s="81">
        <f t="shared" si="0"/>
        <v>0</v>
      </c>
    </row>
    <row r="20" spans="1:51" ht="21" outlineLevel="1">
      <c r="A20" s="79" t="s">
        <v>838</v>
      </c>
      <c r="B20" s="80" t="s">
        <v>839</v>
      </c>
      <c r="C20" s="79" t="s">
        <v>837</v>
      </c>
      <c r="D20" s="81" t="s">
        <v>840</v>
      </c>
      <c r="E20" s="81" t="s">
        <v>840</v>
      </c>
      <c r="F20" s="81" t="s">
        <v>840</v>
      </c>
      <c r="G20" s="81" t="s">
        <v>840</v>
      </c>
      <c r="H20" s="81" t="s">
        <v>840</v>
      </c>
      <c r="I20" s="81" t="s">
        <v>840</v>
      </c>
      <c r="J20" s="81" t="s">
        <v>840</v>
      </c>
      <c r="K20" s="81" t="s">
        <v>840</v>
      </c>
      <c r="L20" s="81" t="s">
        <v>840</v>
      </c>
      <c r="M20" s="81" t="s">
        <v>840</v>
      </c>
      <c r="N20" s="81" t="s">
        <v>840</v>
      </c>
      <c r="O20" s="81" t="s">
        <v>840</v>
      </c>
      <c r="P20" s="81" t="s">
        <v>840</v>
      </c>
      <c r="Q20" s="81" t="s">
        <v>840</v>
      </c>
      <c r="R20" s="81" t="s">
        <v>840</v>
      </c>
      <c r="S20" s="81" t="s">
        <v>840</v>
      </c>
      <c r="T20" s="81" t="s">
        <v>840</v>
      </c>
      <c r="U20" s="81" t="s">
        <v>840</v>
      </c>
      <c r="V20" s="81" t="s">
        <v>840</v>
      </c>
      <c r="W20" s="81" t="s">
        <v>840</v>
      </c>
      <c r="X20" s="81" t="s">
        <v>840</v>
      </c>
      <c r="Y20" s="81" t="s">
        <v>840</v>
      </c>
      <c r="Z20" s="81" t="s">
        <v>840</v>
      </c>
      <c r="AA20" s="81" t="s">
        <v>840</v>
      </c>
      <c r="AB20" s="81" t="s">
        <v>840</v>
      </c>
      <c r="AC20" s="81" t="s">
        <v>840</v>
      </c>
      <c r="AD20" s="81" t="s">
        <v>840</v>
      </c>
      <c r="AE20" s="81" t="s">
        <v>840</v>
      </c>
      <c r="AF20" s="81" t="s">
        <v>840</v>
      </c>
      <c r="AG20" s="81" t="s">
        <v>840</v>
      </c>
      <c r="AH20" s="81" t="s">
        <v>840</v>
      </c>
      <c r="AI20" s="81" t="s">
        <v>840</v>
      </c>
      <c r="AJ20" s="81" t="s">
        <v>840</v>
      </c>
      <c r="AK20" s="81" t="s">
        <v>840</v>
      </c>
      <c r="AL20" s="81" t="s">
        <v>840</v>
      </c>
      <c r="AM20" s="81" t="s">
        <v>840</v>
      </c>
      <c r="AN20" s="81" t="s">
        <v>840</v>
      </c>
      <c r="AO20" s="81" t="s">
        <v>840</v>
      </c>
      <c r="AP20" s="81" t="s">
        <v>840</v>
      </c>
      <c r="AQ20" s="81" t="s">
        <v>840</v>
      </c>
      <c r="AR20" s="81" t="s">
        <v>840</v>
      </c>
      <c r="AS20" s="81" t="s">
        <v>840</v>
      </c>
      <c r="AT20" s="81" t="s">
        <v>840</v>
      </c>
      <c r="AU20" s="81" t="s">
        <v>840</v>
      </c>
      <c r="AV20" s="81" t="s">
        <v>840</v>
      </c>
      <c r="AW20" s="81" t="s">
        <v>840</v>
      </c>
      <c r="AX20" s="81" t="s">
        <v>840</v>
      </c>
      <c r="AY20" s="81" t="s">
        <v>840</v>
      </c>
    </row>
    <row r="21" spans="1:51" ht="31.5">
      <c r="A21" s="79" t="s">
        <v>841</v>
      </c>
      <c r="B21" s="80" t="s">
        <v>842</v>
      </c>
      <c r="C21" s="79" t="s">
        <v>837</v>
      </c>
      <c r="D21" s="81" t="s">
        <v>840</v>
      </c>
      <c r="E21" s="81" t="s">
        <v>840</v>
      </c>
      <c r="F21" s="81" t="s">
        <v>840</v>
      </c>
      <c r="G21" s="81" t="s">
        <v>840</v>
      </c>
      <c r="H21" s="81" t="s">
        <v>840</v>
      </c>
      <c r="I21" s="81" t="s">
        <v>840</v>
      </c>
      <c r="J21" s="81" t="s">
        <v>840</v>
      </c>
      <c r="K21" s="81" t="s">
        <v>840</v>
      </c>
      <c r="L21" s="81" t="s">
        <v>840</v>
      </c>
      <c r="M21" s="81" t="s">
        <v>840</v>
      </c>
      <c r="N21" s="81" t="s">
        <v>840</v>
      </c>
      <c r="O21" s="81" t="s">
        <v>840</v>
      </c>
      <c r="P21" s="81" t="s">
        <v>840</v>
      </c>
      <c r="Q21" s="81" t="s">
        <v>840</v>
      </c>
      <c r="R21" s="81" t="s">
        <v>840</v>
      </c>
      <c r="S21" s="81" t="s">
        <v>840</v>
      </c>
      <c r="T21" s="81" t="s">
        <v>840</v>
      </c>
      <c r="U21" s="81" t="s">
        <v>840</v>
      </c>
      <c r="V21" s="81" t="s">
        <v>840</v>
      </c>
      <c r="W21" s="81" t="s">
        <v>840</v>
      </c>
      <c r="X21" s="81" t="s">
        <v>840</v>
      </c>
      <c r="Y21" s="81" t="s">
        <v>840</v>
      </c>
      <c r="Z21" s="81" t="s">
        <v>840</v>
      </c>
      <c r="AA21" s="81" t="s">
        <v>840</v>
      </c>
      <c r="AB21" s="81" t="s">
        <v>840</v>
      </c>
      <c r="AC21" s="81" t="s">
        <v>840</v>
      </c>
      <c r="AD21" s="81" t="s">
        <v>840</v>
      </c>
      <c r="AE21" s="81" t="s">
        <v>840</v>
      </c>
      <c r="AF21" s="81" t="s">
        <v>840</v>
      </c>
      <c r="AG21" s="81" t="s">
        <v>840</v>
      </c>
      <c r="AH21" s="81" t="s">
        <v>840</v>
      </c>
      <c r="AI21" s="81" t="s">
        <v>840</v>
      </c>
      <c r="AJ21" s="81" t="s">
        <v>840</v>
      </c>
      <c r="AK21" s="81" t="s">
        <v>840</v>
      </c>
      <c r="AL21" s="81" t="s">
        <v>840</v>
      </c>
      <c r="AM21" s="81" t="s">
        <v>840</v>
      </c>
      <c r="AN21" s="81" t="s">
        <v>840</v>
      </c>
      <c r="AO21" s="81" t="s">
        <v>840</v>
      </c>
      <c r="AP21" s="81" t="s">
        <v>840</v>
      </c>
      <c r="AQ21" s="81" t="s">
        <v>840</v>
      </c>
      <c r="AR21" s="81" t="s">
        <v>840</v>
      </c>
      <c r="AS21" s="81" t="s">
        <v>840</v>
      </c>
      <c r="AT21" s="81" t="s">
        <v>840</v>
      </c>
      <c r="AU21" s="81" t="s">
        <v>840</v>
      </c>
      <c r="AV21" s="81" t="s">
        <v>840</v>
      </c>
      <c r="AW21" s="81" t="s">
        <v>840</v>
      </c>
      <c r="AX21" s="81" t="s">
        <v>840</v>
      </c>
      <c r="AY21" s="81" t="s">
        <v>840</v>
      </c>
    </row>
    <row r="22" spans="1:51" ht="63" outlineLevel="1">
      <c r="A22" s="79" t="s">
        <v>843</v>
      </c>
      <c r="B22" s="80" t="s">
        <v>844</v>
      </c>
      <c r="C22" s="79" t="s">
        <v>837</v>
      </c>
      <c r="D22" s="81" t="s">
        <v>840</v>
      </c>
      <c r="E22" s="81" t="s">
        <v>840</v>
      </c>
      <c r="F22" s="81" t="s">
        <v>840</v>
      </c>
      <c r="G22" s="81" t="s">
        <v>840</v>
      </c>
      <c r="H22" s="81" t="s">
        <v>840</v>
      </c>
      <c r="I22" s="81" t="s">
        <v>840</v>
      </c>
      <c r="J22" s="81" t="s">
        <v>840</v>
      </c>
      <c r="K22" s="81" t="s">
        <v>840</v>
      </c>
      <c r="L22" s="81" t="s">
        <v>840</v>
      </c>
      <c r="M22" s="81" t="s">
        <v>840</v>
      </c>
      <c r="N22" s="81" t="s">
        <v>840</v>
      </c>
      <c r="O22" s="81" t="s">
        <v>840</v>
      </c>
      <c r="P22" s="81" t="s">
        <v>840</v>
      </c>
      <c r="Q22" s="81" t="s">
        <v>840</v>
      </c>
      <c r="R22" s="81" t="s">
        <v>840</v>
      </c>
      <c r="S22" s="81" t="s">
        <v>840</v>
      </c>
      <c r="T22" s="81" t="s">
        <v>840</v>
      </c>
      <c r="U22" s="81" t="s">
        <v>840</v>
      </c>
      <c r="V22" s="81" t="s">
        <v>840</v>
      </c>
      <c r="W22" s="81" t="s">
        <v>840</v>
      </c>
      <c r="X22" s="81" t="s">
        <v>840</v>
      </c>
      <c r="Y22" s="81" t="s">
        <v>840</v>
      </c>
      <c r="Z22" s="81" t="s">
        <v>840</v>
      </c>
      <c r="AA22" s="81" t="s">
        <v>840</v>
      </c>
      <c r="AB22" s="81" t="s">
        <v>840</v>
      </c>
      <c r="AC22" s="81" t="s">
        <v>840</v>
      </c>
      <c r="AD22" s="81" t="s">
        <v>840</v>
      </c>
      <c r="AE22" s="81" t="s">
        <v>840</v>
      </c>
      <c r="AF22" s="81" t="s">
        <v>840</v>
      </c>
      <c r="AG22" s="81" t="s">
        <v>840</v>
      </c>
      <c r="AH22" s="81" t="s">
        <v>840</v>
      </c>
      <c r="AI22" s="81" t="s">
        <v>840</v>
      </c>
      <c r="AJ22" s="81" t="s">
        <v>840</v>
      </c>
      <c r="AK22" s="81" t="s">
        <v>840</v>
      </c>
      <c r="AL22" s="81" t="s">
        <v>840</v>
      </c>
      <c r="AM22" s="81" t="s">
        <v>840</v>
      </c>
      <c r="AN22" s="81" t="s">
        <v>840</v>
      </c>
      <c r="AO22" s="81" t="s">
        <v>840</v>
      </c>
      <c r="AP22" s="81" t="s">
        <v>840</v>
      </c>
      <c r="AQ22" s="81" t="s">
        <v>840</v>
      </c>
      <c r="AR22" s="81" t="s">
        <v>840</v>
      </c>
      <c r="AS22" s="81" t="s">
        <v>840</v>
      </c>
      <c r="AT22" s="81" t="s">
        <v>840</v>
      </c>
      <c r="AU22" s="81" t="s">
        <v>840</v>
      </c>
      <c r="AV22" s="81" t="s">
        <v>840</v>
      </c>
      <c r="AW22" s="81" t="s">
        <v>840</v>
      </c>
      <c r="AX22" s="81" t="s">
        <v>840</v>
      </c>
      <c r="AY22" s="81" t="s">
        <v>840</v>
      </c>
    </row>
    <row r="23" spans="1:51" ht="31.5">
      <c r="A23" s="79" t="s">
        <v>845</v>
      </c>
      <c r="B23" s="80" t="s">
        <v>846</v>
      </c>
      <c r="C23" s="79" t="s">
        <v>837</v>
      </c>
      <c r="D23" s="81" t="s">
        <v>840</v>
      </c>
      <c r="E23" s="81" t="s">
        <v>840</v>
      </c>
      <c r="F23" s="81" t="s">
        <v>840</v>
      </c>
      <c r="G23" s="81" t="s">
        <v>840</v>
      </c>
      <c r="H23" s="81" t="s">
        <v>840</v>
      </c>
      <c r="I23" s="81" t="s">
        <v>840</v>
      </c>
      <c r="J23" s="81" t="s">
        <v>840</v>
      </c>
      <c r="K23" s="81" t="s">
        <v>840</v>
      </c>
      <c r="L23" s="81" t="s">
        <v>840</v>
      </c>
      <c r="M23" s="81" t="s">
        <v>840</v>
      </c>
      <c r="N23" s="81" t="s">
        <v>840</v>
      </c>
      <c r="O23" s="81" t="s">
        <v>840</v>
      </c>
      <c r="P23" s="81" t="s">
        <v>840</v>
      </c>
      <c r="Q23" s="81" t="s">
        <v>840</v>
      </c>
      <c r="R23" s="81" t="s">
        <v>840</v>
      </c>
      <c r="S23" s="81" t="s">
        <v>840</v>
      </c>
      <c r="T23" s="81" t="s">
        <v>840</v>
      </c>
      <c r="U23" s="81" t="s">
        <v>840</v>
      </c>
      <c r="V23" s="81" t="s">
        <v>840</v>
      </c>
      <c r="W23" s="81" t="s">
        <v>840</v>
      </c>
      <c r="X23" s="81" t="s">
        <v>840</v>
      </c>
      <c r="Y23" s="81" t="s">
        <v>840</v>
      </c>
      <c r="Z23" s="81" t="s">
        <v>840</v>
      </c>
      <c r="AA23" s="81" t="s">
        <v>840</v>
      </c>
      <c r="AB23" s="81" t="s">
        <v>840</v>
      </c>
      <c r="AC23" s="81" t="s">
        <v>840</v>
      </c>
      <c r="AD23" s="81" t="s">
        <v>840</v>
      </c>
      <c r="AE23" s="81" t="s">
        <v>840</v>
      </c>
      <c r="AF23" s="81" t="s">
        <v>840</v>
      </c>
      <c r="AG23" s="81" t="s">
        <v>840</v>
      </c>
      <c r="AH23" s="81" t="s">
        <v>840</v>
      </c>
      <c r="AI23" s="81" t="s">
        <v>840</v>
      </c>
      <c r="AJ23" s="81" t="s">
        <v>840</v>
      </c>
      <c r="AK23" s="81" t="s">
        <v>840</v>
      </c>
      <c r="AL23" s="81" t="s">
        <v>840</v>
      </c>
      <c r="AM23" s="81" t="s">
        <v>840</v>
      </c>
      <c r="AN23" s="81" t="s">
        <v>840</v>
      </c>
      <c r="AO23" s="81" t="s">
        <v>840</v>
      </c>
      <c r="AP23" s="81" t="s">
        <v>840</v>
      </c>
      <c r="AQ23" s="81" t="s">
        <v>840</v>
      </c>
      <c r="AR23" s="81" t="s">
        <v>840</v>
      </c>
      <c r="AS23" s="81" t="s">
        <v>840</v>
      </c>
      <c r="AT23" s="81" t="s">
        <v>840</v>
      </c>
      <c r="AU23" s="81" t="s">
        <v>840</v>
      </c>
      <c r="AV23" s="81" t="s">
        <v>840</v>
      </c>
      <c r="AW23" s="81" t="s">
        <v>840</v>
      </c>
      <c r="AX23" s="81" t="s">
        <v>840</v>
      </c>
      <c r="AY23" s="81" t="s">
        <v>840</v>
      </c>
    </row>
    <row r="24" spans="1:51" ht="42" outlineLevel="2">
      <c r="A24" s="79" t="s">
        <v>847</v>
      </c>
      <c r="B24" s="80" t="s">
        <v>848</v>
      </c>
      <c r="C24" s="79" t="s">
        <v>837</v>
      </c>
      <c r="D24" s="81" t="s">
        <v>840</v>
      </c>
      <c r="E24" s="81" t="s">
        <v>840</v>
      </c>
      <c r="F24" s="81" t="s">
        <v>840</v>
      </c>
      <c r="G24" s="81" t="s">
        <v>840</v>
      </c>
      <c r="H24" s="81" t="s">
        <v>840</v>
      </c>
      <c r="I24" s="81" t="s">
        <v>840</v>
      </c>
      <c r="J24" s="81" t="s">
        <v>840</v>
      </c>
      <c r="K24" s="81" t="s">
        <v>840</v>
      </c>
      <c r="L24" s="81" t="s">
        <v>840</v>
      </c>
      <c r="M24" s="81" t="s">
        <v>840</v>
      </c>
      <c r="N24" s="81" t="s">
        <v>840</v>
      </c>
      <c r="O24" s="81" t="s">
        <v>840</v>
      </c>
      <c r="P24" s="81" t="s">
        <v>840</v>
      </c>
      <c r="Q24" s="81" t="s">
        <v>840</v>
      </c>
      <c r="R24" s="81" t="s">
        <v>840</v>
      </c>
      <c r="S24" s="81" t="s">
        <v>840</v>
      </c>
      <c r="T24" s="81" t="s">
        <v>840</v>
      </c>
      <c r="U24" s="81" t="s">
        <v>840</v>
      </c>
      <c r="V24" s="81" t="s">
        <v>840</v>
      </c>
      <c r="W24" s="81" t="s">
        <v>840</v>
      </c>
      <c r="X24" s="81" t="s">
        <v>840</v>
      </c>
      <c r="Y24" s="81" t="s">
        <v>840</v>
      </c>
      <c r="Z24" s="81" t="s">
        <v>840</v>
      </c>
      <c r="AA24" s="81" t="s">
        <v>840</v>
      </c>
      <c r="AB24" s="81" t="s">
        <v>840</v>
      </c>
      <c r="AC24" s="81" t="s">
        <v>840</v>
      </c>
      <c r="AD24" s="81" t="s">
        <v>840</v>
      </c>
      <c r="AE24" s="81" t="s">
        <v>840</v>
      </c>
      <c r="AF24" s="81" t="s">
        <v>840</v>
      </c>
      <c r="AG24" s="81" t="s">
        <v>840</v>
      </c>
      <c r="AH24" s="81" t="s">
        <v>840</v>
      </c>
      <c r="AI24" s="81" t="s">
        <v>840</v>
      </c>
      <c r="AJ24" s="81" t="s">
        <v>840</v>
      </c>
      <c r="AK24" s="81" t="s">
        <v>840</v>
      </c>
      <c r="AL24" s="81" t="s">
        <v>840</v>
      </c>
      <c r="AM24" s="81" t="s">
        <v>840</v>
      </c>
      <c r="AN24" s="81" t="s">
        <v>840</v>
      </c>
      <c r="AO24" s="81" t="s">
        <v>840</v>
      </c>
      <c r="AP24" s="81" t="s">
        <v>840</v>
      </c>
      <c r="AQ24" s="81" t="s">
        <v>840</v>
      </c>
      <c r="AR24" s="81" t="s">
        <v>840</v>
      </c>
      <c r="AS24" s="81" t="s">
        <v>840</v>
      </c>
      <c r="AT24" s="81" t="s">
        <v>840</v>
      </c>
      <c r="AU24" s="81" t="s">
        <v>840</v>
      </c>
      <c r="AV24" s="81" t="s">
        <v>840</v>
      </c>
      <c r="AW24" s="81" t="s">
        <v>840</v>
      </c>
      <c r="AX24" s="81" t="s">
        <v>840</v>
      </c>
      <c r="AY24" s="81" t="s">
        <v>840</v>
      </c>
    </row>
    <row r="25" spans="1:51" ht="21" outlineLevel="1">
      <c r="A25" s="79" t="s">
        <v>849</v>
      </c>
      <c r="B25" s="80" t="s">
        <v>850</v>
      </c>
      <c r="C25" s="79" t="s">
        <v>837</v>
      </c>
      <c r="D25" s="81">
        <f aca="true" t="shared" si="1" ref="D25:AY25">D26</f>
        <v>0</v>
      </c>
      <c r="E25" s="81">
        <f t="shared" si="1"/>
        <v>0</v>
      </c>
      <c r="F25" s="81">
        <f t="shared" si="1"/>
        <v>0</v>
      </c>
      <c r="G25" s="81">
        <f t="shared" si="1"/>
        <v>0</v>
      </c>
      <c r="H25" s="81">
        <f t="shared" si="1"/>
        <v>0</v>
      </c>
      <c r="I25" s="81">
        <f t="shared" si="1"/>
        <v>0</v>
      </c>
      <c r="J25" s="81">
        <f t="shared" si="1"/>
        <v>0</v>
      </c>
      <c r="K25" s="81">
        <f t="shared" si="1"/>
        <v>0</v>
      </c>
      <c r="L25" s="81">
        <f t="shared" si="1"/>
        <v>0</v>
      </c>
      <c r="M25" s="81">
        <f t="shared" si="1"/>
        <v>0</v>
      </c>
      <c r="N25" s="81">
        <f t="shared" si="1"/>
        <v>0</v>
      </c>
      <c r="O25" s="81">
        <f t="shared" si="1"/>
        <v>0</v>
      </c>
      <c r="P25" s="81">
        <f t="shared" si="1"/>
        <v>0</v>
      </c>
      <c r="Q25" s="81">
        <f t="shared" si="1"/>
        <v>0</v>
      </c>
      <c r="R25" s="81">
        <f t="shared" si="1"/>
        <v>0</v>
      </c>
      <c r="S25" s="81">
        <f t="shared" si="1"/>
        <v>0</v>
      </c>
      <c r="T25" s="81">
        <f t="shared" si="1"/>
        <v>0</v>
      </c>
      <c r="U25" s="81">
        <f t="shared" si="1"/>
        <v>0</v>
      </c>
      <c r="V25" s="81">
        <f t="shared" si="1"/>
        <v>0</v>
      </c>
      <c r="W25" s="81">
        <f t="shared" si="1"/>
        <v>0</v>
      </c>
      <c r="X25" s="81">
        <f t="shared" si="1"/>
        <v>0</v>
      </c>
      <c r="Y25" s="81">
        <f t="shared" si="1"/>
        <v>0</v>
      </c>
      <c r="Z25" s="81">
        <f t="shared" si="1"/>
        <v>0</v>
      </c>
      <c r="AA25" s="81">
        <f t="shared" si="1"/>
        <v>0</v>
      </c>
      <c r="AB25" s="81">
        <f t="shared" si="1"/>
        <v>0</v>
      </c>
      <c r="AC25" s="81">
        <f t="shared" si="1"/>
        <v>0</v>
      </c>
      <c r="AD25" s="81">
        <f t="shared" si="1"/>
        <v>0</v>
      </c>
      <c r="AE25" s="81">
        <f t="shared" si="1"/>
        <v>0</v>
      </c>
      <c r="AF25" s="81">
        <f t="shared" si="1"/>
        <v>0</v>
      </c>
      <c r="AG25" s="81">
        <f t="shared" si="1"/>
        <v>0</v>
      </c>
      <c r="AH25" s="81">
        <f t="shared" si="1"/>
        <v>0</v>
      </c>
      <c r="AI25" s="81">
        <f t="shared" si="1"/>
        <v>0</v>
      </c>
      <c r="AJ25" s="81">
        <f t="shared" si="1"/>
        <v>0</v>
      </c>
      <c r="AK25" s="81">
        <f t="shared" si="1"/>
        <v>0</v>
      </c>
      <c r="AL25" s="81">
        <f t="shared" si="1"/>
        <v>0</v>
      </c>
      <c r="AM25" s="81">
        <f t="shared" si="1"/>
        <v>0</v>
      </c>
      <c r="AN25" s="81">
        <f t="shared" si="1"/>
        <v>0</v>
      </c>
      <c r="AO25" s="81">
        <f t="shared" si="1"/>
        <v>0</v>
      </c>
      <c r="AP25" s="81">
        <f t="shared" si="1"/>
        <v>0</v>
      </c>
      <c r="AQ25" s="81">
        <f t="shared" si="1"/>
        <v>0</v>
      </c>
      <c r="AR25" s="81">
        <f t="shared" si="1"/>
        <v>0</v>
      </c>
      <c r="AS25" s="81">
        <f t="shared" si="1"/>
        <v>0</v>
      </c>
      <c r="AT25" s="81">
        <f t="shared" si="1"/>
        <v>0</v>
      </c>
      <c r="AU25" s="81">
        <f t="shared" si="1"/>
        <v>0</v>
      </c>
      <c r="AV25" s="81">
        <f t="shared" si="1"/>
        <v>1.2309363</v>
      </c>
      <c r="AW25" s="81">
        <f t="shared" si="1"/>
        <v>0.39951039</v>
      </c>
      <c r="AX25" s="81">
        <f t="shared" si="1"/>
        <v>0</v>
      </c>
      <c r="AY25" s="81">
        <f t="shared" si="1"/>
        <v>0</v>
      </c>
    </row>
    <row r="26" spans="1:51" ht="15">
      <c r="A26" s="79" t="s">
        <v>851</v>
      </c>
      <c r="B26" s="80" t="s">
        <v>852</v>
      </c>
      <c r="C26" s="79" t="s">
        <v>837</v>
      </c>
      <c r="D26" s="81">
        <f aca="true" t="shared" si="2" ref="D26:AY26">D71</f>
        <v>0</v>
      </c>
      <c r="E26" s="81">
        <f t="shared" si="2"/>
        <v>0</v>
      </c>
      <c r="F26" s="81">
        <f t="shared" si="2"/>
        <v>0</v>
      </c>
      <c r="G26" s="81">
        <f t="shared" si="2"/>
        <v>0</v>
      </c>
      <c r="H26" s="81">
        <f t="shared" si="2"/>
        <v>0</v>
      </c>
      <c r="I26" s="81">
        <f t="shared" si="2"/>
        <v>0</v>
      </c>
      <c r="J26" s="81">
        <f t="shared" si="2"/>
        <v>0</v>
      </c>
      <c r="K26" s="81">
        <f t="shared" si="2"/>
        <v>0</v>
      </c>
      <c r="L26" s="81">
        <f t="shared" si="2"/>
        <v>0</v>
      </c>
      <c r="M26" s="81">
        <f t="shared" si="2"/>
        <v>0</v>
      </c>
      <c r="N26" s="81">
        <f t="shared" si="2"/>
        <v>0</v>
      </c>
      <c r="O26" s="81">
        <f t="shared" si="2"/>
        <v>0</v>
      </c>
      <c r="P26" s="81">
        <f t="shared" si="2"/>
        <v>0</v>
      </c>
      <c r="Q26" s="81">
        <f t="shared" si="2"/>
        <v>0</v>
      </c>
      <c r="R26" s="81">
        <f t="shared" si="2"/>
        <v>0</v>
      </c>
      <c r="S26" s="81">
        <f t="shared" si="2"/>
        <v>0</v>
      </c>
      <c r="T26" s="81">
        <f t="shared" si="2"/>
        <v>0</v>
      </c>
      <c r="U26" s="81">
        <f t="shared" si="2"/>
        <v>0</v>
      </c>
      <c r="V26" s="81">
        <f t="shared" si="2"/>
        <v>0</v>
      </c>
      <c r="W26" s="81">
        <f t="shared" si="2"/>
        <v>0</v>
      </c>
      <c r="X26" s="81">
        <f t="shared" si="2"/>
        <v>0</v>
      </c>
      <c r="Y26" s="81">
        <f t="shared" si="2"/>
        <v>0</v>
      </c>
      <c r="Z26" s="81">
        <f t="shared" si="2"/>
        <v>0</v>
      </c>
      <c r="AA26" s="81">
        <f t="shared" si="2"/>
        <v>0</v>
      </c>
      <c r="AB26" s="81">
        <f t="shared" si="2"/>
        <v>0</v>
      </c>
      <c r="AC26" s="81">
        <f t="shared" si="2"/>
        <v>0</v>
      </c>
      <c r="AD26" s="81">
        <f t="shared" si="2"/>
        <v>0</v>
      </c>
      <c r="AE26" s="81">
        <f t="shared" si="2"/>
        <v>0</v>
      </c>
      <c r="AF26" s="81">
        <f t="shared" si="2"/>
        <v>0</v>
      </c>
      <c r="AG26" s="81">
        <f t="shared" si="2"/>
        <v>0</v>
      </c>
      <c r="AH26" s="81">
        <f t="shared" si="2"/>
        <v>0</v>
      </c>
      <c r="AI26" s="81">
        <f t="shared" si="2"/>
        <v>0</v>
      </c>
      <c r="AJ26" s="81">
        <f t="shared" si="2"/>
        <v>0</v>
      </c>
      <c r="AK26" s="81">
        <f t="shared" si="2"/>
        <v>0</v>
      </c>
      <c r="AL26" s="81">
        <f t="shared" si="2"/>
        <v>0</v>
      </c>
      <c r="AM26" s="81">
        <f t="shared" si="2"/>
        <v>0</v>
      </c>
      <c r="AN26" s="81">
        <f t="shared" si="2"/>
        <v>0</v>
      </c>
      <c r="AO26" s="81">
        <f t="shared" si="2"/>
        <v>0</v>
      </c>
      <c r="AP26" s="81">
        <f t="shared" si="2"/>
        <v>0</v>
      </c>
      <c r="AQ26" s="81">
        <f t="shared" si="2"/>
        <v>0</v>
      </c>
      <c r="AR26" s="81">
        <f t="shared" si="2"/>
        <v>0</v>
      </c>
      <c r="AS26" s="81">
        <f t="shared" si="2"/>
        <v>0</v>
      </c>
      <c r="AT26" s="81">
        <f t="shared" si="2"/>
        <v>0</v>
      </c>
      <c r="AU26" s="81">
        <f t="shared" si="2"/>
        <v>0</v>
      </c>
      <c r="AV26" s="81">
        <f t="shared" si="2"/>
        <v>1.2309363</v>
      </c>
      <c r="AW26" s="81">
        <f t="shared" si="2"/>
        <v>0.39951039</v>
      </c>
      <c r="AX26" s="81">
        <f t="shared" si="2"/>
        <v>0</v>
      </c>
      <c r="AY26" s="81">
        <f t="shared" si="2"/>
        <v>0</v>
      </c>
    </row>
    <row r="27" spans="1:51" ht="31.5" outlineLevel="1">
      <c r="A27" s="79" t="s">
        <v>85</v>
      </c>
      <c r="B27" s="80" t="s">
        <v>853</v>
      </c>
      <c r="C27" s="79" t="s">
        <v>837</v>
      </c>
      <c r="D27" s="81" t="s">
        <v>840</v>
      </c>
      <c r="E27" s="81" t="s">
        <v>840</v>
      </c>
      <c r="F27" s="81" t="s">
        <v>840</v>
      </c>
      <c r="G27" s="81" t="s">
        <v>840</v>
      </c>
      <c r="H27" s="81" t="s">
        <v>840</v>
      </c>
      <c r="I27" s="81" t="s">
        <v>840</v>
      </c>
      <c r="J27" s="81" t="s">
        <v>840</v>
      </c>
      <c r="K27" s="81" t="s">
        <v>840</v>
      </c>
      <c r="L27" s="81" t="s">
        <v>840</v>
      </c>
      <c r="M27" s="81" t="s">
        <v>840</v>
      </c>
      <c r="N27" s="81" t="s">
        <v>840</v>
      </c>
      <c r="O27" s="81" t="s">
        <v>840</v>
      </c>
      <c r="P27" s="81" t="s">
        <v>840</v>
      </c>
      <c r="Q27" s="81" t="s">
        <v>840</v>
      </c>
      <c r="R27" s="81" t="s">
        <v>840</v>
      </c>
      <c r="S27" s="81" t="s">
        <v>840</v>
      </c>
      <c r="T27" s="81" t="s">
        <v>840</v>
      </c>
      <c r="U27" s="81" t="s">
        <v>840</v>
      </c>
      <c r="V27" s="81" t="s">
        <v>840</v>
      </c>
      <c r="W27" s="81" t="s">
        <v>840</v>
      </c>
      <c r="X27" s="81" t="s">
        <v>840</v>
      </c>
      <c r="Y27" s="81" t="s">
        <v>840</v>
      </c>
      <c r="Z27" s="81" t="s">
        <v>840</v>
      </c>
      <c r="AA27" s="81" t="s">
        <v>840</v>
      </c>
      <c r="AB27" s="81" t="s">
        <v>840</v>
      </c>
      <c r="AC27" s="81" t="s">
        <v>840</v>
      </c>
      <c r="AD27" s="81" t="s">
        <v>840</v>
      </c>
      <c r="AE27" s="81" t="s">
        <v>840</v>
      </c>
      <c r="AF27" s="81" t="s">
        <v>840</v>
      </c>
      <c r="AG27" s="81" t="s">
        <v>840</v>
      </c>
      <c r="AH27" s="81" t="s">
        <v>840</v>
      </c>
      <c r="AI27" s="81" t="s">
        <v>840</v>
      </c>
      <c r="AJ27" s="81" t="s">
        <v>840</v>
      </c>
      <c r="AK27" s="81" t="s">
        <v>840</v>
      </c>
      <c r="AL27" s="81" t="s">
        <v>840</v>
      </c>
      <c r="AM27" s="81" t="s">
        <v>840</v>
      </c>
      <c r="AN27" s="81" t="s">
        <v>840</v>
      </c>
      <c r="AO27" s="81" t="s">
        <v>840</v>
      </c>
      <c r="AP27" s="81" t="s">
        <v>840</v>
      </c>
      <c r="AQ27" s="81" t="s">
        <v>840</v>
      </c>
      <c r="AR27" s="81" t="s">
        <v>840</v>
      </c>
      <c r="AS27" s="81" t="s">
        <v>840</v>
      </c>
      <c r="AT27" s="81" t="s">
        <v>840</v>
      </c>
      <c r="AU27" s="81" t="s">
        <v>840</v>
      </c>
      <c r="AV27" s="81" t="s">
        <v>840</v>
      </c>
      <c r="AW27" s="81" t="s">
        <v>840</v>
      </c>
      <c r="AX27" s="81" t="s">
        <v>840</v>
      </c>
      <c r="AY27" s="81" t="s">
        <v>840</v>
      </c>
    </row>
    <row r="28" spans="1:51" ht="52.5" outlineLevel="1">
      <c r="A28" s="79" t="s">
        <v>87</v>
      </c>
      <c r="B28" s="80" t="s">
        <v>854</v>
      </c>
      <c r="C28" s="79" t="s">
        <v>837</v>
      </c>
      <c r="D28" s="81" t="s">
        <v>840</v>
      </c>
      <c r="E28" s="81" t="s">
        <v>840</v>
      </c>
      <c r="F28" s="81" t="s">
        <v>840</v>
      </c>
      <c r="G28" s="81" t="s">
        <v>840</v>
      </c>
      <c r="H28" s="81" t="s">
        <v>840</v>
      </c>
      <c r="I28" s="81" t="s">
        <v>840</v>
      </c>
      <c r="J28" s="81" t="s">
        <v>840</v>
      </c>
      <c r="K28" s="81" t="s">
        <v>840</v>
      </c>
      <c r="L28" s="81" t="s">
        <v>840</v>
      </c>
      <c r="M28" s="81" t="s">
        <v>840</v>
      </c>
      <c r="N28" s="81" t="s">
        <v>840</v>
      </c>
      <c r="O28" s="81" t="s">
        <v>840</v>
      </c>
      <c r="P28" s="81" t="s">
        <v>840</v>
      </c>
      <c r="Q28" s="81" t="s">
        <v>840</v>
      </c>
      <c r="R28" s="81" t="s">
        <v>840</v>
      </c>
      <c r="S28" s="81" t="s">
        <v>840</v>
      </c>
      <c r="T28" s="81" t="s">
        <v>840</v>
      </c>
      <c r="U28" s="81" t="s">
        <v>840</v>
      </c>
      <c r="V28" s="81" t="s">
        <v>840</v>
      </c>
      <c r="W28" s="81" t="s">
        <v>840</v>
      </c>
      <c r="X28" s="81" t="s">
        <v>840</v>
      </c>
      <c r="Y28" s="81" t="s">
        <v>840</v>
      </c>
      <c r="Z28" s="81" t="s">
        <v>840</v>
      </c>
      <c r="AA28" s="81" t="s">
        <v>840</v>
      </c>
      <c r="AB28" s="81" t="s">
        <v>840</v>
      </c>
      <c r="AC28" s="81" t="s">
        <v>840</v>
      </c>
      <c r="AD28" s="81" t="s">
        <v>840</v>
      </c>
      <c r="AE28" s="81" t="s">
        <v>840</v>
      </c>
      <c r="AF28" s="81" t="s">
        <v>840</v>
      </c>
      <c r="AG28" s="81" t="s">
        <v>840</v>
      </c>
      <c r="AH28" s="81" t="s">
        <v>840</v>
      </c>
      <c r="AI28" s="81" t="s">
        <v>840</v>
      </c>
      <c r="AJ28" s="81" t="s">
        <v>840</v>
      </c>
      <c r="AK28" s="81" t="s">
        <v>840</v>
      </c>
      <c r="AL28" s="81" t="s">
        <v>840</v>
      </c>
      <c r="AM28" s="81" t="s">
        <v>840</v>
      </c>
      <c r="AN28" s="81" t="s">
        <v>840</v>
      </c>
      <c r="AO28" s="81" t="s">
        <v>840</v>
      </c>
      <c r="AP28" s="81" t="s">
        <v>840</v>
      </c>
      <c r="AQ28" s="81" t="s">
        <v>840</v>
      </c>
      <c r="AR28" s="81" t="s">
        <v>840</v>
      </c>
      <c r="AS28" s="81" t="s">
        <v>840</v>
      </c>
      <c r="AT28" s="81" t="s">
        <v>840</v>
      </c>
      <c r="AU28" s="81" t="s">
        <v>840</v>
      </c>
      <c r="AV28" s="81" t="s">
        <v>840</v>
      </c>
      <c r="AW28" s="81" t="s">
        <v>840</v>
      </c>
      <c r="AX28" s="81" t="s">
        <v>840</v>
      </c>
      <c r="AY28" s="81" t="s">
        <v>840</v>
      </c>
    </row>
    <row r="29" spans="1:51" ht="63" outlineLevel="1">
      <c r="A29" s="79" t="s">
        <v>492</v>
      </c>
      <c r="B29" s="80" t="s">
        <v>855</v>
      </c>
      <c r="C29" s="79" t="s">
        <v>837</v>
      </c>
      <c r="D29" s="81" t="s">
        <v>840</v>
      </c>
      <c r="E29" s="81" t="s">
        <v>840</v>
      </c>
      <c r="F29" s="81" t="s">
        <v>840</v>
      </c>
      <c r="G29" s="81" t="s">
        <v>840</v>
      </c>
      <c r="H29" s="81" t="s">
        <v>840</v>
      </c>
      <c r="I29" s="81" t="s">
        <v>840</v>
      </c>
      <c r="J29" s="81" t="s">
        <v>840</v>
      </c>
      <c r="K29" s="81" t="s">
        <v>840</v>
      </c>
      <c r="L29" s="81" t="s">
        <v>840</v>
      </c>
      <c r="M29" s="81" t="s">
        <v>840</v>
      </c>
      <c r="N29" s="81" t="s">
        <v>840</v>
      </c>
      <c r="O29" s="81" t="s">
        <v>840</v>
      </c>
      <c r="P29" s="81" t="s">
        <v>840</v>
      </c>
      <c r="Q29" s="81" t="s">
        <v>840</v>
      </c>
      <c r="R29" s="81" t="s">
        <v>840</v>
      </c>
      <c r="S29" s="81" t="s">
        <v>840</v>
      </c>
      <c r="T29" s="81" t="s">
        <v>840</v>
      </c>
      <c r="U29" s="81" t="s">
        <v>840</v>
      </c>
      <c r="V29" s="81" t="s">
        <v>840</v>
      </c>
      <c r="W29" s="81" t="s">
        <v>840</v>
      </c>
      <c r="X29" s="81" t="s">
        <v>840</v>
      </c>
      <c r="Y29" s="81" t="s">
        <v>840</v>
      </c>
      <c r="Z29" s="81" t="s">
        <v>840</v>
      </c>
      <c r="AA29" s="81" t="s">
        <v>840</v>
      </c>
      <c r="AB29" s="81" t="s">
        <v>840</v>
      </c>
      <c r="AC29" s="81" t="s">
        <v>840</v>
      </c>
      <c r="AD29" s="81" t="s">
        <v>840</v>
      </c>
      <c r="AE29" s="81" t="s">
        <v>840</v>
      </c>
      <c r="AF29" s="81" t="s">
        <v>840</v>
      </c>
      <c r="AG29" s="81" t="s">
        <v>840</v>
      </c>
      <c r="AH29" s="81" t="s">
        <v>840</v>
      </c>
      <c r="AI29" s="81" t="s">
        <v>840</v>
      </c>
      <c r="AJ29" s="81" t="s">
        <v>840</v>
      </c>
      <c r="AK29" s="81" t="s">
        <v>840</v>
      </c>
      <c r="AL29" s="81" t="s">
        <v>840</v>
      </c>
      <c r="AM29" s="81" t="s">
        <v>840</v>
      </c>
      <c r="AN29" s="81" t="s">
        <v>840</v>
      </c>
      <c r="AO29" s="81" t="s">
        <v>840</v>
      </c>
      <c r="AP29" s="81" t="s">
        <v>840</v>
      </c>
      <c r="AQ29" s="81" t="s">
        <v>840</v>
      </c>
      <c r="AR29" s="81" t="s">
        <v>840</v>
      </c>
      <c r="AS29" s="81" t="s">
        <v>840</v>
      </c>
      <c r="AT29" s="81" t="s">
        <v>840</v>
      </c>
      <c r="AU29" s="81" t="s">
        <v>840</v>
      </c>
      <c r="AV29" s="81" t="s">
        <v>840</v>
      </c>
      <c r="AW29" s="81" t="s">
        <v>840</v>
      </c>
      <c r="AX29" s="81" t="s">
        <v>840</v>
      </c>
      <c r="AY29" s="81" t="s">
        <v>840</v>
      </c>
    </row>
    <row r="30" spans="1:51" ht="63" outlineLevel="1">
      <c r="A30" s="79" t="s">
        <v>497</v>
      </c>
      <c r="B30" s="80" t="s">
        <v>856</v>
      </c>
      <c r="C30" s="79" t="s">
        <v>837</v>
      </c>
      <c r="D30" s="81" t="s">
        <v>840</v>
      </c>
      <c r="E30" s="81" t="s">
        <v>840</v>
      </c>
      <c r="F30" s="81" t="s">
        <v>840</v>
      </c>
      <c r="G30" s="81" t="s">
        <v>840</v>
      </c>
      <c r="H30" s="81" t="s">
        <v>840</v>
      </c>
      <c r="I30" s="81" t="s">
        <v>840</v>
      </c>
      <c r="J30" s="81" t="s">
        <v>840</v>
      </c>
      <c r="K30" s="81" t="s">
        <v>840</v>
      </c>
      <c r="L30" s="81" t="s">
        <v>840</v>
      </c>
      <c r="M30" s="81" t="s">
        <v>840</v>
      </c>
      <c r="N30" s="81" t="s">
        <v>840</v>
      </c>
      <c r="O30" s="81" t="s">
        <v>840</v>
      </c>
      <c r="P30" s="81" t="s">
        <v>840</v>
      </c>
      <c r="Q30" s="81" t="s">
        <v>840</v>
      </c>
      <c r="R30" s="81" t="s">
        <v>840</v>
      </c>
      <c r="S30" s="81" t="s">
        <v>840</v>
      </c>
      <c r="T30" s="81" t="s">
        <v>840</v>
      </c>
      <c r="U30" s="81" t="s">
        <v>840</v>
      </c>
      <c r="V30" s="81" t="s">
        <v>840</v>
      </c>
      <c r="W30" s="81" t="s">
        <v>840</v>
      </c>
      <c r="X30" s="81" t="s">
        <v>840</v>
      </c>
      <c r="Y30" s="81" t="s">
        <v>840</v>
      </c>
      <c r="Z30" s="81" t="s">
        <v>840</v>
      </c>
      <c r="AA30" s="81" t="s">
        <v>840</v>
      </c>
      <c r="AB30" s="81" t="s">
        <v>840</v>
      </c>
      <c r="AC30" s="81" t="s">
        <v>840</v>
      </c>
      <c r="AD30" s="81" t="s">
        <v>840</v>
      </c>
      <c r="AE30" s="81" t="s">
        <v>840</v>
      </c>
      <c r="AF30" s="81" t="s">
        <v>840</v>
      </c>
      <c r="AG30" s="81" t="s">
        <v>840</v>
      </c>
      <c r="AH30" s="81" t="s">
        <v>840</v>
      </c>
      <c r="AI30" s="81" t="s">
        <v>840</v>
      </c>
      <c r="AJ30" s="81" t="s">
        <v>840</v>
      </c>
      <c r="AK30" s="81" t="s">
        <v>840</v>
      </c>
      <c r="AL30" s="81" t="s">
        <v>840</v>
      </c>
      <c r="AM30" s="81" t="s">
        <v>840</v>
      </c>
      <c r="AN30" s="81" t="s">
        <v>840</v>
      </c>
      <c r="AO30" s="81" t="s">
        <v>840</v>
      </c>
      <c r="AP30" s="81" t="s">
        <v>840</v>
      </c>
      <c r="AQ30" s="81" t="s">
        <v>840</v>
      </c>
      <c r="AR30" s="81" t="s">
        <v>840</v>
      </c>
      <c r="AS30" s="81" t="s">
        <v>840</v>
      </c>
      <c r="AT30" s="81" t="s">
        <v>840</v>
      </c>
      <c r="AU30" s="81" t="s">
        <v>840</v>
      </c>
      <c r="AV30" s="81" t="s">
        <v>840</v>
      </c>
      <c r="AW30" s="81" t="s">
        <v>840</v>
      </c>
      <c r="AX30" s="81" t="s">
        <v>840</v>
      </c>
      <c r="AY30" s="81" t="s">
        <v>840</v>
      </c>
    </row>
    <row r="31" spans="1:51" ht="52.5" outlineLevel="1">
      <c r="A31" s="79" t="s">
        <v>499</v>
      </c>
      <c r="B31" s="80" t="s">
        <v>857</v>
      </c>
      <c r="C31" s="79" t="s">
        <v>837</v>
      </c>
      <c r="D31" s="81" t="s">
        <v>840</v>
      </c>
      <c r="E31" s="81" t="s">
        <v>840</v>
      </c>
      <c r="F31" s="81" t="s">
        <v>840</v>
      </c>
      <c r="G31" s="81" t="s">
        <v>840</v>
      </c>
      <c r="H31" s="81" t="s">
        <v>840</v>
      </c>
      <c r="I31" s="81" t="s">
        <v>840</v>
      </c>
      <c r="J31" s="81" t="s">
        <v>840</v>
      </c>
      <c r="K31" s="81" t="s">
        <v>840</v>
      </c>
      <c r="L31" s="81" t="s">
        <v>840</v>
      </c>
      <c r="M31" s="81" t="s">
        <v>840</v>
      </c>
      <c r="N31" s="81" t="s">
        <v>840</v>
      </c>
      <c r="O31" s="81" t="s">
        <v>840</v>
      </c>
      <c r="P31" s="81" t="s">
        <v>840</v>
      </c>
      <c r="Q31" s="81" t="s">
        <v>840</v>
      </c>
      <c r="R31" s="81" t="s">
        <v>840</v>
      </c>
      <c r="S31" s="81" t="s">
        <v>840</v>
      </c>
      <c r="T31" s="81" t="s">
        <v>840</v>
      </c>
      <c r="U31" s="81" t="s">
        <v>840</v>
      </c>
      <c r="V31" s="81" t="s">
        <v>840</v>
      </c>
      <c r="W31" s="81" t="s">
        <v>840</v>
      </c>
      <c r="X31" s="81" t="s">
        <v>840</v>
      </c>
      <c r="Y31" s="81" t="s">
        <v>840</v>
      </c>
      <c r="Z31" s="81" t="s">
        <v>840</v>
      </c>
      <c r="AA31" s="81" t="s">
        <v>840</v>
      </c>
      <c r="AB31" s="81" t="s">
        <v>840</v>
      </c>
      <c r="AC31" s="81" t="s">
        <v>840</v>
      </c>
      <c r="AD31" s="81" t="s">
        <v>840</v>
      </c>
      <c r="AE31" s="81" t="s">
        <v>840</v>
      </c>
      <c r="AF31" s="81" t="s">
        <v>840</v>
      </c>
      <c r="AG31" s="81" t="s">
        <v>840</v>
      </c>
      <c r="AH31" s="81" t="s">
        <v>840</v>
      </c>
      <c r="AI31" s="81" t="s">
        <v>840</v>
      </c>
      <c r="AJ31" s="81" t="s">
        <v>840</v>
      </c>
      <c r="AK31" s="81" t="s">
        <v>840</v>
      </c>
      <c r="AL31" s="81" t="s">
        <v>840</v>
      </c>
      <c r="AM31" s="81" t="s">
        <v>840</v>
      </c>
      <c r="AN31" s="81" t="s">
        <v>840</v>
      </c>
      <c r="AO31" s="81" t="s">
        <v>840</v>
      </c>
      <c r="AP31" s="81" t="s">
        <v>840</v>
      </c>
      <c r="AQ31" s="81" t="s">
        <v>840</v>
      </c>
      <c r="AR31" s="81" t="s">
        <v>840</v>
      </c>
      <c r="AS31" s="81" t="s">
        <v>840</v>
      </c>
      <c r="AT31" s="81" t="s">
        <v>840</v>
      </c>
      <c r="AU31" s="81" t="s">
        <v>840</v>
      </c>
      <c r="AV31" s="81" t="s">
        <v>840</v>
      </c>
      <c r="AW31" s="81" t="s">
        <v>840</v>
      </c>
      <c r="AX31" s="81" t="s">
        <v>840</v>
      </c>
      <c r="AY31" s="81" t="s">
        <v>840</v>
      </c>
    </row>
    <row r="32" spans="1:51" ht="42" outlineLevel="1">
      <c r="A32" s="79" t="s">
        <v>89</v>
      </c>
      <c r="B32" s="80" t="s">
        <v>858</v>
      </c>
      <c r="C32" s="79" t="s">
        <v>837</v>
      </c>
      <c r="D32" s="81" t="s">
        <v>840</v>
      </c>
      <c r="E32" s="81" t="s">
        <v>840</v>
      </c>
      <c r="F32" s="81" t="s">
        <v>840</v>
      </c>
      <c r="G32" s="81" t="s">
        <v>840</v>
      </c>
      <c r="H32" s="81" t="s">
        <v>840</v>
      </c>
      <c r="I32" s="81" t="s">
        <v>840</v>
      </c>
      <c r="J32" s="81" t="s">
        <v>840</v>
      </c>
      <c r="K32" s="81" t="s">
        <v>840</v>
      </c>
      <c r="L32" s="81" t="s">
        <v>840</v>
      </c>
      <c r="M32" s="81" t="s">
        <v>840</v>
      </c>
      <c r="N32" s="81" t="s">
        <v>840</v>
      </c>
      <c r="O32" s="81" t="s">
        <v>840</v>
      </c>
      <c r="P32" s="81" t="s">
        <v>840</v>
      </c>
      <c r="Q32" s="81" t="s">
        <v>840</v>
      </c>
      <c r="R32" s="81" t="s">
        <v>840</v>
      </c>
      <c r="S32" s="81" t="s">
        <v>840</v>
      </c>
      <c r="T32" s="81" t="s">
        <v>840</v>
      </c>
      <c r="U32" s="81" t="s">
        <v>840</v>
      </c>
      <c r="V32" s="81" t="s">
        <v>840</v>
      </c>
      <c r="W32" s="81" t="s">
        <v>840</v>
      </c>
      <c r="X32" s="81" t="s">
        <v>840</v>
      </c>
      <c r="Y32" s="81" t="s">
        <v>840</v>
      </c>
      <c r="Z32" s="81" t="s">
        <v>840</v>
      </c>
      <c r="AA32" s="81" t="s">
        <v>840</v>
      </c>
      <c r="AB32" s="81" t="s">
        <v>840</v>
      </c>
      <c r="AC32" s="81" t="s">
        <v>840</v>
      </c>
      <c r="AD32" s="81" t="s">
        <v>840</v>
      </c>
      <c r="AE32" s="81" t="s">
        <v>840</v>
      </c>
      <c r="AF32" s="81" t="s">
        <v>840</v>
      </c>
      <c r="AG32" s="81" t="s">
        <v>840</v>
      </c>
      <c r="AH32" s="81" t="s">
        <v>840</v>
      </c>
      <c r="AI32" s="81" t="s">
        <v>840</v>
      </c>
      <c r="AJ32" s="81" t="s">
        <v>840</v>
      </c>
      <c r="AK32" s="81" t="s">
        <v>840</v>
      </c>
      <c r="AL32" s="81" t="s">
        <v>840</v>
      </c>
      <c r="AM32" s="81" t="s">
        <v>840</v>
      </c>
      <c r="AN32" s="81" t="s">
        <v>840</v>
      </c>
      <c r="AO32" s="81" t="s">
        <v>840</v>
      </c>
      <c r="AP32" s="81" t="s">
        <v>840</v>
      </c>
      <c r="AQ32" s="81" t="s">
        <v>840</v>
      </c>
      <c r="AR32" s="81" t="s">
        <v>840</v>
      </c>
      <c r="AS32" s="81" t="s">
        <v>840</v>
      </c>
      <c r="AT32" s="81" t="s">
        <v>840</v>
      </c>
      <c r="AU32" s="81" t="s">
        <v>840</v>
      </c>
      <c r="AV32" s="81" t="s">
        <v>840</v>
      </c>
      <c r="AW32" s="81" t="s">
        <v>840</v>
      </c>
      <c r="AX32" s="81" t="s">
        <v>840</v>
      </c>
      <c r="AY32" s="81" t="s">
        <v>840</v>
      </c>
    </row>
    <row r="33" spans="1:51" ht="63" outlineLevel="1">
      <c r="A33" s="79" t="s">
        <v>520</v>
      </c>
      <c r="B33" s="80" t="s">
        <v>859</v>
      </c>
      <c r="C33" s="79" t="s">
        <v>837</v>
      </c>
      <c r="D33" s="81" t="s">
        <v>840</v>
      </c>
      <c r="E33" s="81" t="s">
        <v>840</v>
      </c>
      <c r="F33" s="81" t="s">
        <v>840</v>
      </c>
      <c r="G33" s="81" t="s">
        <v>840</v>
      </c>
      <c r="H33" s="81" t="s">
        <v>840</v>
      </c>
      <c r="I33" s="81" t="s">
        <v>840</v>
      </c>
      <c r="J33" s="81" t="s">
        <v>840</v>
      </c>
      <c r="K33" s="81" t="s">
        <v>840</v>
      </c>
      <c r="L33" s="81" t="s">
        <v>840</v>
      </c>
      <c r="M33" s="81" t="s">
        <v>840</v>
      </c>
      <c r="N33" s="81" t="s">
        <v>840</v>
      </c>
      <c r="O33" s="81" t="s">
        <v>840</v>
      </c>
      <c r="P33" s="81" t="s">
        <v>840</v>
      </c>
      <c r="Q33" s="81" t="s">
        <v>840</v>
      </c>
      <c r="R33" s="81" t="s">
        <v>840</v>
      </c>
      <c r="S33" s="81" t="s">
        <v>840</v>
      </c>
      <c r="T33" s="81" t="s">
        <v>840</v>
      </c>
      <c r="U33" s="81" t="s">
        <v>840</v>
      </c>
      <c r="V33" s="81" t="s">
        <v>840</v>
      </c>
      <c r="W33" s="81" t="s">
        <v>840</v>
      </c>
      <c r="X33" s="81" t="s">
        <v>840</v>
      </c>
      <c r="Y33" s="81" t="s">
        <v>840</v>
      </c>
      <c r="Z33" s="81" t="s">
        <v>840</v>
      </c>
      <c r="AA33" s="81" t="s">
        <v>840</v>
      </c>
      <c r="AB33" s="81" t="s">
        <v>840</v>
      </c>
      <c r="AC33" s="81" t="s">
        <v>840</v>
      </c>
      <c r="AD33" s="81" t="s">
        <v>840</v>
      </c>
      <c r="AE33" s="81" t="s">
        <v>840</v>
      </c>
      <c r="AF33" s="81" t="s">
        <v>840</v>
      </c>
      <c r="AG33" s="81" t="s">
        <v>840</v>
      </c>
      <c r="AH33" s="81" t="s">
        <v>840</v>
      </c>
      <c r="AI33" s="81" t="s">
        <v>840</v>
      </c>
      <c r="AJ33" s="81" t="s">
        <v>840</v>
      </c>
      <c r="AK33" s="81" t="s">
        <v>840</v>
      </c>
      <c r="AL33" s="81" t="s">
        <v>840</v>
      </c>
      <c r="AM33" s="81" t="s">
        <v>840</v>
      </c>
      <c r="AN33" s="81" t="s">
        <v>840</v>
      </c>
      <c r="AO33" s="81" t="s">
        <v>840</v>
      </c>
      <c r="AP33" s="81" t="s">
        <v>840</v>
      </c>
      <c r="AQ33" s="81" t="s">
        <v>840</v>
      </c>
      <c r="AR33" s="81" t="s">
        <v>840</v>
      </c>
      <c r="AS33" s="81" t="s">
        <v>840</v>
      </c>
      <c r="AT33" s="81" t="s">
        <v>840</v>
      </c>
      <c r="AU33" s="81" t="s">
        <v>840</v>
      </c>
      <c r="AV33" s="81" t="s">
        <v>840</v>
      </c>
      <c r="AW33" s="81" t="s">
        <v>840</v>
      </c>
      <c r="AX33" s="81" t="s">
        <v>840</v>
      </c>
      <c r="AY33" s="81" t="s">
        <v>840</v>
      </c>
    </row>
    <row r="34" spans="1:51" ht="52.5" outlineLevel="1">
      <c r="A34" s="79" t="s">
        <v>521</v>
      </c>
      <c r="B34" s="80" t="s">
        <v>860</v>
      </c>
      <c r="C34" s="79" t="s">
        <v>837</v>
      </c>
      <c r="D34" s="81" t="s">
        <v>840</v>
      </c>
      <c r="E34" s="81" t="s">
        <v>840</v>
      </c>
      <c r="F34" s="81" t="s">
        <v>840</v>
      </c>
      <c r="G34" s="81" t="s">
        <v>840</v>
      </c>
      <c r="H34" s="81" t="s">
        <v>840</v>
      </c>
      <c r="I34" s="81" t="s">
        <v>840</v>
      </c>
      <c r="J34" s="81" t="s">
        <v>840</v>
      </c>
      <c r="K34" s="81" t="s">
        <v>840</v>
      </c>
      <c r="L34" s="81" t="s">
        <v>840</v>
      </c>
      <c r="M34" s="81" t="s">
        <v>840</v>
      </c>
      <c r="N34" s="81" t="s">
        <v>840</v>
      </c>
      <c r="O34" s="81" t="s">
        <v>840</v>
      </c>
      <c r="P34" s="81" t="s">
        <v>840</v>
      </c>
      <c r="Q34" s="81" t="s">
        <v>840</v>
      </c>
      <c r="R34" s="81" t="s">
        <v>840</v>
      </c>
      <c r="S34" s="81" t="s">
        <v>840</v>
      </c>
      <c r="T34" s="81" t="s">
        <v>840</v>
      </c>
      <c r="U34" s="81" t="s">
        <v>840</v>
      </c>
      <c r="V34" s="81" t="s">
        <v>840</v>
      </c>
      <c r="W34" s="81" t="s">
        <v>840</v>
      </c>
      <c r="X34" s="81" t="s">
        <v>840</v>
      </c>
      <c r="Y34" s="81" t="s">
        <v>840</v>
      </c>
      <c r="Z34" s="81" t="s">
        <v>840</v>
      </c>
      <c r="AA34" s="81" t="s">
        <v>840</v>
      </c>
      <c r="AB34" s="81" t="s">
        <v>840</v>
      </c>
      <c r="AC34" s="81" t="s">
        <v>840</v>
      </c>
      <c r="AD34" s="81" t="s">
        <v>840</v>
      </c>
      <c r="AE34" s="81" t="s">
        <v>840</v>
      </c>
      <c r="AF34" s="81" t="s">
        <v>840</v>
      </c>
      <c r="AG34" s="81" t="s">
        <v>840</v>
      </c>
      <c r="AH34" s="81" t="s">
        <v>840</v>
      </c>
      <c r="AI34" s="81" t="s">
        <v>840</v>
      </c>
      <c r="AJ34" s="81" t="s">
        <v>840</v>
      </c>
      <c r="AK34" s="81" t="s">
        <v>840</v>
      </c>
      <c r="AL34" s="81" t="s">
        <v>840</v>
      </c>
      <c r="AM34" s="81" t="s">
        <v>840</v>
      </c>
      <c r="AN34" s="81" t="s">
        <v>840</v>
      </c>
      <c r="AO34" s="81" t="s">
        <v>840</v>
      </c>
      <c r="AP34" s="81" t="s">
        <v>840</v>
      </c>
      <c r="AQ34" s="81" t="s">
        <v>840</v>
      </c>
      <c r="AR34" s="81" t="s">
        <v>840</v>
      </c>
      <c r="AS34" s="81" t="s">
        <v>840</v>
      </c>
      <c r="AT34" s="81" t="s">
        <v>840</v>
      </c>
      <c r="AU34" s="81" t="s">
        <v>840</v>
      </c>
      <c r="AV34" s="81" t="s">
        <v>840</v>
      </c>
      <c r="AW34" s="81" t="s">
        <v>840</v>
      </c>
      <c r="AX34" s="81" t="s">
        <v>840</v>
      </c>
      <c r="AY34" s="81" t="s">
        <v>840</v>
      </c>
    </row>
    <row r="35" spans="1:51" ht="42" outlineLevel="1">
      <c r="A35" s="79" t="s">
        <v>91</v>
      </c>
      <c r="B35" s="80" t="s">
        <v>861</v>
      </c>
      <c r="C35" s="79" t="s">
        <v>837</v>
      </c>
      <c r="D35" s="81" t="s">
        <v>840</v>
      </c>
      <c r="E35" s="81" t="s">
        <v>840</v>
      </c>
      <c r="F35" s="81" t="s">
        <v>840</v>
      </c>
      <c r="G35" s="81" t="s">
        <v>840</v>
      </c>
      <c r="H35" s="81" t="s">
        <v>840</v>
      </c>
      <c r="I35" s="81" t="s">
        <v>840</v>
      </c>
      <c r="J35" s="81" t="s">
        <v>840</v>
      </c>
      <c r="K35" s="81" t="s">
        <v>840</v>
      </c>
      <c r="L35" s="81" t="s">
        <v>840</v>
      </c>
      <c r="M35" s="81" t="s">
        <v>840</v>
      </c>
      <c r="N35" s="81" t="s">
        <v>840</v>
      </c>
      <c r="O35" s="81" t="s">
        <v>840</v>
      </c>
      <c r="P35" s="81" t="s">
        <v>840</v>
      </c>
      <c r="Q35" s="81" t="s">
        <v>840</v>
      </c>
      <c r="R35" s="81" t="s">
        <v>840</v>
      </c>
      <c r="S35" s="81" t="s">
        <v>840</v>
      </c>
      <c r="T35" s="81" t="s">
        <v>840</v>
      </c>
      <c r="U35" s="81" t="s">
        <v>840</v>
      </c>
      <c r="V35" s="81" t="s">
        <v>840</v>
      </c>
      <c r="W35" s="81" t="s">
        <v>840</v>
      </c>
      <c r="X35" s="81" t="s">
        <v>840</v>
      </c>
      <c r="Y35" s="81" t="s">
        <v>840</v>
      </c>
      <c r="Z35" s="81" t="s">
        <v>840</v>
      </c>
      <c r="AA35" s="81" t="s">
        <v>840</v>
      </c>
      <c r="AB35" s="81" t="s">
        <v>840</v>
      </c>
      <c r="AC35" s="81" t="s">
        <v>840</v>
      </c>
      <c r="AD35" s="81" t="s">
        <v>840</v>
      </c>
      <c r="AE35" s="81" t="s">
        <v>840</v>
      </c>
      <c r="AF35" s="81" t="s">
        <v>840</v>
      </c>
      <c r="AG35" s="81" t="s">
        <v>840</v>
      </c>
      <c r="AH35" s="81" t="s">
        <v>840</v>
      </c>
      <c r="AI35" s="81" t="s">
        <v>840</v>
      </c>
      <c r="AJ35" s="81" t="s">
        <v>840</v>
      </c>
      <c r="AK35" s="81" t="s">
        <v>840</v>
      </c>
      <c r="AL35" s="81" t="s">
        <v>840</v>
      </c>
      <c r="AM35" s="81" t="s">
        <v>840</v>
      </c>
      <c r="AN35" s="81" t="s">
        <v>840</v>
      </c>
      <c r="AO35" s="81" t="s">
        <v>840</v>
      </c>
      <c r="AP35" s="81" t="s">
        <v>840</v>
      </c>
      <c r="AQ35" s="81" t="s">
        <v>840</v>
      </c>
      <c r="AR35" s="81" t="s">
        <v>840</v>
      </c>
      <c r="AS35" s="81" t="s">
        <v>840</v>
      </c>
      <c r="AT35" s="81" t="s">
        <v>840</v>
      </c>
      <c r="AU35" s="81" t="s">
        <v>840</v>
      </c>
      <c r="AV35" s="81" t="s">
        <v>840</v>
      </c>
      <c r="AW35" s="81" t="s">
        <v>840</v>
      </c>
      <c r="AX35" s="81" t="s">
        <v>840</v>
      </c>
      <c r="AY35" s="81" t="s">
        <v>840</v>
      </c>
    </row>
    <row r="36" spans="1:51" ht="31.5" outlineLevel="1">
      <c r="A36" s="79" t="s">
        <v>862</v>
      </c>
      <c r="B36" s="80" t="s">
        <v>863</v>
      </c>
      <c r="C36" s="79" t="s">
        <v>837</v>
      </c>
      <c r="D36" s="81" t="s">
        <v>840</v>
      </c>
      <c r="E36" s="81" t="s">
        <v>840</v>
      </c>
      <c r="F36" s="81" t="s">
        <v>840</v>
      </c>
      <c r="G36" s="81" t="s">
        <v>840</v>
      </c>
      <c r="H36" s="81" t="s">
        <v>840</v>
      </c>
      <c r="I36" s="81" t="s">
        <v>840</v>
      </c>
      <c r="J36" s="81" t="s">
        <v>840</v>
      </c>
      <c r="K36" s="81" t="s">
        <v>840</v>
      </c>
      <c r="L36" s="81" t="s">
        <v>840</v>
      </c>
      <c r="M36" s="81" t="s">
        <v>840</v>
      </c>
      <c r="N36" s="81" t="s">
        <v>840</v>
      </c>
      <c r="O36" s="81" t="s">
        <v>840</v>
      </c>
      <c r="P36" s="81" t="s">
        <v>840</v>
      </c>
      <c r="Q36" s="81" t="s">
        <v>840</v>
      </c>
      <c r="R36" s="81" t="s">
        <v>840</v>
      </c>
      <c r="S36" s="81" t="s">
        <v>840</v>
      </c>
      <c r="T36" s="81" t="s">
        <v>840</v>
      </c>
      <c r="U36" s="81" t="s">
        <v>840</v>
      </c>
      <c r="V36" s="81" t="s">
        <v>840</v>
      </c>
      <c r="W36" s="81" t="s">
        <v>840</v>
      </c>
      <c r="X36" s="81" t="s">
        <v>840</v>
      </c>
      <c r="Y36" s="81" t="s">
        <v>840</v>
      </c>
      <c r="Z36" s="81" t="s">
        <v>840</v>
      </c>
      <c r="AA36" s="81" t="s">
        <v>840</v>
      </c>
      <c r="AB36" s="81" t="s">
        <v>840</v>
      </c>
      <c r="AC36" s="81" t="s">
        <v>840</v>
      </c>
      <c r="AD36" s="81" t="s">
        <v>840</v>
      </c>
      <c r="AE36" s="81" t="s">
        <v>840</v>
      </c>
      <c r="AF36" s="81" t="s">
        <v>840</v>
      </c>
      <c r="AG36" s="81" t="s">
        <v>840</v>
      </c>
      <c r="AH36" s="81" t="s">
        <v>840</v>
      </c>
      <c r="AI36" s="81" t="s">
        <v>840</v>
      </c>
      <c r="AJ36" s="81" t="s">
        <v>840</v>
      </c>
      <c r="AK36" s="81" t="s">
        <v>840</v>
      </c>
      <c r="AL36" s="81" t="s">
        <v>840</v>
      </c>
      <c r="AM36" s="81" t="s">
        <v>840</v>
      </c>
      <c r="AN36" s="81" t="s">
        <v>840</v>
      </c>
      <c r="AO36" s="81" t="s">
        <v>840</v>
      </c>
      <c r="AP36" s="81" t="s">
        <v>840</v>
      </c>
      <c r="AQ36" s="81" t="s">
        <v>840</v>
      </c>
      <c r="AR36" s="81" t="s">
        <v>840</v>
      </c>
      <c r="AS36" s="81" t="s">
        <v>840</v>
      </c>
      <c r="AT36" s="81" t="s">
        <v>840</v>
      </c>
      <c r="AU36" s="81" t="s">
        <v>840</v>
      </c>
      <c r="AV36" s="81" t="s">
        <v>840</v>
      </c>
      <c r="AW36" s="81" t="s">
        <v>840</v>
      </c>
      <c r="AX36" s="81" t="s">
        <v>840</v>
      </c>
      <c r="AY36" s="81" t="s">
        <v>840</v>
      </c>
    </row>
    <row r="37" spans="1:51" ht="105" outlineLevel="1">
      <c r="A37" s="79" t="s">
        <v>862</v>
      </c>
      <c r="B37" s="80" t="s">
        <v>864</v>
      </c>
      <c r="C37" s="79" t="s">
        <v>837</v>
      </c>
      <c r="D37" s="81" t="s">
        <v>840</v>
      </c>
      <c r="E37" s="81" t="s">
        <v>840</v>
      </c>
      <c r="F37" s="81" t="s">
        <v>840</v>
      </c>
      <c r="G37" s="81" t="s">
        <v>840</v>
      </c>
      <c r="H37" s="81" t="s">
        <v>840</v>
      </c>
      <c r="I37" s="81" t="s">
        <v>840</v>
      </c>
      <c r="J37" s="81" t="s">
        <v>840</v>
      </c>
      <c r="K37" s="81" t="s">
        <v>840</v>
      </c>
      <c r="L37" s="81" t="s">
        <v>840</v>
      </c>
      <c r="M37" s="81" t="s">
        <v>840</v>
      </c>
      <c r="N37" s="81" t="s">
        <v>840</v>
      </c>
      <c r="O37" s="81" t="s">
        <v>840</v>
      </c>
      <c r="P37" s="81" t="s">
        <v>840</v>
      </c>
      <c r="Q37" s="81" t="s">
        <v>840</v>
      </c>
      <c r="R37" s="81" t="s">
        <v>840</v>
      </c>
      <c r="S37" s="81" t="s">
        <v>840</v>
      </c>
      <c r="T37" s="81" t="s">
        <v>840</v>
      </c>
      <c r="U37" s="81" t="s">
        <v>840</v>
      </c>
      <c r="V37" s="81" t="s">
        <v>840</v>
      </c>
      <c r="W37" s="81" t="s">
        <v>840</v>
      </c>
      <c r="X37" s="81" t="s">
        <v>840</v>
      </c>
      <c r="Y37" s="81" t="s">
        <v>840</v>
      </c>
      <c r="Z37" s="81" t="s">
        <v>840</v>
      </c>
      <c r="AA37" s="81" t="s">
        <v>840</v>
      </c>
      <c r="AB37" s="81" t="s">
        <v>840</v>
      </c>
      <c r="AC37" s="81" t="s">
        <v>840</v>
      </c>
      <c r="AD37" s="81" t="s">
        <v>840</v>
      </c>
      <c r="AE37" s="81" t="s">
        <v>840</v>
      </c>
      <c r="AF37" s="81" t="s">
        <v>840</v>
      </c>
      <c r="AG37" s="81" t="s">
        <v>840</v>
      </c>
      <c r="AH37" s="81" t="s">
        <v>840</v>
      </c>
      <c r="AI37" s="81" t="s">
        <v>840</v>
      </c>
      <c r="AJ37" s="81" t="s">
        <v>840</v>
      </c>
      <c r="AK37" s="81" t="s">
        <v>840</v>
      </c>
      <c r="AL37" s="81" t="s">
        <v>840</v>
      </c>
      <c r="AM37" s="81" t="s">
        <v>840</v>
      </c>
      <c r="AN37" s="81" t="s">
        <v>840</v>
      </c>
      <c r="AO37" s="81" t="s">
        <v>840</v>
      </c>
      <c r="AP37" s="81" t="s">
        <v>840</v>
      </c>
      <c r="AQ37" s="81" t="s">
        <v>840</v>
      </c>
      <c r="AR37" s="81" t="s">
        <v>840</v>
      </c>
      <c r="AS37" s="81" t="s">
        <v>840</v>
      </c>
      <c r="AT37" s="81" t="s">
        <v>840</v>
      </c>
      <c r="AU37" s="81" t="s">
        <v>840</v>
      </c>
      <c r="AV37" s="81" t="s">
        <v>840</v>
      </c>
      <c r="AW37" s="81" t="s">
        <v>840</v>
      </c>
      <c r="AX37" s="81" t="s">
        <v>840</v>
      </c>
      <c r="AY37" s="81" t="s">
        <v>840</v>
      </c>
    </row>
    <row r="38" spans="1:51" ht="94.5" outlineLevel="1">
      <c r="A38" s="79" t="s">
        <v>862</v>
      </c>
      <c r="B38" s="80" t="s">
        <v>865</v>
      </c>
      <c r="C38" s="79" t="s">
        <v>837</v>
      </c>
      <c r="D38" s="81" t="s">
        <v>840</v>
      </c>
      <c r="E38" s="81" t="s">
        <v>840</v>
      </c>
      <c r="F38" s="81" t="s">
        <v>840</v>
      </c>
      <c r="G38" s="81" t="s">
        <v>840</v>
      </c>
      <c r="H38" s="81" t="s">
        <v>840</v>
      </c>
      <c r="I38" s="81" t="s">
        <v>840</v>
      </c>
      <c r="J38" s="81" t="s">
        <v>840</v>
      </c>
      <c r="K38" s="81" t="s">
        <v>840</v>
      </c>
      <c r="L38" s="81" t="s">
        <v>840</v>
      </c>
      <c r="M38" s="81" t="s">
        <v>840</v>
      </c>
      <c r="N38" s="81" t="s">
        <v>840</v>
      </c>
      <c r="O38" s="81" t="s">
        <v>840</v>
      </c>
      <c r="P38" s="81" t="s">
        <v>840</v>
      </c>
      <c r="Q38" s="81" t="s">
        <v>840</v>
      </c>
      <c r="R38" s="81" t="s">
        <v>840</v>
      </c>
      <c r="S38" s="81" t="s">
        <v>840</v>
      </c>
      <c r="T38" s="81" t="s">
        <v>840</v>
      </c>
      <c r="U38" s="81" t="s">
        <v>840</v>
      </c>
      <c r="V38" s="81" t="s">
        <v>840</v>
      </c>
      <c r="W38" s="81" t="s">
        <v>840</v>
      </c>
      <c r="X38" s="81" t="s">
        <v>840</v>
      </c>
      <c r="Y38" s="81" t="s">
        <v>840</v>
      </c>
      <c r="Z38" s="81" t="s">
        <v>840</v>
      </c>
      <c r="AA38" s="81" t="s">
        <v>840</v>
      </c>
      <c r="AB38" s="81" t="s">
        <v>840</v>
      </c>
      <c r="AC38" s="81" t="s">
        <v>840</v>
      </c>
      <c r="AD38" s="81" t="s">
        <v>840</v>
      </c>
      <c r="AE38" s="81" t="s">
        <v>840</v>
      </c>
      <c r="AF38" s="81" t="s">
        <v>840</v>
      </c>
      <c r="AG38" s="81" t="s">
        <v>840</v>
      </c>
      <c r="AH38" s="81" t="s">
        <v>840</v>
      </c>
      <c r="AI38" s="81" t="s">
        <v>840</v>
      </c>
      <c r="AJ38" s="81" t="s">
        <v>840</v>
      </c>
      <c r="AK38" s="81" t="s">
        <v>840</v>
      </c>
      <c r="AL38" s="81" t="s">
        <v>840</v>
      </c>
      <c r="AM38" s="81" t="s">
        <v>840</v>
      </c>
      <c r="AN38" s="81" t="s">
        <v>840</v>
      </c>
      <c r="AO38" s="81" t="s">
        <v>840</v>
      </c>
      <c r="AP38" s="81" t="s">
        <v>840</v>
      </c>
      <c r="AQ38" s="81" t="s">
        <v>840</v>
      </c>
      <c r="AR38" s="81" t="s">
        <v>840</v>
      </c>
      <c r="AS38" s="81" t="s">
        <v>840</v>
      </c>
      <c r="AT38" s="81" t="s">
        <v>840</v>
      </c>
      <c r="AU38" s="81" t="s">
        <v>840</v>
      </c>
      <c r="AV38" s="81" t="s">
        <v>840</v>
      </c>
      <c r="AW38" s="81" t="s">
        <v>840</v>
      </c>
      <c r="AX38" s="81" t="s">
        <v>840</v>
      </c>
      <c r="AY38" s="81" t="s">
        <v>840</v>
      </c>
    </row>
    <row r="39" spans="1:51" ht="94.5" outlineLevel="1">
      <c r="A39" s="79" t="s">
        <v>862</v>
      </c>
      <c r="B39" s="80" t="s">
        <v>866</v>
      </c>
      <c r="C39" s="79" t="s">
        <v>837</v>
      </c>
      <c r="D39" s="81" t="s">
        <v>840</v>
      </c>
      <c r="E39" s="81" t="s">
        <v>840</v>
      </c>
      <c r="F39" s="81" t="s">
        <v>840</v>
      </c>
      <c r="G39" s="81" t="s">
        <v>840</v>
      </c>
      <c r="H39" s="81" t="s">
        <v>840</v>
      </c>
      <c r="I39" s="81" t="s">
        <v>840</v>
      </c>
      <c r="J39" s="81" t="s">
        <v>840</v>
      </c>
      <c r="K39" s="81" t="s">
        <v>840</v>
      </c>
      <c r="L39" s="81" t="s">
        <v>840</v>
      </c>
      <c r="M39" s="81" t="s">
        <v>840</v>
      </c>
      <c r="N39" s="81" t="s">
        <v>840</v>
      </c>
      <c r="O39" s="81" t="s">
        <v>840</v>
      </c>
      <c r="P39" s="81" t="s">
        <v>840</v>
      </c>
      <c r="Q39" s="81" t="s">
        <v>840</v>
      </c>
      <c r="R39" s="81" t="s">
        <v>840</v>
      </c>
      <c r="S39" s="81" t="s">
        <v>840</v>
      </c>
      <c r="T39" s="81" t="s">
        <v>840</v>
      </c>
      <c r="U39" s="81" t="s">
        <v>840</v>
      </c>
      <c r="V39" s="81" t="s">
        <v>840</v>
      </c>
      <c r="W39" s="81" t="s">
        <v>840</v>
      </c>
      <c r="X39" s="81" t="s">
        <v>840</v>
      </c>
      <c r="Y39" s="81" t="s">
        <v>840</v>
      </c>
      <c r="Z39" s="81" t="s">
        <v>840</v>
      </c>
      <c r="AA39" s="81" t="s">
        <v>840</v>
      </c>
      <c r="AB39" s="81" t="s">
        <v>840</v>
      </c>
      <c r="AC39" s="81" t="s">
        <v>840</v>
      </c>
      <c r="AD39" s="81" t="s">
        <v>840</v>
      </c>
      <c r="AE39" s="81" t="s">
        <v>840</v>
      </c>
      <c r="AF39" s="81" t="s">
        <v>840</v>
      </c>
      <c r="AG39" s="81" t="s">
        <v>840</v>
      </c>
      <c r="AH39" s="81" t="s">
        <v>840</v>
      </c>
      <c r="AI39" s="81" t="s">
        <v>840</v>
      </c>
      <c r="AJ39" s="81" t="s">
        <v>840</v>
      </c>
      <c r="AK39" s="81" t="s">
        <v>840</v>
      </c>
      <c r="AL39" s="81" t="s">
        <v>840</v>
      </c>
      <c r="AM39" s="81" t="s">
        <v>840</v>
      </c>
      <c r="AN39" s="81" t="s">
        <v>840</v>
      </c>
      <c r="AO39" s="81" t="s">
        <v>840</v>
      </c>
      <c r="AP39" s="81" t="s">
        <v>840</v>
      </c>
      <c r="AQ39" s="81" t="s">
        <v>840</v>
      </c>
      <c r="AR39" s="81" t="s">
        <v>840</v>
      </c>
      <c r="AS39" s="81" t="s">
        <v>840</v>
      </c>
      <c r="AT39" s="81" t="s">
        <v>840</v>
      </c>
      <c r="AU39" s="81" t="s">
        <v>840</v>
      </c>
      <c r="AV39" s="81" t="s">
        <v>840</v>
      </c>
      <c r="AW39" s="81" t="s">
        <v>840</v>
      </c>
      <c r="AX39" s="81" t="s">
        <v>840</v>
      </c>
      <c r="AY39" s="81" t="s">
        <v>840</v>
      </c>
    </row>
    <row r="40" spans="1:51" ht="31.5" outlineLevel="1">
      <c r="A40" s="79" t="s">
        <v>867</v>
      </c>
      <c r="B40" s="80" t="s">
        <v>863</v>
      </c>
      <c r="C40" s="79" t="s">
        <v>837</v>
      </c>
      <c r="D40" s="81" t="s">
        <v>840</v>
      </c>
      <c r="E40" s="81" t="s">
        <v>840</v>
      </c>
      <c r="F40" s="81" t="s">
        <v>840</v>
      </c>
      <c r="G40" s="81" t="s">
        <v>840</v>
      </c>
      <c r="H40" s="81" t="s">
        <v>840</v>
      </c>
      <c r="I40" s="81" t="s">
        <v>840</v>
      </c>
      <c r="J40" s="81" t="s">
        <v>840</v>
      </c>
      <c r="K40" s="81" t="s">
        <v>840</v>
      </c>
      <c r="L40" s="81" t="s">
        <v>840</v>
      </c>
      <c r="M40" s="81" t="s">
        <v>840</v>
      </c>
      <c r="N40" s="81" t="s">
        <v>840</v>
      </c>
      <c r="O40" s="81" t="s">
        <v>840</v>
      </c>
      <c r="P40" s="81" t="s">
        <v>840</v>
      </c>
      <c r="Q40" s="81" t="s">
        <v>840</v>
      </c>
      <c r="R40" s="81" t="s">
        <v>840</v>
      </c>
      <c r="S40" s="81" t="s">
        <v>840</v>
      </c>
      <c r="T40" s="81" t="s">
        <v>840</v>
      </c>
      <c r="U40" s="81" t="s">
        <v>840</v>
      </c>
      <c r="V40" s="81" t="s">
        <v>840</v>
      </c>
      <c r="W40" s="81" t="s">
        <v>840</v>
      </c>
      <c r="X40" s="81" t="s">
        <v>840</v>
      </c>
      <c r="Y40" s="81" t="s">
        <v>840</v>
      </c>
      <c r="Z40" s="81" t="s">
        <v>840</v>
      </c>
      <c r="AA40" s="81" t="s">
        <v>840</v>
      </c>
      <c r="AB40" s="81" t="s">
        <v>840</v>
      </c>
      <c r="AC40" s="81" t="s">
        <v>840</v>
      </c>
      <c r="AD40" s="81" t="s">
        <v>840</v>
      </c>
      <c r="AE40" s="81" t="s">
        <v>840</v>
      </c>
      <c r="AF40" s="81" t="s">
        <v>840</v>
      </c>
      <c r="AG40" s="81" t="s">
        <v>840</v>
      </c>
      <c r="AH40" s="81" t="s">
        <v>840</v>
      </c>
      <c r="AI40" s="81" t="s">
        <v>840</v>
      </c>
      <c r="AJ40" s="81" t="s">
        <v>840</v>
      </c>
      <c r="AK40" s="81" t="s">
        <v>840</v>
      </c>
      <c r="AL40" s="81" t="s">
        <v>840</v>
      </c>
      <c r="AM40" s="81" t="s">
        <v>840</v>
      </c>
      <c r="AN40" s="81" t="s">
        <v>840</v>
      </c>
      <c r="AO40" s="81" t="s">
        <v>840</v>
      </c>
      <c r="AP40" s="81" t="s">
        <v>840</v>
      </c>
      <c r="AQ40" s="81" t="s">
        <v>840</v>
      </c>
      <c r="AR40" s="81" t="s">
        <v>840</v>
      </c>
      <c r="AS40" s="81" t="s">
        <v>840</v>
      </c>
      <c r="AT40" s="81" t="s">
        <v>840</v>
      </c>
      <c r="AU40" s="81" t="s">
        <v>840</v>
      </c>
      <c r="AV40" s="81" t="s">
        <v>840</v>
      </c>
      <c r="AW40" s="81" t="s">
        <v>840</v>
      </c>
      <c r="AX40" s="81" t="s">
        <v>840</v>
      </c>
      <c r="AY40" s="81" t="s">
        <v>840</v>
      </c>
    </row>
    <row r="41" spans="1:51" ht="105" outlineLevel="1">
      <c r="A41" s="79" t="s">
        <v>867</v>
      </c>
      <c r="B41" s="80" t="s">
        <v>864</v>
      </c>
      <c r="C41" s="79" t="s">
        <v>837</v>
      </c>
      <c r="D41" s="81" t="s">
        <v>840</v>
      </c>
      <c r="E41" s="81" t="s">
        <v>840</v>
      </c>
      <c r="F41" s="81" t="s">
        <v>840</v>
      </c>
      <c r="G41" s="81" t="s">
        <v>840</v>
      </c>
      <c r="H41" s="81" t="s">
        <v>840</v>
      </c>
      <c r="I41" s="81" t="s">
        <v>840</v>
      </c>
      <c r="J41" s="81" t="s">
        <v>840</v>
      </c>
      <c r="K41" s="81" t="s">
        <v>840</v>
      </c>
      <c r="L41" s="81" t="s">
        <v>840</v>
      </c>
      <c r="M41" s="81" t="s">
        <v>840</v>
      </c>
      <c r="N41" s="81" t="s">
        <v>840</v>
      </c>
      <c r="O41" s="81" t="s">
        <v>840</v>
      </c>
      <c r="P41" s="81" t="s">
        <v>840</v>
      </c>
      <c r="Q41" s="81" t="s">
        <v>840</v>
      </c>
      <c r="R41" s="81" t="s">
        <v>840</v>
      </c>
      <c r="S41" s="81" t="s">
        <v>840</v>
      </c>
      <c r="T41" s="81" t="s">
        <v>840</v>
      </c>
      <c r="U41" s="81" t="s">
        <v>840</v>
      </c>
      <c r="V41" s="81" t="s">
        <v>840</v>
      </c>
      <c r="W41" s="81" t="s">
        <v>840</v>
      </c>
      <c r="X41" s="81" t="s">
        <v>840</v>
      </c>
      <c r="Y41" s="81" t="s">
        <v>840</v>
      </c>
      <c r="Z41" s="81" t="s">
        <v>840</v>
      </c>
      <c r="AA41" s="81" t="s">
        <v>840</v>
      </c>
      <c r="AB41" s="81" t="s">
        <v>840</v>
      </c>
      <c r="AC41" s="81" t="s">
        <v>840</v>
      </c>
      <c r="AD41" s="81" t="s">
        <v>840</v>
      </c>
      <c r="AE41" s="81" t="s">
        <v>840</v>
      </c>
      <c r="AF41" s="81" t="s">
        <v>840</v>
      </c>
      <c r="AG41" s="81" t="s">
        <v>840</v>
      </c>
      <c r="AH41" s="81" t="s">
        <v>840</v>
      </c>
      <c r="AI41" s="81" t="s">
        <v>840</v>
      </c>
      <c r="AJ41" s="81" t="s">
        <v>840</v>
      </c>
      <c r="AK41" s="81" t="s">
        <v>840</v>
      </c>
      <c r="AL41" s="81" t="s">
        <v>840</v>
      </c>
      <c r="AM41" s="81" t="s">
        <v>840</v>
      </c>
      <c r="AN41" s="81" t="s">
        <v>840</v>
      </c>
      <c r="AO41" s="81" t="s">
        <v>840</v>
      </c>
      <c r="AP41" s="81" t="s">
        <v>840</v>
      </c>
      <c r="AQ41" s="81" t="s">
        <v>840</v>
      </c>
      <c r="AR41" s="81" t="s">
        <v>840</v>
      </c>
      <c r="AS41" s="81" t="s">
        <v>840</v>
      </c>
      <c r="AT41" s="81" t="s">
        <v>840</v>
      </c>
      <c r="AU41" s="81" t="s">
        <v>840</v>
      </c>
      <c r="AV41" s="81" t="s">
        <v>840</v>
      </c>
      <c r="AW41" s="81" t="s">
        <v>840</v>
      </c>
      <c r="AX41" s="81" t="s">
        <v>840</v>
      </c>
      <c r="AY41" s="81" t="s">
        <v>840</v>
      </c>
    </row>
    <row r="42" spans="1:51" ht="94.5" outlineLevel="1">
      <c r="A42" s="79" t="s">
        <v>867</v>
      </c>
      <c r="B42" s="80" t="s">
        <v>865</v>
      </c>
      <c r="C42" s="79" t="s">
        <v>837</v>
      </c>
      <c r="D42" s="81" t="s">
        <v>840</v>
      </c>
      <c r="E42" s="81" t="s">
        <v>840</v>
      </c>
      <c r="F42" s="81" t="s">
        <v>840</v>
      </c>
      <c r="G42" s="81" t="s">
        <v>840</v>
      </c>
      <c r="H42" s="81" t="s">
        <v>840</v>
      </c>
      <c r="I42" s="81" t="s">
        <v>840</v>
      </c>
      <c r="J42" s="81" t="s">
        <v>840</v>
      </c>
      <c r="K42" s="81" t="s">
        <v>840</v>
      </c>
      <c r="L42" s="81" t="s">
        <v>840</v>
      </c>
      <c r="M42" s="81" t="s">
        <v>840</v>
      </c>
      <c r="N42" s="81" t="s">
        <v>840</v>
      </c>
      <c r="O42" s="81" t="s">
        <v>840</v>
      </c>
      <c r="P42" s="81" t="s">
        <v>840</v>
      </c>
      <c r="Q42" s="81" t="s">
        <v>840</v>
      </c>
      <c r="R42" s="81" t="s">
        <v>840</v>
      </c>
      <c r="S42" s="81" t="s">
        <v>840</v>
      </c>
      <c r="T42" s="81" t="s">
        <v>840</v>
      </c>
      <c r="U42" s="81" t="s">
        <v>840</v>
      </c>
      <c r="V42" s="81" t="s">
        <v>840</v>
      </c>
      <c r="W42" s="81" t="s">
        <v>840</v>
      </c>
      <c r="X42" s="81" t="s">
        <v>840</v>
      </c>
      <c r="Y42" s="81" t="s">
        <v>840</v>
      </c>
      <c r="Z42" s="81" t="s">
        <v>840</v>
      </c>
      <c r="AA42" s="81" t="s">
        <v>840</v>
      </c>
      <c r="AB42" s="81" t="s">
        <v>840</v>
      </c>
      <c r="AC42" s="81" t="s">
        <v>840</v>
      </c>
      <c r="AD42" s="81" t="s">
        <v>840</v>
      </c>
      <c r="AE42" s="81" t="s">
        <v>840</v>
      </c>
      <c r="AF42" s="81" t="s">
        <v>840</v>
      </c>
      <c r="AG42" s="81" t="s">
        <v>840</v>
      </c>
      <c r="AH42" s="81" t="s">
        <v>840</v>
      </c>
      <c r="AI42" s="81" t="s">
        <v>840</v>
      </c>
      <c r="AJ42" s="81" t="s">
        <v>840</v>
      </c>
      <c r="AK42" s="81" t="s">
        <v>840</v>
      </c>
      <c r="AL42" s="81" t="s">
        <v>840</v>
      </c>
      <c r="AM42" s="81" t="s">
        <v>840</v>
      </c>
      <c r="AN42" s="81" t="s">
        <v>840</v>
      </c>
      <c r="AO42" s="81" t="s">
        <v>840</v>
      </c>
      <c r="AP42" s="81" t="s">
        <v>840</v>
      </c>
      <c r="AQ42" s="81" t="s">
        <v>840</v>
      </c>
      <c r="AR42" s="81" t="s">
        <v>840</v>
      </c>
      <c r="AS42" s="81" t="s">
        <v>840</v>
      </c>
      <c r="AT42" s="81" t="s">
        <v>840</v>
      </c>
      <c r="AU42" s="81" t="s">
        <v>840</v>
      </c>
      <c r="AV42" s="81" t="s">
        <v>840</v>
      </c>
      <c r="AW42" s="81" t="s">
        <v>840</v>
      </c>
      <c r="AX42" s="81" t="s">
        <v>840</v>
      </c>
      <c r="AY42" s="81" t="s">
        <v>840</v>
      </c>
    </row>
    <row r="43" spans="1:51" ht="94.5" outlineLevel="1">
      <c r="A43" s="79" t="s">
        <v>867</v>
      </c>
      <c r="B43" s="80" t="s">
        <v>868</v>
      </c>
      <c r="C43" s="79" t="s">
        <v>837</v>
      </c>
      <c r="D43" s="81" t="s">
        <v>840</v>
      </c>
      <c r="E43" s="81" t="s">
        <v>840</v>
      </c>
      <c r="F43" s="81" t="s">
        <v>840</v>
      </c>
      <c r="G43" s="81" t="s">
        <v>840</v>
      </c>
      <c r="H43" s="81" t="s">
        <v>840</v>
      </c>
      <c r="I43" s="81" t="s">
        <v>840</v>
      </c>
      <c r="J43" s="81" t="s">
        <v>840</v>
      </c>
      <c r="K43" s="81" t="s">
        <v>840</v>
      </c>
      <c r="L43" s="81" t="s">
        <v>840</v>
      </c>
      <c r="M43" s="81" t="s">
        <v>840</v>
      </c>
      <c r="N43" s="81" t="s">
        <v>840</v>
      </c>
      <c r="O43" s="81" t="s">
        <v>840</v>
      </c>
      <c r="P43" s="81" t="s">
        <v>840</v>
      </c>
      <c r="Q43" s="81" t="s">
        <v>840</v>
      </c>
      <c r="R43" s="81" t="s">
        <v>840</v>
      </c>
      <c r="S43" s="81" t="s">
        <v>840</v>
      </c>
      <c r="T43" s="81" t="s">
        <v>840</v>
      </c>
      <c r="U43" s="81" t="s">
        <v>840</v>
      </c>
      <c r="V43" s="81" t="s">
        <v>840</v>
      </c>
      <c r="W43" s="81" t="s">
        <v>840</v>
      </c>
      <c r="X43" s="81" t="s">
        <v>840</v>
      </c>
      <c r="Y43" s="81" t="s">
        <v>840</v>
      </c>
      <c r="Z43" s="81" t="s">
        <v>840</v>
      </c>
      <c r="AA43" s="81" t="s">
        <v>840</v>
      </c>
      <c r="AB43" s="81" t="s">
        <v>840</v>
      </c>
      <c r="AC43" s="81" t="s">
        <v>840</v>
      </c>
      <c r="AD43" s="81" t="s">
        <v>840</v>
      </c>
      <c r="AE43" s="81" t="s">
        <v>840</v>
      </c>
      <c r="AF43" s="81" t="s">
        <v>840</v>
      </c>
      <c r="AG43" s="81" t="s">
        <v>840</v>
      </c>
      <c r="AH43" s="81" t="s">
        <v>840</v>
      </c>
      <c r="AI43" s="81" t="s">
        <v>840</v>
      </c>
      <c r="AJ43" s="81" t="s">
        <v>840</v>
      </c>
      <c r="AK43" s="81" t="s">
        <v>840</v>
      </c>
      <c r="AL43" s="81" t="s">
        <v>840</v>
      </c>
      <c r="AM43" s="81" t="s">
        <v>840</v>
      </c>
      <c r="AN43" s="81" t="s">
        <v>840</v>
      </c>
      <c r="AO43" s="81" t="s">
        <v>840</v>
      </c>
      <c r="AP43" s="81" t="s">
        <v>840</v>
      </c>
      <c r="AQ43" s="81" t="s">
        <v>840</v>
      </c>
      <c r="AR43" s="81" t="s">
        <v>840</v>
      </c>
      <c r="AS43" s="81" t="s">
        <v>840</v>
      </c>
      <c r="AT43" s="81" t="s">
        <v>840</v>
      </c>
      <c r="AU43" s="81" t="s">
        <v>840</v>
      </c>
      <c r="AV43" s="81" t="s">
        <v>840</v>
      </c>
      <c r="AW43" s="81" t="s">
        <v>840</v>
      </c>
      <c r="AX43" s="81" t="s">
        <v>840</v>
      </c>
      <c r="AY43" s="81" t="s">
        <v>840</v>
      </c>
    </row>
    <row r="44" spans="1:51" ht="84" outlineLevel="1">
      <c r="A44" s="79" t="s">
        <v>869</v>
      </c>
      <c r="B44" s="80" t="s">
        <v>870</v>
      </c>
      <c r="C44" s="79" t="s">
        <v>837</v>
      </c>
      <c r="D44" s="81" t="s">
        <v>840</v>
      </c>
      <c r="E44" s="81" t="s">
        <v>840</v>
      </c>
      <c r="F44" s="81" t="s">
        <v>840</v>
      </c>
      <c r="G44" s="81" t="s">
        <v>840</v>
      </c>
      <c r="H44" s="81" t="s">
        <v>840</v>
      </c>
      <c r="I44" s="81" t="s">
        <v>840</v>
      </c>
      <c r="J44" s="81" t="s">
        <v>840</v>
      </c>
      <c r="K44" s="81" t="s">
        <v>840</v>
      </c>
      <c r="L44" s="81" t="s">
        <v>840</v>
      </c>
      <c r="M44" s="81" t="s">
        <v>840</v>
      </c>
      <c r="N44" s="81" t="s">
        <v>840</v>
      </c>
      <c r="O44" s="81" t="s">
        <v>840</v>
      </c>
      <c r="P44" s="81" t="s">
        <v>840</v>
      </c>
      <c r="Q44" s="81" t="s">
        <v>840</v>
      </c>
      <c r="R44" s="81" t="s">
        <v>840</v>
      </c>
      <c r="S44" s="81" t="s">
        <v>840</v>
      </c>
      <c r="T44" s="81" t="s">
        <v>840</v>
      </c>
      <c r="U44" s="81" t="s">
        <v>840</v>
      </c>
      <c r="V44" s="81" t="s">
        <v>840</v>
      </c>
      <c r="W44" s="81" t="s">
        <v>840</v>
      </c>
      <c r="X44" s="81" t="s">
        <v>840</v>
      </c>
      <c r="Y44" s="81" t="s">
        <v>840</v>
      </c>
      <c r="Z44" s="81" t="s">
        <v>840</v>
      </c>
      <c r="AA44" s="81" t="s">
        <v>840</v>
      </c>
      <c r="AB44" s="81" t="s">
        <v>840</v>
      </c>
      <c r="AC44" s="81" t="s">
        <v>840</v>
      </c>
      <c r="AD44" s="81" t="s">
        <v>840</v>
      </c>
      <c r="AE44" s="81" t="s">
        <v>840</v>
      </c>
      <c r="AF44" s="81" t="s">
        <v>840</v>
      </c>
      <c r="AG44" s="81" t="s">
        <v>840</v>
      </c>
      <c r="AH44" s="81" t="s">
        <v>840</v>
      </c>
      <c r="AI44" s="81" t="s">
        <v>840</v>
      </c>
      <c r="AJ44" s="81" t="s">
        <v>840</v>
      </c>
      <c r="AK44" s="81" t="s">
        <v>840</v>
      </c>
      <c r="AL44" s="81" t="s">
        <v>840</v>
      </c>
      <c r="AM44" s="81" t="s">
        <v>840</v>
      </c>
      <c r="AN44" s="81" t="s">
        <v>840</v>
      </c>
      <c r="AO44" s="81" t="s">
        <v>840</v>
      </c>
      <c r="AP44" s="81" t="s">
        <v>840</v>
      </c>
      <c r="AQ44" s="81" t="s">
        <v>840</v>
      </c>
      <c r="AR44" s="81" t="s">
        <v>840</v>
      </c>
      <c r="AS44" s="81" t="s">
        <v>840</v>
      </c>
      <c r="AT44" s="81" t="s">
        <v>840</v>
      </c>
      <c r="AU44" s="81" t="s">
        <v>840</v>
      </c>
      <c r="AV44" s="81" t="s">
        <v>840</v>
      </c>
      <c r="AW44" s="81" t="s">
        <v>840</v>
      </c>
      <c r="AX44" s="81" t="s">
        <v>840</v>
      </c>
      <c r="AY44" s="81" t="s">
        <v>840</v>
      </c>
    </row>
    <row r="45" spans="1:51" ht="84" outlineLevel="1">
      <c r="A45" s="79" t="s">
        <v>871</v>
      </c>
      <c r="B45" s="80" t="s">
        <v>872</v>
      </c>
      <c r="C45" s="79" t="s">
        <v>837</v>
      </c>
      <c r="D45" s="81" t="s">
        <v>840</v>
      </c>
      <c r="E45" s="81" t="s">
        <v>840</v>
      </c>
      <c r="F45" s="81" t="s">
        <v>840</v>
      </c>
      <c r="G45" s="81" t="s">
        <v>840</v>
      </c>
      <c r="H45" s="81" t="s">
        <v>840</v>
      </c>
      <c r="I45" s="81" t="s">
        <v>840</v>
      </c>
      <c r="J45" s="81" t="s">
        <v>840</v>
      </c>
      <c r="K45" s="81" t="s">
        <v>840</v>
      </c>
      <c r="L45" s="81" t="s">
        <v>840</v>
      </c>
      <c r="M45" s="81" t="s">
        <v>840</v>
      </c>
      <c r="N45" s="81" t="s">
        <v>840</v>
      </c>
      <c r="O45" s="81" t="s">
        <v>840</v>
      </c>
      <c r="P45" s="81" t="s">
        <v>840</v>
      </c>
      <c r="Q45" s="81" t="s">
        <v>840</v>
      </c>
      <c r="R45" s="81" t="s">
        <v>840</v>
      </c>
      <c r="S45" s="81" t="s">
        <v>840</v>
      </c>
      <c r="T45" s="81" t="s">
        <v>840</v>
      </c>
      <c r="U45" s="81" t="s">
        <v>840</v>
      </c>
      <c r="V45" s="81" t="s">
        <v>840</v>
      </c>
      <c r="W45" s="81" t="s">
        <v>840</v>
      </c>
      <c r="X45" s="81" t="s">
        <v>840</v>
      </c>
      <c r="Y45" s="81" t="s">
        <v>840</v>
      </c>
      <c r="Z45" s="81" t="s">
        <v>840</v>
      </c>
      <c r="AA45" s="81" t="s">
        <v>840</v>
      </c>
      <c r="AB45" s="81" t="s">
        <v>840</v>
      </c>
      <c r="AC45" s="81" t="s">
        <v>840</v>
      </c>
      <c r="AD45" s="81" t="s">
        <v>840</v>
      </c>
      <c r="AE45" s="81" t="s">
        <v>840</v>
      </c>
      <c r="AF45" s="81" t="s">
        <v>840</v>
      </c>
      <c r="AG45" s="81" t="s">
        <v>840</v>
      </c>
      <c r="AH45" s="81" t="s">
        <v>840</v>
      </c>
      <c r="AI45" s="81" t="s">
        <v>840</v>
      </c>
      <c r="AJ45" s="81" t="s">
        <v>840</v>
      </c>
      <c r="AK45" s="81" t="s">
        <v>840</v>
      </c>
      <c r="AL45" s="81" t="s">
        <v>840</v>
      </c>
      <c r="AM45" s="81" t="s">
        <v>840</v>
      </c>
      <c r="AN45" s="81" t="s">
        <v>840</v>
      </c>
      <c r="AO45" s="81" t="s">
        <v>840</v>
      </c>
      <c r="AP45" s="81" t="s">
        <v>840</v>
      </c>
      <c r="AQ45" s="81" t="s">
        <v>840</v>
      </c>
      <c r="AR45" s="81" t="s">
        <v>840</v>
      </c>
      <c r="AS45" s="81" t="s">
        <v>840</v>
      </c>
      <c r="AT45" s="81" t="s">
        <v>840</v>
      </c>
      <c r="AU45" s="81" t="s">
        <v>840</v>
      </c>
      <c r="AV45" s="81" t="s">
        <v>840</v>
      </c>
      <c r="AW45" s="81" t="s">
        <v>840</v>
      </c>
      <c r="AX45" s="81" t="s">
        <v>840</v>
      </c>
      <c r="AY45" s="81" t="s">
        <v>840</v>
      </c>
    </row>
    <row r="46" spans="1:51" ht="84" outlineLevel="1">
      <c r="A46" s="79" t="s">
        <v>873</v>
      </c>
      <c r="B46" s="80" t="s">
        <v>874</v>
      </c>
      <c r="C46" s="79" t="s">
        <v>837</v>
      </c>
      <c r="D46" s="81" t="s">
        <v>840</v>
      </c>
      <c r="E46" s="81" t="s">
        <v>840</v>
      </c>
      <c r="F46" s="81" t="s">
        <v>840</v>
      </c>
      <c r="G46" s="81" t="s">
        <v>840</v>
      </c>
      <c r="H46" s="81" t="s">
        <v>840</v>
      </c>
      <c r="I46" s="81" t="s">
        <v>840</v>
      </c>
      <c r="J46" s="81" t="s">
        <v>840</v>
      </c>
      <c r="K46" s="81" t="s">
        <v>840</v>
      </c>
      <c r="L46" s="81" t="s">
        <v>840</v>
      </c>
      <c r="M46" s="81" t="s">
        <v>840</v>
      </c>
      <c r="N46" s="81" t="s">
        <v>840</v>
      </c>
      <c r="O46" s="81" t="s">
        <v>840</v>
      </c>
      <c r="P46" s="81" t="s">
        <v>840</v>
      </c>
      <c r="Q46" s="81" t="s">
        <v>840</v>
      </c>
      <c r="R46" s="81" t="s">
        <v>840</v>
      </c>
      <c r="S46" s="81" t="s">
        <v>840</v>
      </c>
      <c r="T46" s="81" t="s">
        <v>840</v>
      </c>
      <c r="U46" s="81" t="s">
        <v>840</v>
      </c>
      <c r="V46" s="81" t="s">
        <v>840</v>
      </c>
      <c r="W46" s="81" t="s">
        <v>840</v>
      </c>
      <c r="X46" s="81" t="s">
        <v>840</v>
      </c>
      <c r="Y46" s="81" t="s">
        <v>840</v>
      </c>
      <c r="Z46" s="81" t="s">
        <v>840</v>
      </c>
      <c r="AA46" s="81" t="s">
        <v>840</v>
      </c>
      <c r="AB46" s="81" t="s">
        <v>840</v>
      </c>
      <c r="AC46" s="81" t="s">
        <v>840</v>
      </c>
      <c r="AD46" s="81" t="s">
        <v>840</v>
      </c>
      <c r="AE46" s="81" t="s">
        <v>840</v>
      </c>
      <c r="AF46" s="81" t="s">
        <v>840</v>
      </c>
      <c r="AG46" s="81" t="s">
        <v>840</v>
      </c>
      <c r="AH46" s="81" t="s">
        <v>840</v>
      </c>
      <c r="AI46" s="81" t="s">
        <v>840</v>
      </c>
      <c r="AJ46" s="81" t="s">
        <v>840</v>
      </c>
      <c r="AK46" s="81" t="s">
        <v>840</v>
      </c>
      <c r="AL46" s="81" t="s">
        <v>840</v>
      </c>
      <c r="AM46" s="81" t="s">
        <v>840</v>
      </c>
      <c r="AN46" s="81" t="s">
        <v>840</v>
      </c>
      <c r="AO46" s="81" t="s">
        <v>840</v>
      </c>
      <c r="AP46" s="81" t="s">
        <v>840</v>
      </c>
      <c r="AQ46" s="81" t="s">
        <v>840</v>
      </c>
      <c r="AR46" s="81" t="s">
        <v>840</v>
      </c>
      <c r="AS46" s="81" t="s">
        <v>840</v>
      </c>
      <c r="AT46" s="81" t="s">
        <v>840</v>
      </c>
      <c r="AU46" s="81" t="s">
        <v>840</v>
      </c>
      <c r="AV46" s="81" t="s">
        <v>840</v>
      </c>
      <c r="AW46" s="81" t="s">
        <v>840</v>
      </c>
      <c r="AX46" s="81" t="s">
        <v>840</v>
      </c>
      <c r="AY46" s="81" t="s">
        <v>840</v>
      </c>
    </row>
    <row r="47" spans="1:51" ht="31.5">
      <c r="A47" s="79" t="s">
        <v>93</v>
      </c>
      <c r="B47" s="80" t="s">
        <v>875</v>
      </c>
      <c r="C47" s="79" t="s">
        <v>837</v>
      </c>
      <c r="D47" s="81" t="s">
        <v>840</v>
      </c>
      <c r="E47" s="81" t="s">
        <v>840</v>
      </c>
      <c r="F47" s="81" t="s">
        <v>840</v>
      </c>
      <c r="G47" s="81" t="s">
        <v>840</v>
      </c>
      <c r="H47" s="81" t="s">
        <v>840</v>
      </c>
      <c r="I47" s="81" t="s">
        <v>840</v>
      </c>
      <c r="J47" s="81" t="s">
        <v>840</v>
      </c>
      <c r="K47" s="81" t="s">
        <v>840</v>
      </c>
      <c r="L47" s="81" t="s">
        <v>840</v>
      </c>
      <c r="M47" s="81" t="s">
        <v>840</v>
      </c>
      <c r="N47" s="81" t="s">
        <v>840</v>
      </c>
      <c r="O47" s="81" t="s">
        <v>840</v>
      </c>
      <c r="P47" s="81" t="s">
        <v>840</v>
      </c>
      <c r="Q47" s="81" t="s">
        <v>840</v>
      </c>
      <c r="R47" s="81" t="s">
        <v>840</v>
      </c>
      <c r="S47" s="81" t="s">
        <v>840</v>
      </c>
      <c r="T47" s="81" t="s">
        <v>840</v>
      </c>
      <c r="U47" s="81" t="s">
        <v>840</v>
      </c>
      <c r="V47" s="81" t="s">
        <v>840</v>
      </c>
      <c r="W47" s="81" t="s">
        <v>840</v>
      </c>
      <c r="X47" s="81" t="s">
        <v>840</v>
      </c>
      <c r="Y47" s="81" t="s">
        <v>840</v>
      </c>
      <c r="Z47" s="81" t="s">
        <v>840</v>
      </c>
      <c r="AA47" s="81" t="s">
        <v>840</v>
      </c>
      <c r="AB47" s="81" t="s">
        <v>840</v>
      </c>
      <c r="AC47" s="81" t="s">
        <v>840</v>
      </c>
      <c r="AD47" s="81" t="s">
        <v>840</v>
      </c>
      <c r="AE47" s="81" t="s">
        <v>840</v>
      </c>
      <c r="AF47" s="81" t="s">
        <v>840</v>
      </c>
      <c r="AG47" s="81" t="s">
        <v>840</v>
      </c>
      <c r="AH47" s="81" t="s">
        <v>840</v>
      </c>
      <c r="AI47" s="81" t="s">
        <v>840</v>
      </c>
      <c r="AJ47" s="81" t="s">
        <v>840</v>
      </c>
      <c r="AK47" s="81" t="s">
        <v>840</v>
      </c>
      <c r="AL47" s="81" t="s">
        <v>840</v>
      </c>
      <c r="AM47" s="81" t="s">
        <v>840</v>
      </c>
      <c r="AN47" s="81" t="s">
        <v>840</v>
      </c>
      <c r="AO47" s="81" t="s">
        <v>840</v>
      </c>
      <c r="AP47" s="81" t="s">
        <v>840</v>
      </c>
      <c r="AQ47" s="81" t="s">
        <v>840</v>
      </c>
      <c r="AR47" s="81" t="s">
        <v>840</v>
      </c>
      <c r="AS47" s="81" t="s">
        <v>840</v>
      </c>
      <c r="AT47" s="81" t="s">
        <v>840</v>
      </c>
      <c r="AU47" s="81" t="s">
        <v>840</v>
      </c>
      <c r="AV47" s="81" t="s">
        <v>840</v>
      </c>
      <c r="AW47" s="81" t="s">
        <v>840</v>
      </c>
      <c r="AX47" s="81" t="s">
        <v>840</v>
      </c>
      <c r="AY47" s="81" t="s">
        <v>840</v>
      </c>
    </row>
    <row r="48" spans="1:51" ht="63">
      <c r="A48" s="79" t="s">
        <v>525</v>
      </c>
      <c r="B48" s="80" t="s">
        <v>876</v>
      </c>
      <c r="C48" s="79" t="s">
        <v>837</v>
      </c>
      <c r="D48" s="81" t="s">
        <v>840</v>
      </c>
      <c r="E48" s="81" t="s">
        <v>840</v>
      </c>
      <c r="F48" s="81" t="s">
        <v>840</v>
      </c>
      <c r="G48" s="81" t="s">
        <v>840</v>
      </c>
      <c r="H48" s="81" t="s">
        <v>840</v>
      </c>
      <c r="I48" s="81" t="s">
        <v>840</v>
      </c>
      <c r="J48" s="81" t="s">
        <v>840</v>
      </c>
      <c r="K48" s="81" t="s">
        <v>840</v>
      </c>
      <c r="L48" s="81" t="s">
        <v>840</v>
      </c>
      <c r="M48" s="81" t="s">
        <v>840</v>
      </c>
      <c r="N48" s="81" t="s">
        <v>840</v>
      </c>
      <c r="O48" s="81" t="s">
        <v>840</v>
      </c>
      <c r="P48" s="81" t="s">
        <v>840</v>
      </c>
      <c r="Q48" s="81" t="s">
        <v>840</v>
      </c>
      <c r="R48" s="81" t="s">
        <v>840</v>
      </c>
      <c r="S48" s="81" t="s">
        <v>840</v>
      </c>
      <c r="T48" s="81" t="s">
        <v>840</v>
      </c>
      <c r="U48" s="81" t="s">
        <v>840</v>
      </c>
      <c r="V48" s="81" t="s">
        <v>840</v>
      </c>
      <c r="W48" s="81" t="s">
        <v>840</v>
      </c>
      <c r="X48" s="81" t="s">
        <v>840</v>
      </c>
      <c r="Y48" s="81" t="s">
        <v>840</v>
      </c>
      <c r="Z48" s="81" t="s">
        <v>840</v>
      </c>
      <c r="AA48" s="81" t="s">
        <v>840</v>
      </c>
      <c r="AB48" s="81" t="s">
        <v>840</v>
      </c>
      <c r="AC48" s="81" t="s">
        <v>840</v>
      </c>
      <c r="AD48" s="81" t="s">
        <v>840</v>
      </c>
      <c r="AE48" s="81" t="s">
        <v>840</v>
      </c>
      <c r="AF48" s="81" t="s">
        <v>840</v>
      </c>
      <c r="AG48" s="81" t="s">
        <v>840</v>
      </c>
      <c r="AH48" s="81" t="s">
        <v>840</v>
      </c>
      <c r="AI48" s="81" t="s">
        <v>840</v>
      </c>
      <c r="AJ48" s="81" t="s">
        <v>840</v>
      </c>
      <c r="AK48" s="81" t="s">
        <v>840</v>
      </c>
      <c r="AL48" s="81" t="s">
        <v>840</v>
      </c>
      <c r="AM48" s="81" t="s">
        <v>840</v>
      </c>
      <c r="AN48" s="81" t="s">
        <v>840</v>
      </c>
      <c r="AO48" s="81" t="s">
        <v>840</v>
      </c>
      <c r="AP48" s="81" t="s">
        <v>840</v>
      </c>
      <c r="AQ48" s="81" t="s">
        <v>840</v>
      </c>
      <c r="AR48" s="81" t="s">
        <v>840</v>
      </c>
      <c r="AS48" s="81" t="s">
        <v>840</v>
      </c>
      <c r="AT48" s="81" t="s">
        <v>840</v>
      </c>
      <c r="AU48" s="81" t="s">
        <v>840</v>
      </c>
      <c r="AV48" s="81" t="s">
        <v>840</v>
      </c>
      <c r="AW48" s="81" t="s">
        <v>840</v>
      </c>
      <c r="AX48" s="81" t="s">
        <v>840</v>
      </c>
      <c r="AY48" s="81" t="s">
        <v>840</v>
      </c>
    </row>
    <row r="49" spans="1:51" ht="31.5">
      <c r="A49" s="79" t="s">
        <v>527</v>
      </c>
      <c r="B49" s="80" t="s">
        <v>877</v>
      </c>
      <c r="C49" s="79" t="s">
        <v>837</v>
      </c>
      <c r="D49" s="81" t="s">
        <v>840</v>
      </c>
      <c r="E49" s="81" t="s">
        <v>840</v>
      </c>
      <c r="F49" s="81" t="s">
        <v>840</v>
      </c>
      <c r="G49" s="81" t="s">
        <v>840</v>
      </c>
      <c r="H49" s="81" t="s">
        <v>840</v>
      </c>
      <c r="I49" s="81" t="s">
        <v>840</v>
      </c>
      <c r="J49" s="81" t="s">
        <v>840</v>
      </c>
      <c r="K49" s="81" t="s">
        <v>840</v>
      </c>
      <c r="L49" s="81" t="s">
        <v>840</v>
      </c>
      <c r="M49" s="81" t="s">
        <v>840</v>
      </c>
      <c r="N49" s="81" t="s">
        <v>840</v>
      </c>
      <c r="O49" s="81" t="s">
        <v>840</v>
      </c>
      <c r="P49" s="81" t="s">
        <v>840</v>
      </c>
      <c r="Q49" s="81" t="s">
        <v>840</v>
      </c>
      <c r="R49" s="81" t="s">
        <v>840</v>
      </c>
      <c r="S49" s="81" t="s">
        <v>840</v>
      </c>
      <c r="T49" s="81" t="s">
        <v>840</v>
      </c>
      <c r="U49" s="81" t="s">
        <v>840</v>
      </c>
      <c r="V49" s="81" t="s">
        <v>840</v>
      </c>
      <c r="W49" s="81" t="s">
        <v>840</v>
      </c>
      <c r="X49" s="81" t="s">
        <v>840</v>
      </c>
      <c r="Y49" s="81" t="s">
        <v>840</v>
      </c>
      <c r="Z49" s="81" t="s">
        <v>840</v>
      </c>
      <c r="AA49" s="81" t="s">
        <v>840</v>
      </c>
      <c r="AB49" s="81" t="s">
        <v>840</v>
      </c>
      <c r="AC49" s="81" t="s">
        <v>840</v>
      </c>
      <c r="AD49" s="81" t="s">
        <v>840</v>
      </c>
      <c r="AE49" s="81" t="s">
        <v>840</v>
      </c>
      <c r="AF49" s="81" t="s">
        <v>840</v>
      </c>
      <c r="AG49" s="81" t="s">
        <v>840</v>
      </c>
      <c r="AH49" s="81" t="s">
        <v>840</v>
      </c>
      <c r="AI49" s="81" t="s">
        <v>840</v>
      </c>
      <c r="AJ49" s="81" t="s">
        <v>840</v>
      </c>
      <c r="AK49" s="81" t="s">
        <v>840</v>
      </c>
      <c r="AL49" s="81" t="s">
        <v>840</v>
      </c>
      <c r="AM49" s="81" t="s">
        <v>840</v>
      </c>
      <c r="AN49" s="81" t="s">
        <v>840</v>
      </c>
      <c r="AO49" s="81" t="s">
        <v>840</v>
      </c>
      <c r="AP49" s="81" t="s">
        <v>840</v>
      </c>
      <c r="AQ49" s="81" t="s">
        <v>840</v>
      </c>
      <c r="AR49" s="81" t="s">
        <v>840</v>
      </c>
      <c r="AS49" s="81" t="s">
        <v>840</v>
      </c>
      <c r="AT49" s="81" t="s">
        <v>840</v>
      </c>
      <c r="AU49" s="81" t="s">
        <v>840</v>
      </c>
      <c r="AV49" s="81" t="s">
        <v>840</v>
      </c>
      <c r="AW49" s="81" t="s">
        <v>840</v>
      </c>
      <c r="AX49" s="81" t="s">
        <v>840</v>
      </c>
      <c r="AY49" s="81" t="s">
        <v>840</v>
      </c>
    </row>
    <row r="50" spans="1:51" ht="63">
      <c r="A50" s="79" t="s">
        <v>532</v>
      </c>
      <c r="B50" s="80" t="s">
        <v>878</v>
      </c>
      <c r="C50" s="79" t="s">
        <v>837</v>
      </c>
      <c r="D50" s="81" t="s">
        <v>840</v>
      </c>
      <c r="E50" s="81" t="s">
        <v>840</v>
      </c>
      <c r="F50" s="81" t="s">
        <v>840</v>
      </c>
      <c r="G50" s="81" t="s">
        <v>840</v>
      </c>
      <c r="H50" s="81" t="s">
        <v>840</v>
      </c>
      <c r="I50" s="81" t="s">
        <v>840</v>
      </c>
      <c r="J50" s="81" t="s">
        <v>840</v>
      </c>
      <c r="K50" s="81" t="s">
        <v>840</v>
      </c>
      <c r="L50" s="81" t="s">
        <v>840</v>
      </c>
      <c r="M50" s="81" t="s">
        <v>840</v>
      </c>
      <c r="N50" s="81" t="s">
        <v>840</v>
      </c>
      <c r="O50" s="81" t="s">
        <v>840</v>
      </c>
      <c r="P50" s="81" t="s">
        <v>840</v>
      </c>
      <c r="Q50" s="81" t="s">
        <v>840</v>
      </c>
      <c r="R50" s="81" t="s">
        <v>840</v>
      </c>
      <c r="S50" s="81" t="s">
        <v>840</v>
      </c>
      <c r="T50" s="81" t="s">
        <v>840</v>
      </c>
      <c r="U50" s="81" t="s">
        <v>840</v>
      </c>
      <c r="V50" s="81" t="s">
        <v>840</v>
      </c>
      <c r="W50" s="81" t="s">
        <v>840</v>
      </c>
      <c r="X50" s="81" t="s">
        <v>840</v>
      </c>
      <c r="Y50" s="81" t="s">
        <v>840</v>
      </c>
      <c r="Z50" s="81" t="s">
        <v>840</v>
      </c>
      <c r="AA50" s="81" t="s">
        <v>840</v>
      </c>
      <c r="AB50" s="81" t="s">
        <v>840</v>
      </c>
      <c r="AC50" s="81" t="s">
        <v>840</v>
      </c>
      <c r="AD50" s="81" t="s">
        <v>840</v>
      </c>
      <c r="AE50" s="81" t="s">
        <v>840</v>
      </c>
      <c r="AF50" s="81" t="s">
        <v>840</v>
      </c>
      <c r="AG50" s="81" t="s">
        <v>840</v>
      </c>
      <c r="AH50" s="81" t="s">
        <v>840</v>
      </c>
      <c r="AI50" s="81" t="s">
        <v>840</v>
      </c>
      <c r="AJ50" s="81" t="s">
        <v>840</v>
      </c>
      <c r="AK50" s="81" t="s">
        <v>840</v>
      </c>
      <c r="AL50" s="81" t="s">
        <v>840</v>
      </c>
      <c r="AM50" s="81" t="s">
        <v>840</v>
      </c>
      <c r="AN50" s="81" t="s">
        <v>840</v>
      </c>
      <c r="AO50" s="81" t="s">
        <v>840</v>
      </c>
      <c r="AP50" s="81" t="s">
        <v>840</v>
      </c>
      <c r="AQ50" s="81" t="s">
        <v>840</v>
      </c>
      <c r="AR50" s="81" t="s">
        <v>840</v>
      </c>
      <c r="AS50" s="81" t="s">
        <v>840</v>
      </c>
      <c r="AT50" s="81" t="s">
        <v>840</v>
      </c>
      <c r="AU50" s="81" t="s">
        <v>840</v>
      </c>
      <c r="AV50" s="81" t="s">
        <v>840</v>
      </c>
      <c r="AW50" s="81" t="s">
        <v>840</v>
      </c>
      <c r="AX50" s="81" t="s">
        <v>840</v>
      </c>
      <c r="AY50" s="81" t="s">
        <v>840</v>
      </c>
    </row>
    <row r="51" spans="1:51" ht="42">
      <c r="A51" s="79" t="s">
        <v>540</v>
      </c>
      <c r="B51" s="80" t="s">
        <v>879</v>
      </c>
      <c r="C51" s="79" t="s">
        <v>837</v>
      </c>
      <c r="D51" s="81" t="s">
        <v>840</v>
      </c>
      <c r="E51" s="81" t="s">
        <v>840</v>
      </c>
      <c r="F51" s="81" t="s">
        <v>840</v>
      </c>
      <c r="G51" s="81" t="s">
        <v>840</v>
      </c>
      <c r="H51" s="81" t="s">
        <v>840</v>
      </c>
      <c r="I51" s="81" t="s">
        <v>840</v>
      </c>
      <c r="J51" s="81" t="s">
        <v>840</v>
      </c>
      <c r="K51" s="81" t="s">
        <v>840</v>
      </c>
      <c r="L51" s="81" t="s">
        <v>840</v>
      </c>
      <c r="M51" s="81" t="s">
        <v>840</v>
      </c>
      <c r="N51" s="81" t="s">
        <v>840</v>
      </c>
      <c r="O51" s="81" t="s">
        <v>840</v>
      </c>
      <c r="P51" s="81" t="s">
        <v>840</v>
      </c>
      <c r="Q51" s="81" t="s">
        <v>840</v>
      </c>
      <c r="R51" s="81" t="s">
        <v>840</v>
      </c>
      <c r="S51" s="81" t="s">
        <v>840</v>
      </c>
      <c r="T51" s="81" t="s">
        <v>840</v>
      </c>
      <c r="U51" s="81" t="s">
        <v>840</v>
      </c>
      <c r="V51" s="81" t="s">
        <v>840</v>
      </c>
      <c r="W51" s="81" t="s">
        <v>840</v>
      </c>
      <c r="X51" s="81" t="s">
        <v>840</v>
      </c>
      <c r="Y51" s="81" t="s">
        <v>840</v>
      </c>
      <c r="Z51" s="81" t="s">
        <v>840</v>
      </c>
      <c r="AA51" s="81" t="s">
        <v>840</v>
      </c>
      <c r="AB51" s="81" t="s">
        <v>840</v>
      </c>
      <c r="AC51" s="81" t="s">
        <v>840</v>
      </c>
      <c r="AD51" s="81" t="s">
        <v>840</v>
      </c>
      <c r="AE51" s="81" t="s">
        <v>840</v>
      </c>
      <c r="AF51" s="81" t="s">
        <v>840</v>
      </c>
      <c r="AG51" s="81" t="s">
        <v>840</v>
      </c>
      <c r="AH51" s="81" t="s">
        <v>840</v>
      </c>
      <c r="AI51" s="81" t="s">
        <v>840</v>
      </c>
      <c r="AJ51" s="81" t="s">
        <v>840</v>
      </c>
      <c r="AK51" s="81" t="s">
        <v>840</v>
      </c>
      <c r="AL51" s="81" t="s">
        <v>840</v>
      </c>
      <c r="AM51" s="81" t="s">
        <v>840</v>
      </c>
      <c r="AN51" s="81" t="s">
        <v>840</v>
      </c>
      <c r="AO51" s="81" t="s">
        <v>840</v>
      </c>
      <c r="AP51" s="81" t="s">
        <v>840</v>
      </c>
      <c r="AQ51" s="81" t="s">
        <v>840</v>
      </c>
      <c r="AR51" s="81" t="s">
        <v>840</v>
      </c>
      <c r="AS51" s="81" t="s">
        <v>840</v>
      </c>
      <c r="AT51" s="81" t="s">
        <v>840</v>
      </c>
      <c r="AU51" s="81" t="s">
        <v>840</v>
      </c>
      <c r="AV51" s="81" t="s">
        <v>840</v>
      </c>
      <c r="AW51" s="81" t="s">
        <v>840</v>
      </c>
      <c r="AX51" s="81" t="s">
        <v>840</v>
      </c>
      <c r="AY51" s="81" t="s">
        <v>840</v>
      </c>
    </row>
    <row r="52" spans="1:51" ht="31.5">
      <c r="A52" s="79" t="s">
        <v>880</v>
      </c>
      <c r="B52" s="80" t="s">
        <v>881</v>
      </c>
      <c r="C52" s="79" t="s">
        <v>837</v>
      </c>
      <c r="D52" s="81" t="s">
        <v>840</v>
      </c>
      <c r="E52" s="81" t="s">
        <v>840</v>
      </c>
      <c r="F52" s="81" t="s">
        <v>840</v>
      </c>
      <c r="G52" s="81" t="s">
        <v>840</v>
      </c>
      <c r="H52" s="81" t="s">
        <v>840</v>
      </c>
      <c r="I52" s="81" t="s">
        <v>840</v>
      </c>
      <c r="J52" s="81" t="s">
        <v>840</v>
      </c>
      <c r="K52" s="81" t="s">
        <v>840</v>
      </c>
      <c r="L52" s="81" t="s">
        <v>840</v>
      </c>
      <c r="M52" s="81" t="s">
        <v>840</v>
      </c>
      <c r="N52" s="81" t="s">
        <v>840</v>
      </c>
      <c r="O52" s="81" t="s">
        <v>840</v>
      </c>
      <c r="P52" s="81" t="s">
        <v>840</v>
      </c>
      <c r="Q52" s="81" t="s">
        <v>840</v>
      </c>
      <c r="R52" s="81" t="s">
        <v>840</v>
      </c>
      <c r="S52" s="81" t="s">
        <v>840</v>
      </c>
      <c r="T52" s="81" t="s">
        <v>840</v>
      </c>
      <c r="U52" s="81" t="s">
        <v>840</v>
      </c>
      <c r="V52" s="81" t="s">
        <v>840</v>
      </c>
      <c r="W52" s="81" t="s">
        <v>840</v>
      </c>
      <c r="X52" s="81" t="s">
        <v>840</v>
      </c>
      <c r="Y52" s="81" t="s">
        <v>840</v>
      </c>
      <c r="Z52" s="81" t="s">
        <v>840</v>
      </c>
      <c r="AA52" s="81" t="s">
        <v>840</v>
      </c>
      <c r="AB52" s="81" t="s">
        <v>840</v>
      </c>
      <c r="AC52" s="81" t="s">
        <v>840</v>
      </c>
      <c r="AD52" s="81" t="s">
        <v>840</v>
      </c>
      <c r="AE52" s="81" t="s">
        <v>840</v>
      </c>
      <c r="AF52" s="81" t="s">
        <v>840</v>
      </c>
      <c r="AG52" s="81" t="s">
        <v>840</v>
      </c>
      <c r="AH52" s="81" t="s">
        <v>840</v>
      </c>
      <c r="AI52" s="81" t="s">
        <v>840</v>
      </c>
      <c r="AJ52" s="81" t="s">
        <v>840</v>
      </c>
      <c r="AK52" s="81" t="s">
        <v>840</v>
      </c>
      <c r="AL52" s="81" t="s">
        <v>840</v>
      </c>
      <c r="AM52" s="81" t="s">
        <v>840</v>
      </c>
      <c r="AN52" s="81" t="s">
        <v>840</v>
      </c>
      <c r="AO52" s="81" t="s">
        <v>840</v>
      </c>
      <c r="AP52" s="81" t="s">
        <v>840</v>
      </c>
      <c r="AQ52" s="81" t="s">
        <v>840</v>
      </c>
      <c r="AR52" s="81" t="s">
        <v>840</v>
      </c>
      <c r="AS52" s="81" t="s">
        <v>840</v>
      </c>
      <c r="AT52" s="81" t="s">
        <v>840</v>
      </c>
      <c r="AU52" s="81" t="s">
        <v>840</v>
      </c>
      <c r="AV52" s="81" t="s">
        <v>840</v>
      </c>
      <c r="AW52" s="81" t="s">
        <v>840</v>
      </c>
      <c r="AX52" s="81" t="s">
        <v>840</v>
      </c>
      <c r="AY52" s="81" t="s">
        <v>840</v>
      </c>
    </row>
    <row r="53" spans="1:51" ht="42" outlineLevel="1">
      <c r="A53" s="79" t="s">
        <v>882</v>
      </c>
      <c r="B53" s="80" t="s">
        <v>883</v>
      </c>
      <c r="C53" s="79" t="s">
        <v>837</v>
      </c>
      <c r="D53" s="81" t="s">
        <v>840</v>
      </c>
      <c r="E53" s="81" t="s">
        <v>840</v>
      </c>
      <c r="F53" s="81" t="s">
        <v>840</v>
      </c>
      <c r="G53" s="81" t="s">
        <v>840</v>
      </c>
      <c r="H53" s="81" t="s">
        <v>840</v>
      </c>
      <c r="I53" s="81" t="s">
        <v>840</v>
      </c>
      <c r="J53" s="81" t="s">
        <v>840</v>
      </c>
      <c r="K53" s="81" t="s">
        <v>840</v>
      </c>
      <c r="L53" s="81" t="s">
        <v>840</v>
      </c>
      <c r="M53" s="81" t="s">
        <v>840</v>
      </c>
      <c r="N53" s="81" t="s">
        <v>840</v>
      </c>
      <c r="O53" s="81" t="s">
        <v>840</v>
      </c>
      <c r="P53" s="81" t="s">
        <v>840</v>
      </c>
      <c r="Q53" s="81" t="s">
        <v>840</v>
      </c>
      <c r="R53" s="81" t="s">
        <v>840</v>
      </c>
      <c r="S53" s="81" t="s">
        <v>840</v>
      </c>
      <c r="T53" s="81" t="s">
        <v>840</v>
      </c>
      <c r="U53" s="81" t="s">
        <v>840</v>
      </c>
      <c r="V53" s="81" t="s">
        <v>840</v>
      </c>
      <c r="W53" s="81" t="s">
        <v>840</v>
      </c>
      <c r="X53" s="81" t="s">
        <v>840</v>
      </c>
      <c r="Y53" s="81" t="s">
        <v>840</v>
      </c>
      <c r="Z53" s="81" t="s">
        <v>840</v>
      </c>
      <c r="AA53" s="81" t="s">
        <v>840</v>
      </c>
      <c r="AB53" s="81" t="s">
        <v>840</v>
      </c>
      <c r="AC53" s="81" t="s">
        <v>840</v>
      </c>
      <c r="AD53" s="81" t="s">
        <v>840</v>
      </c>
      <c r="AE53" s="81" t="s">
        <v>840</v>
      </c>
      <c r="AF53" s="81" t="s">
        <v>840</v>
      </c>
      <c r="AG53" s="81" t="s">
        <v>840</v>
      </c>
      <c r="AH53" s="81" t="s">
        <v>840</v>
      </c>
      <c r="AI53" s="81" t="s">
        <v>840</v>
      </c>
      <c r="AJ53" s="81" t="s">
        <v>840</v>
      </c>
      <c r="AK53" s="81" t="s">
        <v>840</v>
      </c>
      <c r="AL53" s="81" t="s">
        <v>840</v>
      </c>
      <c r="AM53" s="81" t="s">
        <v>840</v>
      </c>
      <c r="AN53" s="81" t="s">
        <v>840</v>
      </c>
      <c r="AO53" s="81" t="s">
        <v>840</v>
      </c>
      <c r="AP53" s="81" t="s">
        <v>840</v>
      </c>
      <c r="AQ53" s="81" t="s">
        <v>840</v>
      </c>
      <c r="AR53" s="81" t="s">
        <v>840</v>
      </c>
      <c r="AS53" s="81" t="s">
        <v>840</v>
      </c>
      <c r="AT53" s="81" t="s">
        <v>840</v>
      </c>
      <c r="AU53" s="81" t="s">
        <v>840</v>
      </c>
      <c r="AV53" s="81" t="s">
        <v>840</v>
      </c>
      <c r="AW53" s="81" t="s">
        <v>840</v>
      </c>
      <c r="AX53" s="81" t="s">
        <v>840</v>
      </c>
      <c r="AY53" s="81" t="s">
        <v>840</v>
      </c>
    </row>
    <row r="54" spans="1:51" ht="31.5" outlineLevel="1">
      <c r="A54" s="79" t="s">
        <v>542</v>
      </c>
      <c r="B54" s="80" t="s">
        <v>884</v>
      </c>
      <c r="C54" s="79" t="s">
        <v>837</v>
      </c>
      <c r="D54" s="81" t="s">
        <v>840</v>
      </c>
      <c r="E54" s="81" t="s">
        <v>840</v>
      </c>
      <c r="F54" s="81" t="s">
        <v>840</v>
      </c>
      <c r="G54" s="81" t="s">
        <v>840</v>
      </c>
      <c r="H54" s="81" t="s">
        <v>840</v>
      </c>
      <c r="I54" s="81" t="s">
        <v>840</v>
      </c>
      <c r="J54" s="81" t="s">
        <v>840</v>
      </c>
      <c r="K54" s="81" t="s">
        <v>840</v>
      </c>
      <c r="L54" s="81" t="s">
        <v>840</v>
      </c>
      <c r="M54" s="81" t="s">
        <v>840</v>
      </c>
      <c r="N54" s="81" t="s">
        <v>840</v>
      </c>
      <c r="O54" s="81" t="s">
        <v>840</v>
      </c>
      <c r="P54" s="81" t="s">
        <v>840</v>
      </c>
      <c r="Q54" s="81" t="s">
        <v>840</v>
      </c>
      <c r="R54" s="81" t="s">
        <v>840</v>
      </c>
      <c r="S54" s="81" t="s">
        <v>840</v>
      </c>
      <c r="T54" s="81" t="s">
        <v>840</v>
      </c>
      <c r="U54" s="81" t="s">
        <v>840</v>
      </c>
      <c r="V54" s="81" t="s">
        <v>840</v>
      </c>
      <c r="W54" s="81" t="s">
        <v>840</v>
      </c>
      <c r="X54" s="81" t="s">
        <v>840</v>
      </c>
      <c r="Y54" s="81" t="s">
        <v>840</v>
      </c>
      <c r="Z54" s="81" t="s">
        <v>840</v>
      </c>
      <c r="AA54" s="81" t="s">
        <v>840</v>
      </c>
      <c r="AB54" s="81" t="s">
        <v>840</v>
      </c>
      <c r="AC54" s="81" t="s">
        <v>840</v>
      </c>
      <c r="AD54" s="81" t="s">
        <v>840</v>
      </c>
      <c r="AE54" s="81" t="s">
        <v>840</v>
      </c>
      <c r="AF54" s="81" t="s">
        <v>840</v>
      </c>
      <c r="AG54" s="81" t="s">
        <v>840</v>
      </c>
      <c r="AH54" s="81" t="s">
        <v>840</v>
      </c>
      <c r="AI54" s="81" t="s">
        <v>840</v>
      </c>
      <c r="AJ54" s="81" t="s">
        <v>840</v>
      </c>
      <c r="AK54" s="81" t="s">
        <v>840</v>
      </c>
      <c r="AL54" s="81" t="s">
        <v>840</v>
      </c>
      <c r="AM54" s="81" t="s">
        <v>840</v>
      </c>
      <c r="AN54" s="81" t="s">
        <v>840</v>
      </c>
      <c r="AO54" s="81" t="s">
        <v>840</v>
      </c>
      <c r="AP54" s="81" t="s">
        <v>840</v>
      </c>
      <c r="AQ54" s="81" t="s">
        <v>840</v>
      </c>
      <c r="AR54" s="81" t="s">
        <v>840</v>
      </c>
      <c r="AS54" s="81" t="s">
        <v>840</v>
      </c>
      <c r="AT54" s="81" t="s">
        <v>840</v>
      </c>
      <c r="AU54" s="81" t="s">
        <v>840</v>
      </c>
      <c r="AV54" s="81" t="s">
        <v>840</v>
      </c>
      <c r="AW54" s="81" t="s">
        <v>840</v>
      </c>
      <c r="AX54" s="81" t="s">
        <v>840</v>
      </c>
      <c r="AY54" s="81" t="s">
        <v>840</v>
      </c>
    </row>
    <row r="55" spans="1:51" ht="31.5" outlineLevel="1">
      <c r="A55" s="79" t="s">
        <v>544</v>
      </c>
      <c r="B55" s="80" t="s">
        <v>885</v>
      </c>
      <c r="C55" s="79" t="s">
        <v>837</v>
      </c>
      <c r="D55" s="81" t="s">
        <v>840</v>
      </c>
      <c r="E55" s="81" t="s">
        <v>840</v>
      </c>
      <c r="F55" s="81" t="s">
        <v>840</v>
      </c>
      <c r="G55" s="81" t="s">
        <v>840</v>
      </c>
      <c r="H55" s="81" t="s">
        <v>840</v>
      </c>
      <c r="I55" s="81" t="s">
        <v>840</v>
      </c>
      <c r="J55" s="81" t="s">
        <v>840</v>
      </c>
      <c r="K55" s="81" t="s">
        <v>840</v>
      </c>
      <c r="L55" s="81" t="s">
        <v>840</v>
      </c>
      <c r="M55" s="81" t="s">
        <v>840</v>
      </c>
      <c r="N55" s="81" t="s">
        <v>840</v>
      </c>
      <c r="O55" s="81" t="s">
        <v>840</v>
      </c>
      <c r="P55" s="81" t="s">
        <v>840</v>
      </c>
      <c r="Q55" s="81" t="s">
        <v>840</v>
      </c>
      <c r="R55" s="81" t="s">
        <v>840</v>
      </c>
      <c r="S55" s="81" t="s">
        <v>840</v>
      </c>
      <c r="T55" s="81" t="s">
        <v>840</v>
      </c>
      <c r="U55" s="81" t="s">
        <v>840</v>
      </c>
      <c r="V55" s="81" t="s">
        <v>840</v>
      </c>
      <c r="W55" s="81" t="s">
        <v>840</v>
      </c>
      <c r="X55" s="81" t="s">
        <v>840</v>
      </c>
      <c r="Y55" s="81" t="s">
        <v>840</v>
      </c>
      <c r="Z55" s="81" t="s">
        <v>840</v>
      </c>
      <c r="AA55" s="81" t="s">
        <v>840</v>
      </c>
      <c r="AB55" s="81" t="s">
        <v>840</v>
      </c>
      <c r="AC55" s="81" t="s">
        <v>840</v>
      </c>
      <c r="AD55" s="81" t="s">
        <v>840</v>
      </c>
      <c r="AE55" s="81" t="s">
        <v>840</v>
      </c>
      <c r="AF55" s="81" t="s">
        <v>840</v>
      </c>
      <c r="AG55" s="81" t="s">
        <v>840</v>
      </c>
      <c r="AH55" s="81" t="s">
        <v>840</v>
      </c>
      <c r="AI55" s="81" t="s">
        <v>840</v>
      </c>
      <c r="AJ55" s="81" t="s">
        <v>840</v>
      </c>
      <c r="AK55" s="81" t="s">
        <v>840</v>
      </c>
      <c r="AL55" s="81" t="s">
        <v>840</v>
      </c>
      <c r="AM55" s="81" t="s">
        <v>840</v>
      </c>
      <c r="AN55" s="81" t="s">
        <v>840</v>
      </c>
      <c r="AO55" s="81" t="s">
        <v>840</v>
      </c>
      <c r="AP55" s="81" t="s">
        <v>840</v>
      </c>
      <c r="AQ55" s="81" t="s">
        <v>840</v>
      </c>
      <c r="AR55" s="81" t="s">
        <v>840</v>
      </c>
      <c r="AS55" s="81" t="s">
        <v>840</v>
      </c>
      <c r="AT55" s="81" t="s">
        <v>840</v>
      </c>
      <c r="AU55" s="81" t="s">
        <v>840</v>
      </c>
      <c r="AV55" s="81" t="s">
        <v>840</v>
      </c>
      <c r="AW55" s="81" t="s">
        <v>840</v>
      </c>
      <c r="AX55" s="81" t="s">
        <v>840</v>
      </c>
      <c r="AY55" s="81" t="s">
        <v>840</v>
      </c>
    </row>
    <row r="56" spans="1:51" ht="31.5" outlineLevel="1">
      <c r="A56" s="79" t="s">
        <v>547</v>
      </c>
      <c r="B56" s="80" t="s">
        <v>886</v>
      </c>
      <c r="C56" s="79" t="s">
        <v>837</v>
      </c>
      <c r="D56" s="81" t="s">
        <v>840</v>
      </c>
      <c r="E56" s="81" t="s">
        <v>840</v>
      </c>
      <c r="F56" s="81" t="s">
        <v>840</v>
      </c>
      <c r="G56" s="81" t="s">
        <v>840</v>
      </c>
      <c r="H56" s="81" t="s">
        <v>840</v>
      </c>
      <c r="I56" s="81" t="s">
        <v>840</v>
      </c>
      <c r="J56" s="81" t="s">
        <v>840</v>
      </c>
      <c r="K56" s="81" t="s">
        <v>840</v>
      </c>
      <c r="L56" s="81" t="s">
        <v>840</v>
      </c>
      <c r="M56" s="81" t="s">
        <v>840</v>
      </c>
      <c r="N56" s="81" t="s">
        <v>840</v>
      </c>
      <c r="O56" s="81" t="s">
        <v>840</v>
      </c>
      <c r="P56" s="81" t="s">
        <v>840</v>
      </c>
      <c r="Q56" s="81" t="s">
        <v>840</v>
      </c>
      <c r="R56" s="81" t="s">
        <v>840</v>
      </c>
      <c r="S56" s="81" t="s">
        <v>840</v>
      </c>
      <c r="T56" s="81" t="s">
        <v>840</v>
      </c>
      <c r="U56" s="81" t="s">
        <v>840</v>
      </c>
      <c r="V56" s="81" t="s">
        <v>840</v>
      </c>
      <c r="W56" s="81" t="s">
        <v>840</v>
      </c>
      <c r="X56" s="81" t="s">
        <v>840</v>
      </c>
      <c r="Y56" s="81" t="s">
        <v>840</v>
      </c>
      <c r="Z56" s="81" t="s">
        <v>840</v>
      </c>
      <c r="AA56" s="81" t="s">
        <v>840</v>
      </c>
      <c r="AB56" s="81" t="s">
        <v>840</v>
      </c>
      <c r="AC56" s="81" t="s">
        <v>840</v>
      </c>
      <c r="AD56" s="81" t="s">
        <v>840</v>
      </c>
      <c r="AE56" s="81" t="s">
        <v>840</v>
      </c>
      <c r="AF56" s="81" t="s">
        <v>840</v>
      </c>
      <c r="AG56" s="81" t="s">
        <v>840</v>
      </c>
      <c r="AH56" s="81" t="s">
        <v>840</v>
      </c>
      <c r="AI56" s="81" t="s">
        <v>840</v>
      </c>
      <c r="AJ56" s="81" t="s">
        <v>840</v>
      </c>
      <c r="AK56" s="81" t="s">
        <v>840</v>
      </c>
      <c r="AL56" s="81" t="s">
        <v>840</v>
      </c>
      <c r="AM56" s="81" t="s">
        <v>840</v>
      </c>
      <c r="AN56" s="81" t="s">
        <v>840</v>
      </c>
      <c r="AO56" s="81" t="s">
        <v>840</v>
      </c>
      <c r="AP56" s="81" t="s">
        <v>840</v>
      </c>
      <c r="AQ56" s="81" t="s">
        <v>840</v>
      </c>
      <c r="AR56" s="81" t="s">
        <v>840</v>
      </c>
      <c r="AS56" s="81" t="s">
        <v>840</v>
      </c>
      <c r="AT56" s="81" t="s">
        <v>840</v>
      </c>
      <c r="AU56" s="81" t="s">
        <v>840</v>
      </c>
      <c r="AV56" s="81" t="s">
        <v>840</v>
      </c>
      <c r="AW56" s="81" t="s">
        <v>840</v>
      </c>
      <c r="AX56" s="81" t="s">
        <v>840</v>
      </c>
      <c r="AY56" s="81" t="s">
        <v>840</v>
      </c>
    </row>
    <row r="57" spans="1:51" ht="31.5" outlineLevel="1">
      <c r="A57" s="79" t="s">
        <v>548</v>
      </c>
      <c r="B57" s="80" t="s">
        <v>887</v>
      </c>
      <c r="C57" s="79" t="s">
        <v>837</v>
      </c>
      <c r="D57" s="81" t="s">
        <v>840</v>
      </c>
      <c r="E57" s="81" t="s">
        <v>840</v>
      </c>
      <c r="F57" s="81" t="s">
        <v>840</v>
      </c>
      <c r="G57" s="81" t="s">
        <v>840</v>
      </c>
      <c r="H57" s="81" t="s">
        <v>840</v>
      </c>
      <c r="I57" s="81" t="s">
        <v>840</v>
      </c>
      <c r="J57" s="81" t="s">
        <v>840</v>
      </c>
      <c r="K57" s="81" t="s">
        <v>840</v>
      </c>
      <c r="L57" s="81" t="s">
        <v>840</v>
      </c>
      <c r="M57" s="81" t="s">
        <v>840</v>
      </c>
      <c r="N57" s="81" t="s">
        <v>840</v>
      </c>
      <c r="O57" s="81" t="s">
        <v>840</v>
      </c>
      <c r="P57" s="81" t="s">
        <v>840</v>
      </c>
      <c r="Q57" s="81" t="s">
        <v>840</v>
      </c>
      <c r="R57" s="81" t="s">
        <v>840</v>
      </c>
      <c r="S57" s="81" t="s">
        <v>840</v>
      </c>
      <c r="T57" s="81" t="s">
        <v>840</v>
      </c>
      <c r="U57" s="81" t="s">
        <v>840</v>
      </c>
      <c r="V57" s="81" t="s">
        <v>840</v>
      </c>
      <c r="W57" s="81" t="s">
        <v>840</v>
      </c>
      <c r="X57" s="81" t="s">
        <v>840</v>
      </c>
      <c r="Y57" s="81" t="s">
        <v>840</v>
      </c>
      <c r="Z57" s="81" t="s">
        <v>840</v>
      </c>
      <c r="AA57" s="81" t="s">
        <v>840</v>
      </c>
      <c r="AB57" s="81" t="s">
        <v>840</v>
      </c>
      <c r="AC57" s="81" t="s">
        <v>840</v>
      </c>
      <c r="AD57" s="81" t="s">
        <v>840</v>
      </c>
      <c r="AE57" s="81" t="s">
        <v>840</v>
      </c>
      <c r="AF57" s="81" t="s">
        <v>840</v>
      </c>
      <c r="AG57" s="81" t="s">
        <v>840</v>
      </c>
      <c r="AH57" s="81" t="s">
        <v>840</v>
      </c>
      <c r="AI57" s="81" t="s">
        <v>840</v>
      </c>
      <c r="AJ57" s="81" t="s">
        <v>840</v>
      </c>
      <c r="AK57" s="81" t="s">
        <v>840</v>
      </c>
      <c r="AL57" s="81" t="s">
        <v>840</v>
      </c>
      <c r="AM57" s="81" t="s">
        <v>840</v>
      </c>
      <c r="AN57" s="81" t="s">
        <v>840</v>
      </c>
      <c r="AO57" s="81" t="s">
        <v>840</v>
      </c>
      <c r="AP57" s="81" t="s">
        <v>840</v>
      </c>
      <c r="AQ57" s="81" t="s">
        <v>840</v>
      </c>
      <c r="AR57" s="81" t="s">
        <v>840</v>
      </c>
      <c r="AS57" s="81" t="s">
        <v>840</v>
      </c>
      <c r="AT57" s="81" t="s">
        <v>840</v>
      </c>
      <c r="AU57" s="81" t="s">
        <v>840</v>
      </c>
      <c r="AV57" s="81" t="s">
        <v>840</v>
      </c>
      <c r="AW57" s="81" t="s">
        <v>840</v>
      </c>
      <c r="AX57" s="81" t="s">
        <v>840</v>
      </c>
      <c r="AY57" s="81" t="s">
        <v>840</v>
      </c>
    </row>
    <row r="58" spans="1:51" ht="31.5" outlineLevel="1">
      <c r="A58" s="79" t="s">
        <v>549</v>
      </c>
      <c r="B58" s="80" t="s">
        <v>888</v>
      </c>
      <c r="C58" s="79" t="s">
        <v>837</v>
      </c>
      <c r="D58" s="81" t="s">
        <v>840</v>
      </c>
      <c r="E58" s="81" t="s">
        <v>840</v>
      </c>
      <c r="F58" s="81" t="s">
        <v>840</v>
      </c>
      <c r="G58" s="81" t="s">
        <v>840</v>
      </c>
      <c r="H58" s="81" t="s">
        <v>840</v>
      </c>
      <c r="I58" s="81" t="s">
        <v>840</v>
      </c>
      <c r="J58" s="81" t="s">
        <v>840</v>
      </c>
      <c r="K58" s="81" t="s">
        <v>840</v>
      </c>
      <c r="L58" s="81" t="s">
        <v>840</v>
      </c>
      <c r="M58" s="81" t="s">
        <v>840</v>
      </c>
      <c r="N58" s="81" t="s">
        <v>840</v>
      </c>
      <c r="O58" s="81" t="s">
        <v>840</v>
      </c>
      <c r="P58" s="81" t="s">
        <v>840</v>
      </c>
      <c r="Q58" s="81" t="s">
        <v>840</v>
      </c>
      <c r="R58" s="81" t="s">
        <v>840</v>
      </c>
      <c r="S58" s="81" t="s">
        <v>840</v>
      </c>
      <c r="T58" s="81" t="s">
        <v>840</v>
      </c>
      <c r="U58" s="81" t="s">
        <v>840</v>
      </c>
      <c r="V58" s="81" t="s">
        <v>840</v>
      </c>
      <c r="W58" s="81" t="s">
        <v>840</v>
      </c>
      <c r="X58" s="81" t="s">
        <v>840</v>
      </c>
      <c r="Y58" s="81" t="s">
        <v>840</v>
      </c>
      <c r="Z58" s="81" t="s">
        <v>840</v>
      </c>
      <c r="AA58" s="81" t="s">
        <v>840</v>
      </c>
      <c r="AB58" s="81" t="s">
        <v>840</v>
      </c>
      <c r="AC58" s="81" t="s">
        <v>840</v>
      </c>
      <c r="AD58" s="81" t="s">
        <v>840</v>
      </c>
      <c r="AE58" s="81" t="s">
        <v>840</v>
      </c>
      <c r="AF58" s="81" t="s">
        <v>840</v>
      </c>
      <c r="AG58" s="81" t="s">
        <v>840</v>
      </c>
      <c r="AH58" s="81" t="s">
        <v>840</v>
      </c>
      <c r="AI58" s="81" t="s">
        <v>840</v>
      </c>
      <c r="AJ58" s="81" t="s">
        <v>840</v>
      </c>
      <c r="AK58" s="81" t="s">
        <v>840</v>
      </c>
      <c r="AL58" s="81" t="s">
        <v>840</v>
      </c>
      <c r="AM58" s="81" t="s">
        <v>840</v>
      </c>
      <c r="AN58" s="81" t="s">
        <v>840</v>
      </c>
      <c r="AO58" s="81" t="s">
        <v>840</v>
      </c>
      <c r="AP58" s="81" t="s">
        <v>840</v>
      </c>
      <c r="AQ58" s="81" t="s">
        <v>840</v>
      </c>
      <c r="AR58" s="81" t="s">
        <v>840</v>
      </c>
      <c r="AS58" s="81" t="s">
        <v>840</v>
      </c>
      <c r="AT58" s="81" t="s">
        <v>840</v>
      </c>
      <c r="AU58" s="81" t="s">
        <v>840</v>
      </c>
      <c r="AV58" s="81" t="s">
        <v>840</v>
      </c>
      <c r="AW58" s="81" t="s">
        <v>840</v>
      </c>
      <c r="AX58" s="81" t="s">
        <v>840</v>
      </c>
      <c r="AY58" s="81" t="s">
        <v>840</v>
      </c>
    </row>
    <row r="59" spans="1:51" ht="42" outlineLevel="1">
      <c r="A59" s="79" t="s">
        <v>550</v>
      </c>
      <c r="B59" s="80" t="s">
        <v>889</v>
      </c>
      <c r="C59" s="79" t="s">
        <v>837</v>
      </c>
      <c r="D59" s="81" t="s">
        <v>840</v>
      </c>
      <c r="E59" s="81" t="s">
        <v>840</v>
      </c>
      <c r="F59" s="81" t="s">
        <v>840</v>
      </c>
      <c r="G59" s="81" t="s">
        <v>840</v>
      </c>
      <c r="H59" s="81" t="s">
        <v>840</v>
      </c>
      <c r="I59" s="81" t="s">
        <v>840</v>
      </c>
      <c r="J59" s="81" t="s">
        <v>840</v>
      </c>
      <c r="K59" s="81" t="s">
        <v>840</v>
      </c>
      <c r="L59" s="81" t="s">
        <v>840</v>
      </c>
      <c r="M59" s="81" t="s">
        <v>840</v>
      </c>
      <c r="N59" s="81" t="s">
        <v>840</v>
      </c>
      <c r="O59" s="81" t="s">
        <v>840</v>
      </c>
      <c r="P59" s="81" t="s">
        <v>840</v>
      </c>
      <c r="Q59" s="81" t="s">
        <v>840</v>
      </c>
      <c r="R59" s="81" t="s">
        <v>840</v>
      </c>
      <c r="S59" s="81" t="s">
        <v>840</v>
      </c>
      <c r="T59" s="81" t="s">
        <v>840</v>
      </c>
      <c r="U59" s="81" t="s">
        <v>840</v>
      </c>
      <c r="V59" s="81" t="s">
        <v>840</v>
      </c>
      <c r="W59" s="81" t="s">
        <v>840</v>
      </c>
      <c r="X59" s="81" t="s">
        <v>840</v>
      </c>
      <c r="Y59" s="81" t="s">
        <v>840</v>
      </c>
      <c r="Z59" s="81" t="s">
        <v>840</v>
      </c>
      <c r="AA59" s="81" t="s">
        <v>840</v>
      </c>
      <c r="AB59" s="81" t="s">
        <v>840</v>
      </c>
      <c r="AC59" s="81" t="s">
        <v>840</v>
      </c>
      <c r="AD59" s="81" t="s">
        <v>840</v>
      </c>
      <c r="AE59" s="81" t="s">
        <v>840</v>
      </c>
      <c r="AF59" s="81" t="s">
        <v>840</v>
      </c>
      <c r="AG59" s="81" t="s">
        <v>840</v>
      </c>
      <c r="AH59" s="81" t="s">
        <v>840</v>
      </c>
      <c r="AI59" s="81" t="s">
        <v>840</v>
      </c>
      <c r="AJ59" s="81" t="s">
        <v>840</v>
      </c>
      <c r="AK59" s="81" t="s">
        <v>840</v>
      </c>
      <c r="AL59" s="81" t="s">
        <v>840</v>
      </c>
      <c r="AM59" s="81" t="s">
        <v>840</v>
      </c>
      <c r="AN59" s="81" t="s">
        <v>840</v>
      </c>
      <c r="AO59" s="81" t="s">
        <v>840</v>
      </c>
      <c r="AP59" s="81" t="s">
        <v>840</v>
      </c>
      <c r="AQ59" s="81" t="s">
        <v>840</v>
      </c>
      <c r="AR59" s="81" t="s">
        <v>840</v>
      </c>
      <c r="AS59" s="81" t="s">
        <v>840</v>
      </c>
      <c r="AT59" s="81" t="s">
        <v>840</v>
      </c>
      <c r="AU59" s="81" t="s">
        <v>840</v>
      </c>
      <c r="AV59" s="81" t="s">
        <v>840</v>
      </c>
      <c r="AW59" s="81" t="s">
        <v>840</v>
      </c>
      <c r="AX59" s="81" t="s">
        <v>840</v>
      </c>
      <c r="AY59" s="81" t="s">
        <v>840</v>
      </c>
    </row>
    <row r="60" spans="1:51" ht="42">
      <c r="A60" s="79" t="s">
        <v>551</v>
      </c>
      <c r="B60" s="80" t="s">
        <v>890</v>
      </c>
      <c r="C60" s="79" t="s">
        <v>837</v>
      </c>
      <c r="D60" s="81" t="s">
        <v>840</v>
      </c>
      <c r="E60" s="81" t="s">
        <v>840</v>
      </c>
      <c r="F60" s="81" t="s">
        <v>840</v>
      </c>
      <c r="G60" s="81" t="s">
        <v>840</v>
      </c>
      <c r="H60" s="81" t="s">
        <v>840</v>
      </c>
      <c r="I60" s="81" t="s">
        <v>840</v>
      </c>
      <c r="J60" s="81" t="s">
        <v>840</v>
      </c>
      <c r="K60" s="81" t="s">
        <v>840</v>
      </c>
      <c r="L60" s="81" t="s">
        <v>840</v>
      </c>
      <c r="M60" s="81" t="s">
        <v>840</v>
      </c>
      <c r="N60" s="81" t="s">
        <v>840</v>
      </c>
      <c r="O60" s="81" t="s">
        <v>840</v>
      </c>
      <c r="P60" s="81" t="s">
        <v>840</v>
      </c>
      <c r="Q60" s="81" t="s">
        <v>840</v>
      </c>
      <c r="R60" s="81" t="s">
        <v>840</v>
      </c>
      <c r="S60" s="81" t="s">
        <v>840</v>
      </c>
      <c r="T60" s="81" t="s">
        <v>840</v>
      </c>
      <c r="U60" s="81" t="s">
        <v>840</v>
      </c>
      <c r="V60" s="81" t="s">
        <v>840</v>
      </c>
      <c r="W60" s="81" t="s">
        <v>840</v>
      </c>
      <c r="X60" s="81" t="s">
        <v>840</v>
      </c>
      <c r="Y60" s="81" t="s">
        <v>840</v>
      </c>
      <c r="Z60" s="81" t="s">
        <v>840</v>
      </c>
      <c r="AA60" s="81" t="s">
        <v>840</v>
      </c>
      <c r="AB60" s="81" t="s">
        <v>840</v>
      </c>
      <c r="AC60" s="81" t="s">
        <v>840</v>
      </c>
      <c r="AD60" s="81" t="s">
        <v>840</v>
      </c>
      <c r="AE60" s="81" t="s">
        <v>840</v>
      </c>
      <c r="AF60" s="81" t="s">
        <v>840</v>
      </c>
      <c r="AG60" s="81" t="s">
        <v>840</v>
      </c>
      <c r="AH60" s="81" t="s">
        <v>840</v>
      </c>
      <c r="AI60" s="81" t="s">
        <v>840</v>
      </c>
      <c r="AJ60" s="81" t="s">
        <v>840</v>
      </c>
      <c r="AK60" s="81" t="s">
        <v>840</v>
      </c>
      <c r="AL60" s="81" t="s">
        <v>840</v>
      </c>
      <c r="AM60" s="81" t="s">
        <v>840</v>
      </c>
      <c r="AN60" s="81" t="s">
        <v>840</v>
      </c>
      <c r="AO60" s="81" t="s">
        <v>840</v>
      </c>
      <c r="AP60" s="81" t="s">
        <v>840</v>
      </c>
      <c r="AQ60" s="81" t="s">
        <v>840</v>
      </c>
      <c r="AR60" s="81" t="s">
        <v>840</v>
      </c>
      <c r="AS60" s="81" t="s">
        <v>840</v>
      </c>
      <c r="AT60" s="81" t="s">
        <v>840</v>
      </c>
      <c r="AU60" s="81" t="s">
        <v>840</v>
      </c>
      <c r="AV60" s="81" t="s">
        <v>840</v>
      </c>
      <c r="AW60" s="81" t="s">
        <v>840</v>
      </c>
      <c r="AX60" s="81" t="s">
        <v>840</v>
      </c>
      <c r="AY60" s="81" t="s">
        <v>840</v>
      </c>
    </row>
    <row r="61" spans="1:51" ht="42" outlineLevel="1">
      <c r="A61" s="79" t="s">
        <v>552</v>
      </c>
      <c r="B61" s="80" t="s">
        <v>891</v>
      </c>
      <c r="C61" s="79" t="s">
        <v>837</v>
      </c>
      <c r="D61" s="81" t="s">
        <v>840</v>
      </c>
      <c r="E61" s="81" t="s">
        <v>840</v>
      </c>
      <c r="F61" s="81" t="s">
        <v>840</v>
      </c>
      <c r="G61" s="81" t="s">
        <v>840</v>
      </c>
      <c r="H61" s="81" t="s">
        <v>840</v>
      </c>
      <c r="I61" s="81" t="s">
        <v>840</v>
      </c>
      <c r="J61" s="81" t="s">
        <v>840</v>
      </c>
      <c r="K61" s="81" t="s">
        <v>840</v>
      </c>
      <c r="L61" s="81" t="s">
        <v>840</v>
      </c>
      <c r="M61" s="81" t="s">
        <v>840</v>
      </c>
      <c r="N61" s="81" t="s">
        <v>840</v>
      </c>
      <c r="O61" s="81" t="s">
        <v>840</v>
      </c>
      <c r="P61" s="81" t="s">
        <v>840</v>
      </c>
      <c r="Q61" s="81" t="s">
        <v>840</v>
      </c>
      <c r="R61" s="81" t="s">
        <v>840</v>
      </c>
      <c r="S61" s="81" t="s">
        <v>840</v>
      </c>
      <c r="T61" s="81" t="s">
        <v>840</v>
      </c>
      <c r="U61" s="81" t="s">
        <v>840</v>
      </c>
      <c r="V61" s="81" t="s">
        <v>840</v>
      </c>
      <c r="W61" s="81" t="s">
        <v>840</v>
      </c>
      <c r="X61" s="81" t="s">
        <v>840</v>
      </c>
      <c r="Y61" s="81" t="s">
        <v>840</v>
      </c>
      <c r="Z61" s="81" t="s">
        <v>840</v>
      </c>
      <c r="AA61" s="81" t="s">
        <v>840</v>
      </c>
      <c r="AB61" s="81" t="s">
        <v>840</v>
      </c>
      <c r="AC61" s="81" t="s">
        <v>840</v>
      </c>
      <c r="AD61" s="81" t="s">
        <v>840</v>
      </c>
      <c r="AE61" s="81" t="s">
        <v>840</v>
      </c>
      <c r="AF61" s="81" t="s">
        <v>840</v>
      </c>
      <c r="AG61" s="81" t="s">
        <v>840</v>
      </c>
      <c r="AH61" s="81" t="s">
        <v>840</v>
      </c>
      <c r="AI61" s="81" t="s">
        <v>840</v>
      </c>
      <c r="AJ61" s="81" t="s">
        <v>840</v>
      </c>
      <c r="AK61" s="81" t="s">
        <v>840</v>
      </c>
      <c r="AL61" s="81" t="s">
        <v>840</v>
      </c>
      <c r="AM61" s="81" t="s">
        <v>840</v>
      </c>
      <c r="AN61" s="81" t="s">
        <v>840</v>
      </c>
      <c r="AO61" s="81" t="s">
        <v>840</v>
      </c>
      <c r="AP61" s="81" t="s">
        <v>840</v>
      </c>
      <c r="AQ61" s="81" t="s">
        <v>840</v>
      </c>
      <c r="AR61" s="81" t="s">
        <v>840</v>
      </c>
      <c r="AS61" s="81" t="s">
        <v>840</v>
      </c>
      <c r="AT61" s="81" t="s">
        <v>840</v>
      </c>
      <c r="AU61" s="81" t="s">
        <v>840</v>
      </c>
      <c r="AV61" s="81" t="s">
        <v>840</v>
      </c>
      <c r="AW61" s="81" t="s">
        <v>840</v>
      </c>
      <c r="AX61" s="81" t="s">
        <v>840</v>
      </c>
      <c r="AY61" s="81" t="s">
        <v>840</v>
      </c>
    </row>
    <row r="62" spans="1:51" ht="42" outlineLevel="1">
      <c r="A62" s="79" t="s">
        <v>892</v>
      </c>
      <c r="B62" s="80" t="s">
        <v>893</v>
      </c>
      <c r="C62" s="79" t="s">
        <v>837</v>
      </c>
      <c r="D62" s="81" t="s">
        <v>840</v>
      </c>
      <c r="E62" s="81" t="s">
        <v>840</v>
      </c>
      <c r="F62" s="81" t="s">
        <v>840</v>
      </c>
      <c r="G62" s="81" t="s">
        <v>840</v>
      </c>
      <c r="H62" s="81" t="s">
        <v>840</v>
      </c>
      <c r="I62" s="81" t="s">
        <v>840</v>
      </c>
      <c r="J62" s="81" t="s">
        <v>840</v>
      </c>
      <c r="K62" s="81" t="s">
        <v>840</v>
      </c>
      <c r="L62" s="81" t="s">
        <v>840</v>
      </c>
      <c r="M62" s="81" t="s">
        <v>840</v>
      </c>
      <c r="N62" s="81" t="s">
        <v>840</v>
      </c>
      <c r="O62" s="81" t="s">
        <v>840</v>
      </c>
      <c r="P62" s="81" t="s">
        <v>840</v>
      </c>
      <c r="Q62" s="81" t="s">
        <v>840</v>
      </c>
      <c r="R62" s="81" t="s">
        <v>840</v>
      </c>
      <c r="S62" s="81" t="s">
        <v>840</v>
      </c>
      <c r="T62" s="81" t="s">
        <v>840</v>
      </c>
      <c r="U62" s="81" t="s">
        <v>840</v>
      </c>
      <c r="V62" s="81" t="s">
        <v>840</v>
      </c>
      <c r="W62" s="81" t="s">
        <v>840</v>
      </c>
      <c r="X62" s="81" t="s">
        <v>840</v>
      </c>
      <c r="Y62" s="81" t="s">
        <v>840</v>
      </c>
      <c r="Z62" s="81" t="s">
        <v>840</v>
      </c>
      <c r="AA62" s="81" t="s">
        <v>840</v>
      </c>
      <c r="AB62" s="81" t="s">
        <v>840</v>
      </c>
      <c r="AC62" s="81" t="s">
        <v>840</v>
      </c>
      <c r="AD62" s="81" t="s">
        <v>840</v>
      </c>
      <c r="AE62" s="81" t="s">
        <v>840</v>
      </c>
      <c r="AF62" s="81" t="s">
        <v>840</v>
      </c>
      <c r="AG62" s="81" t="s">
        <v>840</v>
      </c>
      <c r="AH62" s="81" t="s">
        <v>840</v>
      </c>
      <c r="AI62" s="81" t="s">
        <v>840</v>
      </c>
      <c r="AJ62" s="81" t="s">
        <v>840</v>
      </c>
      <c r="AK62" s="81" t="s">
        <v>840</v>
      </c>
      <c r="AL62" s="81" t="s">
        <v>840</v>
      </c>
      <c r="AM62" s="81" t="s">
        <v>840</v>
      </c>
      <c r="AN62" s="81" t="s">
        <v>840</v>
      </c>
      <c r="AO62" s="81" t="s">
        <v>840</v>
      </c>
      <c r="AP62" s="81" t="s">
        <v>840</v>
      </c>
      <c r="AQ62" s="81" t="s">
        <v>840</v>
      </c>
      <c r="AR62" s="81" t="s">
        <v>840</v>
      </c>
      <c r="AS62" s="81" t="s">
        <v>840</v>
      </c>
      <c r="AT62" s="81" t="s">
        <v>840</v>
      </c>
      <c r="AU62" s="81" t="s">
        <v>840</v>
      </c>
      <c r="AV62" s="81" t="s">
        <v>840</v>
      </c>
      <c r="AW62" s="81" t="s">
        <v>840</v>
      </c>
      <c r="AX62" s="81" t="s">
        <v>840</v>
      </c>
      <c r="AY62" s="81" t="s">
        <v>840</v>
      </c>
    </row>
    <row r="63" spans="1:51" ht="42" outlineLevel="1">
      <c r="A63" s="79" t="s">
        <v>894</v>
      </c>
      <c r="B63" s="80" t="s">
        <v>895</v>
      </c>
      <c r="C63" s="79" t="s">
        <v>837</v>
      </c>
      <c r="D63" s="81" t="s">
        <v>840</v>
      </c>
      <c r="E63" s="81" t="s">
        <v>840</v>
      </c>
      <c r="F63" s="81" t="s">
        <v>840</v>
      </c>
      <c r="G63" s="81" t="s">
        <v>840</v>
      </c>
      <c r="H63" s="81" t="s">
        <v>840</v>
      </c>
      <c r="I63" s="81" t="s">
        <v>840</v>
      </c>
      <c r="J63" s="81" t="s">
        <v>840</v>
      </c>
      <c r="K63" s="81" t="s">
        <v>840</v>
      </c>
      <c r="L63" s="81" t="s">
        <v>840</v>
      </c>
      <c r="M63" s="81" t="s">
        <v>840</v>
      </c>
      <c r="N63" s="81" t="s">
        <v>840</v>
      </c>
      <c r="O63" s="81" t="s">
        <v>840</v>
      </c>
      <c r="P63" s="81" t="s">
        <v>840</v>
      </c>
      <c r="Q63" s="81" t="s">
        <v>840</v>
      </c>
      <c r="R63" s="81" t="s">
        <v>840</v>
      </c>
      <c r="S63" s="81" t="s">
        <v>840</v>
      </c>
      <c r="T63" s="81" t="s">
        <v>840</v>
      </c>
      <c r="U63" s="81" t="s">
        <v>840</v>
      </c>
      <c r="V63" s="81" t="s">
        <v>840</v>
      </c>
      <c r="W63" s="81" t="s">
        <v>840</v>
      </c>
      <c r="X63" s="81" t="s">
        <v>840</v>
      </c>
      <c r="Y63" s="81" t="s">
        <v>840</v>
      </c>
      <c r="Z63" s="81" t="s">
        <v>840</v>
      </c>
      <c r="AA63" s="81" t="s">
        <v>840</v>
      </c>
      <c r="AB63" s="81" t="s">
        <v>840</v>
      </c>
      <c r="AC63" s="81" t="s">
        <v>840</v>
      </c>
      <c r="AD63" s="81" t="s">
        <v>840</v>
      </c>
      <c r="AE63" s="81" t="s">
        <v>840</v>
      </c>
      <c r="AF63" s="81" t="s">
        <v>840</v>
      </c>
      <c r="AG63" s="81" t="s">
        <v>840</v>
      </c>
      <c r="AH63" s="81" t="s">
        <v>840</v>
      </c>
      <c r="AI63" s="81" t="s">
        <v>840</v>
      </c>
      <c r="AJ63" s="81" t="s">
        <v>840</v>
      </c>
      <c r="AK63" s="81" t="s">
        <v>840</v>
      </c>
      <c r="AL63" s="81" t="s">
        <v>840</v>
      </c>
      <c r="AM63" s="81" t="s">
        <v>840</v>
      </c>
      <c r="AN63" s="81" t="s">
        <v>840</v>
      </c>
      <c r="AO63" s="81" t="s">
        <v>840</v>
      </c>
      <c r="AP63" s="81" t="s">
        <v>840</v>
      </c>
      <c r="AQ63" s="81" t="s">
        <v>840</v>
      </c>
      <c r="AR63" s="81" t="s">
        <v>840</v>
      </c>
      <c r="AS63" s="81" t="s">
        <v>840</v>
      </c>
      <c r="AT63" s="81" t="s">
        <v>840</v>
      </c>
      <c r="AU63" s="81" t="s">
        <v>840</v>
      </c>
      <c r="AV63" s="81" t="s">
        <v>840</v>
      </c>
      <c r="AW63" s="81" t="s">
        <v>840</v>
      </c>
      <c r="AX63" s="81" t="s">
        <v>840</v>
      </c>
      <c r="AY63" s="81" t="s">
        <v>840</v>
      </c>
    </row>
    <row r="64" spans="1:51" ht="31.5" outlineLevel="1">
      <c r="A64" s="79" t="s">
        <v>896</v>
      </c>
      <c r="B64" s="80" t="s">
        <v>897</v>
      </c>
      <c r="C64" s="79" t="s">
        <v>837</v>
      </c>
      <c r="D64" s="81" t="s">
        <v>840</v>
      </c>
      <c r="E64" s="81" t="s">
        <v>840</v>
      </c>
      <c r="F64" s="81" t="s">
        <v>840</v>
      </c>
      <c r="G64" s="81" t="s">
        <v>840</v>
      </c>
      <c r="H64" s="81" t="s">
        <v>840</v>
      </c>
      <c r="I64" s="81" t="s">
        <v>840</v>
      </c>
      <c r="J64" s="81" t="s">
        <v>840</v>
      </c>
      <c r="K64" s="81" t="s">
        <v>840</v>
      </c>
      <c r="L64" s="81" t="s">
        <v>840</v>
      </c>
      <c r="M64" s="81" t="s">
        <v>840</v>
      </c>
      <c r="N64" s="81" t="s">
        <v>840</v>
      </c>
      <c r="O64" s="81" t="s">
        <v>840</v>
      </c>
      <c r="P64" s="81" t="s">
        <v>840</v>
      </c>
      <c r="Q64" s="81" t="s">
        <v>840</v>
      </c>
      <c r="R64" s="81" t="s">
        <v>840</v>
      </c>
      <c r="S64" s="81" t="s">
        <v>840</v>
      </c>
      <c r="T64" s="81" t="s">
        <v>840</v>
      </c>
      <c r="U64" s="81" t="s">
        <v>840</v>
      </c>
      <c r="V64" s="81" t="s">
        <v>840</v>
      </c>
      <c r="W64" s="81" t="s">
        <v>840</v>
      </c>
      <c r="X64" s="81" t="s">
        <v>840</v>
      </c>
      <c r="Y64" s="81" t="s">
        <v>840</v>
      </c>
      <c r="Z64" s="81" t="s">
        <v>840</v>
      </c>
      <c r="AA64" s="81" t="s">
        <v>840</v>
      </c>
      <c r="AB64" s="81" t="s">
        <v>840</v>
      </c>
      <c r="AC64" s="81" t="s">
        <v>840</v>
      </c>
      <c r="AD64" s="81" t="s">
        <v>840</v>
      </c>
      <c r="AE64" s="81" t="s">
        <v>840</v>
      </c>
      <c r="AF64" s="81" t="s">
        <v>840</v>
      </c>
      <c r="AG64" s="81" t="s">
        <v>840</v>
      </c>
      <c r="AH64" s="81" t="s">
        <v>840</v>
      </c>
      <c r="AI64" s="81" t="s">
        <v>840</v>
      </c>
      <c r="AJ64" s="81" t="s">
        <v>840</v>
      </c>
      <c r="AK64" s="81" t="s">
        <v>840</v>
      </c>
      <c r="AL64" s="81" t="s">
        <v>840</v>
      </c>
      <c r="AM64" s="81" t="s">
        <v>840</v>
      </c>
      <c r="AN64" s="81" t="s">
        <v>840</v>
      </c>
      <c r="AO64" s="81" t="s">
        <v>840</v>
      </c>
      <c r="AP64" s="81" t="s">
        <v>840</v>
      </c>
      <c r="AQ64" s="81" t="s">
        <v>840</v>
      </c>
      <c r="AR64" s="81" t="s">
        <v>840</v>
      </c>
      <c r="AS64" s="81" t="s">
        <v>840</v>
      </c>
      <c r="AT64" s="81" t="s">
        <v>840</v>
      </c>
      <c r="AU64" s="81" t="s">
        <v>840</v>
      </c>
      <c r="AV64" s="81" t="s">
        <v>840</v>
      </c>
      <c r="AW64" s="81" t="s">
        <v>840</v>
      </c>
      <c r="AX64" s="81" t="s">
        <v>840</v>
      </c>
      <c r="AY64" s="81" t="s">
        <v>840</v>
      </c>
    </row>
    <row r="65" spans="1:51" ht="42" outlineLevel="1">
      <c r="A65" s="79" t="s">
        <v>898</v>
      </c>
      <c r="B65" s="80" t="s">
        <v>899</v>
      </c>
      <c r="C65" s="79" t="s">
        <v>837</v>
      </c>
      <c r="D65" s="81" t="s">
        <v>840</v>
      </c>
      <c r="E65" s="81" t="s">
        <v>840</v>
      </c>
      <c r="F65" s="81" t="s">
        <v>840</v>
      </c>
      <c r="G65" s="81" t="s">
        <v>840</v>
      </c>
      <c r="H65" s="81" t="s">
        <v>840</v>
      </c>
      <c r="I65" s="81" t="s">
        <v>840</v>
      </c>
      <c r="J65" s="81" t="s">
        <v>840</v>
      </c>
      <c r="K65" s="81" t="s">
        <v>840</v>
      </c>
      <c r="L65" s="81" t="s">
        <v>840</v>
      </c>
      <c r="M65" s="81" t="s">
        <v>840</v>
      </c>
      <c r="N65" s="81" t="s">
        <v>840</v>
      </c>
      <c r="O65" s="81" t="s">
        <v>840</v>
      </c>
      <c r="P65" s="81" t="s">
        <v>840</v>
      </c>
      <c r="Q65" s="81" t="s">
        <v>840</v>
      </c>
      <c r="R65" s="81" t="s">
        <v>840</v>
      </c>
      <c r="S65" s="81" t="s">
        <v>840</v>
      </c>
      <c r="T65" s="81" t="s">
        <v>840</v>
      </c>
      <c r="U65" s="81" t="s">
        <v>840</v>
      </c>
      <c r="V65" s="81" t="s">
        <v>840</v>
      </c>
      <c r="W65" s="81" t="s">
        <v>840</v>
      </c>
      <c r="X65" s="81" t="s">
        <v>840</v>
      </c>
      <c r="Y65" s="81" t="s">
        <v>840</v>
      </c>
      <c r="Z65" s="81" t="s">
        <v>840</v>
      </c>
      <c r="AA65" s="81" t="s">
        <v>840</v>
      </c>
      <c r="AB65" s="81" t="s">
        <v>840</v>
      </c>
      <c r="AC65" s="81" t="s">
        <v>840</v>
      </c>
      <c r="AD65" s="81" t="s">
        <v>840</v>
      </c>
      <c r="AE65" s="81" t="s">
        <v>840</v>
      </c>
      <c r="AF65" s="81" t="s">
        <v>840</v>
      </c>
      <c r="AG65" s="81" t="s">
        <v>840</v>
      </c>
      <c r="AH65" s="81" t="s">
        <v>840</v>
      </c>
      <c r="AI65" s="81" t="s">
        <v>840</v>
      </c>
      <c r="AJ65" s="81" t="s">
        <v>840</v>
      </c>
      <c r="AK65" s="81" t="s">
        <v>840</v>
      </c>
      <c r="AL65" s="81" t="s">
        <v>840</v>
      </c>
      <c r="AM65" s="81" t="s">
        <v>840</v>
      </c>
      <c r="AN65" s="81" t="s">
        <v>840</v>
      </c>
      <c r="AO65" s="81" t="s">
        <v>840</v>
      </c>
      <c r="AP65" s="81" t="s">
        <v>840</v>
      </c>
      <c r="AQ65" s="81" t="s">
        <v>840</v>
      </c>
      <c r="AR65" s="81" t="s">
        <v>840</v>
      </c>
      <c r="AS65" s="81" t="s">
        <v>840</v>
      </c>
      <c r="AT65" s="81" t="s">
        <v>840</v>
      </c>
      <c r="AU65" s="81" t="s">
        <v>840</v>
      </c>
      <c r="AV65" s="81" t="s">
        <v>840</v>
      </c>
      <c r="AW65" s="81" t="s">
        <v>840</v>
      </c>
      <c r="AX65" s="81" t="s">
        <v>840</v>
      </c>
      <c r="AY65" s="81" t="s">
        <v>840</v>
      </c>
    </row>
    <row r="66" spans="1:51" ht="63" outlineLevel="1">
      <c r="A66" s="79" t="s">
        <v>95</v>
      </c>
      <c r="B66" s="80" t="s">
        <v>900</v>
      </c>
      <c r="C66" s="79" t="s">
        <v>837</v>
      </c>
      <c r="D66" s="81" t="s">
        <v>840</v>
      </c>
      <c r="E66" s="81" t="s">
        <v>840</v>
      </c>
      <c r="F66" s="81" t="s">
        <v>840</v>
      </c>
      <c r="G66" s="81" t="s">
        <v>840</v>
      </c>
      <c r="H66" s="81" t="s">
        <v>840</v>
      </c>
      <c r="I66" s="81" t="s">
        <v>840</v>
      </c>
      <c r="J66" s="81" t="s">
        <v>840</v>
      </c>
      <c r="K66" s="81" t="s">
        <v>840</v>
      </c>
      <c r="L66" s="81" t="s">
        <v>840</v>
      </c>
      <c r="M66" s="81" t="s">
        <v>840</v>
      </c>
      <c r="N66" s="81" t="s">
        <v>840</v>
      </c>
      <c r="O66" s="81" t="s">
        <v>840</v>
      </c>
      <c r="P66" s="81" t="s">
        <v>840</v>
      </c>
      <c r="Q66" s="81" t="s">
        <v>840</v>
      </c>
      <c r="R66" s="81" t="s">
        <v>840</v>
      </c>
      <c r="S66" s="81" t="s">
        <v>840</v>
      </c>
      <c r="T66" s="81" t="s">
        <v>840</v>
      </c>
      <c r="U66" s="81" t="s">
        <v>840</v>
      </c>
      <c r="V66" s="81" t="s">
        <v>840</v>
      </c>
      <c r="W66" s="81" t="s">
        <v>840</v>
      </c>
      <c r="X66" s="81" t="s">
        <v>840</v>
      </c>
      <c r="Y66" s="81" t="s">
        <v>840</v>
      </c>
      <c r="Z66" s="81" t="s">
        <v>840</v>
      </c>
      <c r="AA66" s="81" t="s">
        <v>840</v>
      </c>
      <c r="AB66" s="81" t="s">
        <v>840</v>
      </c>
      <c r="AC66" s="81" t="s">
        <v>840</v>
      </c>
      <c r="AD66" s="81" t="s">
        <v>840</v>
      </c>
      <c r="AE66" s="81" t="s">
        <v>840</v>
      </c>
      <c r="AF66" s="81" t="s">
        <v>840</v>
      </c>
      <c r="AG66" s="81" t="s">
        <v>840</v>
      </c>
      <c r="AH66" s="81" t="s">
        <v>840</v>
      </c>
      <c r="AI66" s="81" t="s">
        <v>840</v>
      </c>
      <c r="AJ66" s="81" t="s">
        <v>840</v>
      </c>
      <c r="AK66" s="81" t="s">
        <v>840</v>
      </c>
      <c r="AL66" s="81" t="s">
        <v>840</v>
      </c>
      <c r="AM66" s="81" t="s">
        <v>840</v>
      </c>
      <c r="AN66" s="81" t="s">
        <v>840</v>
      </c>
      <c r="AO66" s="81" t="s">
        <v>840</v>
      </c>
      <c r="AP66" s="81" t="s">
        <v>840</v>
      </c>
      <c r="AQ66" s="81" t="s">
        <v>840</v>
      </c>
      <c r="AR66" s="81" t="s">
        <v>840</v>
      </c>
      <c r="AS66" s="81" t="s">
        <v>840</v>
      </c>
      <c r="AT66" s="81" t="s">
        <v>840</v>
      </c>
      <c r="AU66" s="81" t="s">
        <v>840</v>
      </c>
      <c r="AV66" s="81" t="s">
        <v>840</v>
      </c>
      <c r="AW66" s="81" t="s">
        <v>840</v>
      </c>
      <c r="AX66" s="81" t="s">
        <v>840</v>
      </c>
      <c r="AY66" s="81" t="s">
        <v>840</v>
      </c>
    </row>
    <row r="67" spans="1:51" ht="52.5" outlineLevel="1">
      <c r="A67" s="79" t="s">
        <v>901</v>
      </c>
      <c r="B67" s="80" t="s">
        <v>902</v>
      </c>
      <c r="C67" s="79" t="s">
        <v>837</v>
      </c>
      <c r="D67" s="81" t="s">
        <v>840</v>
      </c>
      <c r="E67" s="81" t="s">
        <v>840</v>
      </c>
      <c r="F67" s="81" t="s">
        <v>840</v>
      </c>
      <c r="G67" s="81" t="s">
        <v>840</v>
      </c>
      <c r="H67" s="81" t="s">
        <v>840</v>
      </c>
      <c r="I67" s="81" t="s">
        <v>840</v>
      </c>
      <c r="J67" s="81" t="s">
        <v>840</v>
      </c>
      <c r="K67" s="81" t="s">
        <v>840</v>
      </c>
      <c r="L67" s="81" t="s">
        <v>840</v>
      </c>
      <c r="M67" s="81" t="s">
        <v>840</v>
      </c>
      <c r="N67" s="81" t="s">
        <v>840</v>
      </c>
      <c r="O67" s="81" t="s">
        <v>840</v>
      </c>
      <c r="P67" s="81" t="s">
        <v>840</v>
      </c>
      <c r="Q67" s="81" t="s">
        <v>840</v>
      </c>
      <c r="R67" s="81" t="s">
        <v>840</v>
      </c>
      <c r="S67" s="81" t="s">
        <v>840</v>
      </c>
      <c r="T67" s="81" t="s">
        <v>840</v>
      </c>
      <c r="U67" s="81" t="s">
        <v>840</v>
      </c>
      <c r="V67" s="81" t="s">
        <v>840</v>
      </c>
      <c r="W67" s="81" t="s">
        <v>840</v>
      </c>
      <c r="X67" s="81" t="s">
        <v>840</v>
      </c>
      <c r="Y67" s="81" t="s">
        <v>840</v>
      </c>
      <c r="Z67" s="81" t="s">
        <v>840</v>
      </c>
      <c r="AA67" s="81" t="s">
        <v>840</v>
      </c>
      <c r="AB67" s="81" t="s">
        <v>840</v>
      </c>
      <c r="AC67" s="81" t="s">
        <v>840</v>
      </c>
      <c r="AD67" s="81" t="s">
        <v>840</v>
      </c>
      <c r="AE67" s="81" t="s">
        <v>840</v>
      </c>
      <c r="AF67" s="81" t="s">
        <v>840</v>
      </c>
      <c r="AG67" s="81" t="s">
        <v>840</v>
      </c>
      <c r="AH67" s="81" t="s">
        <v>840</v>
      </c>
      <c r="AI67" s="81" t="s">
        <v>840</v>
      </c>
      <c r="AJ67" s="81" t="s">
        <v>840</v>
      </c>
      <c r="AK67" s="81" t="s">
        <v>840</v>
      </c>
      <c r="AL67" s="81" t="s">
        <v>840</v>
      </c>
      <c r="AM67" s="81" t="s">
        <v>840</v>
      </c>
      <c r="AN67" s="81" t="s">
        <v>840</v>
      </c>
      <c r="AO67" s="81" t="s">
        <v>840</v>
      </c>
      <c r="AP67" s="81" t="s">
        <v>840</v>
      </c>
      <c r="AQ67" s="81" t="s">
        <v>840</v>
      </c>
      <c r="AR67" s="81" t="s">
        <v>840</v>
      </c>
      <c r="AS67" s="81" t="s">
        <v>840</v>
      </c>
      <c r="AT67" s="81" t="s">
        <v>840</v>
      </c>
      <c r="AU67" s="81" t="s">
        <v>840</v>
      </c>
      <c r="AV67" s="81" t="s">
        <v>840</v>
      </c>
      <c r="AW67" s="81" t="s">
        <v>840</v>
      </c>
      <c r="AX67" s="81" t="s">
        <v>840</v>
      </c>
      <c r="AY67" s="81" t="s">
        <v>840</v>
      </c>
    </row>
    <row r="68" spans="1:51" ht="52.5" outlineLevel="1">
      <c r="A68" s="79" t="s">
        <v>903</v>
      </c>
      <c r="B68" s="80" t="s">
        <v>904</v>
      </c>
      <c r="C68" s="79" t="s">
        <v>837</v>
      </c>
      <c r="D68" s="81" t="s">
        <v>840</v>
      </c>
      <c r="E68" s="81" t="s">
        <v>840</v>
      </c>
      <c r="F68" s="81" t="s">
        <v>840</v>
      </c>
      <c r="G68" s="81" t="s">
        <v>840</v>
      </c>
      <c r="H68" s="81" t="s">
        <v>840</v>
      </c>
      <c r="I68" s="81" t="s">
        <v>840</v>
      </c>
      <c r="J68" s="81" t="s">
        <v>840</v>
      </c>
      <c r="K68" s="81" t="s">
        <v>840</v>
      </c>
      <c r="L68" s="81" t="s">
        <v>840</v>
      </c>
      <c r="M68" s="81" t="s">
        <v>840</v>
      </c>
      <c r="N68" s="81" t="s">
        <v>840</v>
      </c>
      <c r="O68" s="81" t="s">
        <v>840</v>
      </c>
      <c r="P68" s="81" t="s">
        <v>840</v>
      </c>
      <c r="Q68" s="81" t="s">
        <v>840</v>
      </c>
      <c r="R68" s="81" t="s">
        <v>840</v>
      </c>
      <c r="S68" s="81" t="s">
        <v>840</v>
      </c>
      <c r="T68" s="81" t="s">
        <v>840</v>
      </c>
      <c r="U68" s="81" t="s">
        <v>840</v>
      </c>
      <c r="V68" s="81" t="s">
        <v>840</v>
      </c>
      <c r="W68" s="81" t="s">
        <v>840</v>
      </c>
      <c r="X68" s="81" t="s">
        <v>840</v>
      </c>
      <c r="Y68" s="81" t="s">
        <v>840</v>
      </c>
      <c r="Z68" s="81" t="s">
        <v>840</v>
      </c>
      <c r="AA68" s="81" t="s">
        <v>840</v>
      </c>
      <c r="AB68" s="81" t="s">
        <v>840</v>
      </c>
      <c r="AC68" s="81" t="s">
        <v>840</v>
      </c>
      <c r="AD68" s="81" t="s">
        <v>840</v>
      </c>
      <c r="AE68" s="81" t="s">
        <v>840</v>
      </c>
      <c r="AF68" s="81" t="s">
        <v>840</v>
      </c>
      <c r="AG68" s="81" t="s">
        <v>840</v>
      </c>
      <c r="AH68" s="81" t="s">
        <v>840</v>
      </c>
      <c r="AI68" s="81" t="s">
        <v>840</v>
      </c>
      <c r="AJ68" s="81" t="s">
        <v>840</v>
      </c>
      <c r="AK68" s="81" t="s">
        <v>840</v>
      </c>
      <c r="AL68" s="81" t="s">
        <v>840</v>
      </c>
      <c r="AM68" s="81" t="s">
        <v>840</v>
      </c>
      <c r="AN68" s="81" t="s">
        <v>840</v>
      </c>
      <c r="AO68" s="81" t="s">
        <v>840</v>
      </c>
      <c r="AP68" s="81" t="s">
        <v>840</v>
      </c>
      <c r="AQ68" s="81" t="s">
        <v>840</v>
      </c>
      <c r="AR68" s="81" t="s">
        <v>840</v>
      </c>
      <c r="AS68" s="81" t="s">
        <v>840</v>
      </c>
      <c r="AT68" s="81" t="s">
        <v>840</v>
      </c>
      <c r="AU68" s="81" t="s">
        <v>840</v>
      </c>
      <c r="AV68" s="81" t="s">
        <v>840</v>
      </c>
      <c r="AW68" s="81" t="s">
        <v>840</v>
      </c>
      <c r="AX68" s="81" t="s">
        <v>840</v>
      </c>
      <c r="AY68" s="81" t="s">
        <v>840</v>
      </c>
    </row>
    <row r="69" spans="1:51" ht="31.5">
      <c r="A69" s="79" t="s">
        <v>97</v>
      </c>
      <c r="B69" s="80" t="s">
        <v>905</v>
      </c>
      <c r="C69" s="79" t="s">
        <v>837</v>
      </c>
      <c r="D69" s="81" t="s">
        <v>840</v>
      </c>
      <c r="E69" s="81" t="s">
        <v>840</v>
      </c>
      <c r="F69" s="81" t="s">
        <v>840</v>
      </c>
      <c r="G69" s="81" t="s">
        <v>840</v>
      </c>
      <c r="H69" s="81" t="s">
        <v>840</v>
      </c>
      <c r="I69" s="81" t="s">
        <v>840</v>
      </c>
      <c r="J69" s="81" t="s">
        <v>840</v>
      </c>
      <c r="K69" s="81" t="s">
        <v>840</v>
      </c>
      <c r="L69" s="81" t="s">
        <v>840</v>
      </c>
      <c r="M69" s="81" t="s">
        <v>840</v>
      </c>
      <c r="N69" s="81" t="s">
        <v>840</v>
      </c>
      <c r="O69" s="81" t="s">
        <v>840</v>
      </c>
      <c r="P69" s="81" t="s">
        <v>840</v>
      </c>
      <c r="Q69" s="81" t="s">
        <v>840</v>
      </c>
      <c r="R69" s="81" t="s">
        <v>840</v>
      </c>
      <c r="S69" s="81" t="s">
        <v>840</v>
      </c>
      <c r="T69" s="81" t="s">
        <v>840</v>
      </c>
      <c r="U69" s="81" t="s">
        <v>840</v>
      </c>
      <c r="V69" s="81" t="s">
        <v>840</v>
      </c>
      <c r="W69" s="81" t="s">
        <v>840</v>
      </c>
      <c r="X69" s="81" t="s">
        <v>840</v>
      </c>
      <c r="Y69" s="81" t="s">
        <v>840</v>
      </c>
      <c r="Z69" s="81" t="s">
        <v>840</v>
      </c>
      <c r="AA69" s="81" t="s">
        <v>840</v>
      </c>
      <c r="AB69" s="81" t="s">
        <v>840</v>
      </c>
      <c r="AC69" s="81" t="s">
        <v>840</v>
      </c>
      <c r="AD69" s="81" t="s">
        <v>840</v>
      </c>
      <c r="AE69" s="81" t="s">
        <v>840</v>
      </c>
      <c r="AF69" s="81" t="s">
        <v>840</v>
      </c>
      <c r="AG69" s="81" t="s">
        <v>840</v>
      </c>
      <c r="AH69" s="81" t="s">
        <v>840</v>
      </c>
      <c r="AI69" s="81" t="s">
        <v>840</v>
      </c>
      <c r="AJ69" s="81" t="s">
        <v>840</v>
      </c>
      <c r="AK69" s="81" t="s">
        <v>840</v>
      </c>
      <c r="AL69" s="81" t="s">
        <v>840</v>
      </c>
      <c r="AM69" s="81" t="s">
        <v>840</v>
      </c>
      <c r="AN69" s="81" t="s">
        <v>840</v>
      </c>
      <c r="AO69" s="81" t="s">
        <v>840</v>
      </c>
      <c r="AP69" s="81" t="s">
        <v>840</v>
      </c>
      <c r="AQ69" s="81" t="s">
        <v>840</v>
      </c>
      <c r="AR69" s="81" t="s">
        <v>840</v>
      </c>
      <c r="AS69" s="81" t="s">
        <v>840</v>
      </c>
      <c r="AT69" s="81" t="s">
        <v>840</v>
      </c>
      <c r="AU69" s="81" t="s">
        <v>840</v>
      </c>
      <c r="AV69" s="81" t="s">
        <v>840</v>
      </c>
      <c r="AW69" s="81" t="s">
        <v>840</v>
      </c>
      <c r="AX69" s="81" t="s">
        <v>840</v>
      </c>
      <c r="AY69" s="81" t="s">
        <v>840</v>
      </c>
    </row>
    <row r="70" spans="1:51" ht="42" outlineLevel="1">
      <c r="A70" s="79" t="s">
        <v>99</v>
      </c>
      <c r="B70" s="80" t="s">
        <v>906</v>
      </c>
      <c r="C70" s="79" t="s">
        <v>837</v>
      </c>
      <c r="D70" s="81" t="s">
        <v>840</v>
      </c>
      <c r="E70" s="81" t="s">
        <v>840</v>
      </c>
      <c r="F70" s="81" t="s">
        <v>840</v>
      </c>
      <c r="G70" s="81" t="s">
        <v>840</v>
      </c>
      <c r="H70" s="81" t="s">
        <v>840</v>
      </c>
      <c r="I70" s="81" t="s">
        <v>840</v>
      </c>
      <c r="J70" s="81" t="s">
        <v>840</v>
      </c>
      <c r="K70" s="81" t="s">
        <v>840</v>
      </c>
      <c r="L70" s="81" t="s">
        <v>840</v>
      </c>
      <c r="M70" s="81" t="s">
        <v>840</v>
      </c>
      <c r="N70" s="81" t="s">
        <v>840</v>
      </c>
      <c r="O70" s="81" t="s">
        <v>840</v>
      </c>
      <c r="P70" s="81" t="s">
        <v>840</v>
      </c>
      <c r="Q70" s="81" t="s">
        <v>840</v>
      </c>
      <c r="R70" s="81" t="s">
        <v>840</v>
      </c>
      <c r="S70" s="81" t="s">
        <v>840</v>
      </c>
      <c r="T70" s="81" t="s">
        <v>840</v>
      </c>
      <c r="U70" s="81" t="s">
        <v>840</v>
      </c>
      <c r="V70" s="81" t="s">
        <v>840</v>
      </c>
      <c r="W70" s="81" t="s">
        <v>840</v>
      </c>
      <c r="X70" s="81" t="s">
        <v>840</v>
      </c>
      <c r="Y70" s="81" t="s">
        <v>840</v>
      </c>
      <c r="Z70" s="81" t="s">
        <v>840</v>
      </c>
      <c r="AA70" s="81" t="s">
        <v>840</v>
      </c>
      <c r="AB70" s="81" t="s">
        <v>840</v>
      </c>
      <c r="AC70" s="81" t="s">
        <v>840</v>
      </c>
      <c r="AD70" s="81" t="s">
        <v>840</v>
      </c>
      <c r="AE70" s="81" t="s">
        <v>840</v>
      </c>
      <c r="AF70" s="81" t="s">
        <v>840</v>
      </c>
      <c r="AG70" s="81" t="s">
        <v>840</v>
      </c>
      <c r="AH70" s="81" t="s">
        <v>840</v>
      </c>
      <c r="AI70" s="81" t="s">
        <v>840</v>
      </c>
      <c r="AJ70" s="81" t="s">
        <v>840</v>
      </c>
      <c r="AK70" s="81" t="s">
        <v>840</v>
      </c>
      <c r="AL70" s="81" t="s">
        <v>840</v>
      </c>
      <c r="AM70" s="81" t="s">
        <v>840</v>
      </c>
      <c r="AN70" s="81" t="s">
        <v>840</v>
      </c>
      <c r="AO70" s="81" t="s">
        <v>840</v>
      </c>
      <c r="AP70" s="81" t="s">
        <v>840</v>
      </c>
      <c r="AQ70" s="81" t="s">
        <v>840</v>
      </c>
      <c r="AR70" s="81" t="s">
        <v>840</v>
      </c>
      <c r="AS70" s="81" t="s">
        <v>840</v>
      </c>
      <c r="AT70" s="81" t="s">
        <v>840</v>
      </c>
      <c r="AU70" s="81" t="s">
        <v>840</v>
      </c>
      <c r="AV70" s="81" t="s">
        <v>840</v>
      </c>
      <c r="AW70" s="81" t="s">
        <v>840</v>
      </c>
      <c r="AX70" s="81" t="s">
        <v>840</v>
      </c>
      <c r="AY70" s="81" t="s">
        <v>840</v>
      </c>
    </row>
    <row r="71" spans="1:51" ht="21">
      <c r="A71" s="79" t="s">
        <v>101</v>
      </c>
      <c r="B71" s="80" t="s">
        <v>907</v>
      </c>
      <c r="C71" s="79" t="s">
        <v>837</v>
      </c>
      <c r="D71" s="81">
        <f aca="true" t="shared" si="3" ref="D71:AY71">SUM(D72:D74)</f>
        <v>0</v>
      </c>
      <c r="E71" s="81">
        <f t="shared" si="3"/>
        <v>0</v>
      </c>
      <c r="F71" s="81">
        <f t="shared" si="3"/>
        <v>0</v>
      </c>
      <c r="G71" s="81">
        <f t="shared" si="3"/>
        <v>0</v>
      </c>
      <c r="H71" s="81">
        <f t="shared" si="3"/>
        <v>0</v>
      </c>
      <c r="I71" s="81">
        <f t="shared" si="3"/>
        <v>0</v>
      </c>
      <c r="J71" s="81">
        <f t="shared" si="3"/>
        <v>0</v>
      </c>
      <c r="K71" s="81">
        <f t="shared" si="3"/>
        <v>0</v>
      </c>
      <c r="L71" s="81">
        <f t="shared" si="3"/>
        <v>0</v>
      </c>
      <c r="M71" s="81">
        <f t="shared" si="3"/>
        <v>0</v>
      </c>
      <c r="N71" s="81">
        <f t="shared" si="3"/>
        <v>0</v>
      </c>
      <c r="O71" s="81">
        <f t="shared" si="3"/>
        <v>0</v>
      </c>
      <c r="P71" s="81">
        <f t="shared" si="3"/>
        <v>0</v>
      </c>
      <c r="Q71" s="81">
        <f t="shared" si="3"/>
        <v>0</v>
      </c>
      <c r="R71" s="81">
        <f t="shared" si="3"/>
        <v>0</v>
      </c>
      <c r="S71" s="81">
        <f t="shared" si="3"/>
        <v>0</v>
      </c>
      <c r="T71" s="81">
        <f t="shared" si="3"/>
        <v>0</v>
      </c>
      <c r="U71" s="81">
        <f t="shared" si="3"/>
        <v>0</v>
      </c>
      <c r="V71" s="81">
        <f t="shared" si="3"/>
        <v>0</v>
      </c>
      <c r="W71" s="81">
        <f t="shared" si="3"/>
        <v>0</v>
      </c>
      <c r="X71" s="81">
        <f t="shared" si="3"/>
        <v>0</v>
      </c>
      <c r="Y71" s="81">
        <f t="shared" si="3"/>
        <v>0</v>
      </c>
      <c r="Z71" s="81">
        <f t="shared" si="3"/>
        <v>0</v>
      </c>
      <c r="AA71" s="81">
        <f t="shared" si="3"/>
        <v>0</v>
      </c>
      <c r="AB71" s="81">
        <f t="shared" si="3"/>
        <v>0</v>
      </c>
      <c r="AC71" s="81">
        <f t="shared" si="3"/>
        <v>0</v>
      </c>
      <c r="AD71" s="81">
        <f t="shared" si="3"/>
        <v>0</v>
      </c>
      <c r="AE71" s="81">
        <f t="shared" si="3"/>
        <v>0</v>
      </c>
      <c r="AF71" s="81">
        <f t="shared" si="3"/>
        <v>0</v>
      </c>
      <c r="AG71" s="81">
        <f t="shared" si="3"/>
        <v>0</v>
      </c>
      <c r="AH71" s="81">
        <f t="shared" si="3"/>
        <v>0</v>
      </c>
      <c r="AI71" s="81">
        <f t="shared" si="3"/>
        <v>0</v>
      </c>
      <c r="AJ71" s="81">
        <f t="shared" si="3"/>
        <v>0</v>
      </c>
      <c r="AK71" s="81">
        <f t="shared" si="3"/>
        <v>0</v>
      </c>
      <c r="AL71" s="81">
        <f t="shared" si="3"/>
        <v>0</v>
      </c>
      <c r="AM71" s="81">
        <f t="shared" si="3"/>
        <v>0</v>
      </c>
      <c r="AN71" s="81">
        <f t="shared" si="3"/>
        <v>0</v>
      </c>
      <c r="AO71" s="81">
        <f t="shared" si="3"/>
        <v>0</v>
      </c>
      <c r="AP71" s="81">
        <f t="shared" si="3"/>
        <v>0</v>
      </c>
      <c r="AQ71" s="81">
        <f t="shared" si="3"/>
        <v>0</v>
      </c>
      <c r="AR71" s="81">
        <f t="shared" si="3"/>
        <v>0</v>
      </c>
      <c r="AS71" s="81">
        <f t="shared" si="3"/>
        <v>0</v>
      </c>
      <c r="AT71" s="81">
        <f t="shared" si="3"/>
        <v>0</v>
      </c>
      <c r="AU71" s="81">
        <f t="shared" si="3"/>
        <v>0</v>
      </c>
      <c r="AV71" s="81">
        <f t="shared" si="3"/>
        <v>1.2309363</v>
      </c>
      <c r="AW71" s="81">
        <f t="shared" si="3"/>
        <v>0.39951039</v>
      </c>
      <c r="AX71" s="81">
        <f t="shared" si="3"/>
        <v>0</v>
      </c>
      <c r="AY71" s="81">
        <f t="shared" si="3"/>
        <v>0</v>
      </c>
    </row>
    <row r="72" spans="1:51" ht="45">
      <c r="A72" s="91" t="s">
        <v>908</v>
      </c>
      <c r="B72" s="92" t="s">
        <v>909</v>
      </c>
      <c r="C72" s="91" t="s">
        <v>910</v>
      </c>
      <c r="D72" s="133" t="s">
        <v>840</v>
      </c>
      <c r="E72" s="133" t="s">
        <v>840</v>
      </c>
      <c r="F72" s="133" t="s">
        <v>840</v>
      </c>
      <c r="G72" s="133" t="s">
        <v>840</v>
      </c>
      <c r="H72" s="133" t="s">
        <v>840</v>
      </c>
      <c r="I72" s="133" t="s">
        <v>840</v>
      </c>
      <c r="J72" s="133" t="s">
        <v>840</v>
      </c>
      <c r="K72" s="133" t="s">
        <v>840</v>
      </c>
      <c r="L72" s="133" t="s">
        <v>840</v>
      </c>
      <c r="M72" s="133" t="s">
        <v>840</v>
      </c>
      <c r="N72" s="133" t="s">
        <v>840</v>
      </c>
      <c r="O72" s="133" t="s">
        <v>840</v>
      </c>
      <c r="P72" s="133" t="s">
        <v>840</v>
      </c>
      <c r="Q72" s="133" t="s">
        <v>840</v>
      </c>
      <c r="R72" s="133" t="s">
        <v>840</v>
      </c>
      <c r="S72" s="133" t="s">
        <v>840</v>
      </c>
      <c r="T72" s="133" t="s">
        <v>840</v>
      </c>
      <c r="U72" s="133" t="s">
        <v>840</v>
      </c>
      <c r="V72" s="133" t="s">
        <v>840</v>
      </c>
      <c r="W72" s="133" t="s">
        <v>840</v>
      </c>
      <c r="X72" s="133" t="s">
        <v>840</v>
      </c>
      <c r="Y72" s="133" t="s">
        <v>840</v>
      </c>
      <c r="Z72" s="133" t="s">
        <v>840</v>
      </c>
      <c r="AA72" s="133" t="s">
        <v>840</v>
      </c>
      <c r="AB72" s="133" t="s">
        <v>840</v>
      </c>
      <c r="AC72" s="133" t="s">
        <v>840</v>
      </c>
      <c r="AD72" s="133" t="s">
        <v>840</v>
      </c>
      <c r="AE72" s="133" t="s">
        <v>840</v>
      </c>
      <c r="AF72" s="133" t="s">
        <v>840</v>
      </c>
      <c r="AG72" s="133" t="s">
        <v>840</v>
      </c>
      <c r="AH72" s="133" t="s">
        <v>840</v>
      </c>
      <c r="AI72" s="133" t="s">
        <v>840</v>
      </c>
      <c r="AJ72" s="133" t="s">
        <v>840</v>
      </c>
      <c r="AK72" s="133" t="s">
        <v>840</v>
      </c>
      <c r="AL72" s="133" t="s">
        <v>840</v>
      </c>
      <c r="AM72" s="133" t="s">
        <v>840</v>
      </c>
      <c r="AN72" s="133" t="s">
        <v>840</v>
      </c>
      <c r="AO72" s="133" t="s">
        <v>840</v>
      </c>
      <c r="AP72" s="133" t="s">
        <v>840</v>
      </c>
      <c r="AQ72" s="133" t="s">
        <v>840</v>
      </c>
      <c r="AR72" s="133" t="s">
        <v>840</v>
      </c>
      <c r="AS72" s="133" t="s">
        <v>840</v>
      </c>
      <c r="AT72" s="133" t="s">
        <v>840</v>
      </c>
      <c r="AU72" s="133" t="s">
        <v>840</v>
      </c>
      <c r="AV72" s="133">
        <f>'11'!G73</f>
        <v>0.83219424</v>
      </c>
      <c r="AW72" s="133">
        <v>0</v>
      </c>
      <c r="AX72" s="133" t="s">
        <v>840</v>
      </c>
      <c r="AY72" s="133" t="s">
        <v>840</v>
      </c>
    </row>
    <row r="73" spans="1:51" ht="33.75">
      <c r="A73" s="91" t="s">
        <v>912</v>
      </c>
      <c r="B73" s="92" t="s">
        <v>913</v>
      </c>
      <c r="C73" s="91" t="s">
        <v>914</v>
      </c>
      <c r="D73" s="133" t="s">
        <v>840</v>
      </c>
      <c r="E73" s="133" t="s">
        <v>840</v>
      </c>
      <c r="F73" s="133" t="s">
        <v>840</v>
      </c>
      <c r="G73" s="133" t="s">
        <v>840</v>
      </c>
      <c r="H73" s="133" t="s">
        <v>840</v>
      </c>
      <c r="I73" s="133" t="s">
        <v>840</v>
      </c>
      <c r="J73" s="133" t="s">
        <v>840</v>
      </c>
      <c r="K73" s="133" t="s">
        <v>840</v>
      </c>
      <c r="L73" s="133" t="s">
        <v>840</v>
      </c>
      <c r="M73" s="133" t="s">
        <v>840</v>
      </c>
      <c r="N73" s="133" t="s">
        <v>840</v>
      </c>
      <c r="O73" s="133" t="s">
        <v>840</v>
      </c>
      <c r="P73" s="133" t="s">
        <v>840</v>
      </c>
      <c r="Q73" s="133" t="s">
        <v>840</v>
      </c>
      <c r="R73" s="133" t="s">
        <v>840</v>
      </c>
      <c r="S73" s="133" t="s">
        <v>840</v>
      </c>
      <c r="T73" s="133" t="s">
        <v>840</v>
      </c>
      <c r="U73" s="133" t="s">
        <v>840</v>
      </c>
      <c r="V73" s="133" t="s">
        <v>840</v>
      </c>
      <c r="W73" s="133" t="s">
        <v>840</v>
      </c>
      <c r="X73" s="133" t="s">
        <v>840</v>
      </c>
      <c r="Y73" s="133" t="s">
        <v>840</v>
      </c>
      <c r="Z73" s="133" t="s">
        <v>840</v>
      </c>
      <c r="AA73" s="133" t="s">
        <v>840</v>
      </c>
      <c r="AB73" s="133" t="s">
        <v>840</v>
      </c>
      <c r="AC73" s="133" t="s">
        <v>840</v>
      </c>
      <c r="AD73" s="133" t="s">
        <v>840</v>
      </c>
      <c r="AE73" s="133" t="s">
        <v>840</v>
      </c>
      <c r="AF73" s="133" t="s">
        <v>840</v>
      </c>
      <c r="AG73" s="133" t="s">
        <v>840</v>
      </c>
      <c r="AH73" s="133" t="s">
        <v>840</v>
      </c>
      <c r="AI73" s="133" t="s">
        <v>840</v>
      </c>
      <c r="AJ73" s="133" t="s">
        <v>840</v>
      </c>
      <c r="AK73" s="133" t="s">
        <v>840</v>
      </c>
      <c r="AL73" s="133" t="s">
        <v>840</v>
      </c>
      <c r="AM73" s="133" t="s">
        <v>840</v>
      </c>
      <c r="AN73" s="133" t="s">
        <v>840</v>
      </c>
      <c r="AO73" s="133" t="s">
        <v>840</v>
      </c>
      <c r="AP73" s="133" t="s">
        <v>840</v>
      </c>
      <c r="AQ73" s="133" t="s">
        <v>840</v>
      </c>
      <c r="AR73" s="133" t="s">
        <v>840</v>
      </c>
      <c r="AS73" s="133" t="s">
        <v>840</v>
      </c>
      <c r="AT73" s="133" t="s">
        <v>840</v>
      </c>
      <c r="AU73" s="133" t="s">
        <v>840</v>
      </c>
      <c r="AV73" s="133">
        <f>'11'!G74</f>
        <v>0.05138196</v>
      </c>
      <c r="AW73" s="133">
        <f>17417.61*3/1000/1000</f>
        <v>0.05225283</v>
      </c>
      <c r="AX73" s="133" t="s">
        <v>840</v>
      </c>
      <c r="AY73" s="133" t="s">
        <v>840</v>
      </c>
    </row>
    <row r="74" spans="1:51" ht="22.5">
      <c r="A74" s="91" t="s">
        <v>916</v>
      </c>
      <c r="B74" s="92" t="s">
        <v>917</v>
      </c>
      <c r="C74" s="91" t="s">
        <v>918</v>
      </c>
      <c r="D74" s="133" t="s">
        <v>840</v>
      </c>
      <c r="E74" s="133" t="s">
        <v>840</v>
      </c>
      <c r="F74" s="133" t="s">
        <v>840</v>
      </c>
      <c r="G74" s="133" t="s">
        <v>840</v>
      </c>
      <c r="H74" s="133" t="s">
        <v>840</v>
      </c>
      <c r="I74" s="133" t="s">
        <v>840</v>
      </c>
      <c r="J74" s="133" t="s">
        <v>840</v>
      </c>
      <c r="K74" s="133" t="s">
        <v>840</v>
      </c>
      <c r="L74" s="133" t="s">
        <v>840</v>
      </c>
      <c r="M74" s="133" t="s">
        <v>840</v>
      </c>
      <c r="N74" s="133" t="s">
        <v>840</v>
      </c>
      <c r="O74" s="133" t="s">
        <v>840</v>
      </c>
      <c r="P74" s="133" t="s">
        <v>840</v>
      </c>
      <c r="Q74" s="133" t="s">
        <v>840</v>
      </c>
      <c r="R74" s="133" t="s">
        <v>840</v>
      </c>
      <c r="S74" s="133" t="s">
        <v>840</v>
      </c>
      <c r="T74" s="133" t="s">
        <v>840</v>
      </c>
      <c r="U74" s="133" t="s">
        <v>840</v>
      </c>
      <c r="V74" s="133" t="s">
        <v>840</v>
      </c>
      <c r="W74" s="133" t="s">
        <v>840</v>
      </c>
      <c r="X74" s="133" t="s">
        <v>840</v>
      </c>
      <c r="Y74" s="133" t="s">
        <v>840</v>
      </c>
      <c r="Z74" s="133" t="s">
        <v>840</v>
      </c>
      <c r="AA74" s="133" t="s">
        <v>840</v>
      </c>
      <c r="AB74" s="133" t="s">
        <v>840</v>
      </c>
      <c r="AC74" s="133" t="s">
        <v>840</v>
      </c>
      <c r="AD74" s="133" t="s">
        <v>840</v>
      </c>
      <c r="AE74" s="133" t="s">
        <v>840</v>
      </c>
      <c r="AF74" s="133" t="s">
        <v>840</v>
      </c>
      <c r="AG74" s="133" t="s">
        <v>840</v>
      </c>
      <c r="AH74" s="133" t="s">
        <v>840</v>
      </c>
      <c r="AI74" s="133" t="s">
        <v>840</v>
      </c>
      <c r="AJ74" s="133" t="s">
        <v>840</v>
      </c>
      <c r="AK74" s="133" t="s">
        <v>840</v>
      </c>
      <c r="AL74" s="133" t="s">
        <v>840</v>
      </c>
      <c r="AM74" s="133" t="s">
        <v>840</v>
      </c>
      <c r="AN74" s="133" t="s">
        <v>840</v>
      </c>
      <c r="AO74" s="133" t="s">
        <v>840</v>
      </c>
      <c r="AP74" s="133" t="s">
        <v>840</v>
      </c>
      <c r="AQ74" s="133" t="s">
        <v>840</v>
      </c>
      <c r="AR74" s="133" t="s">
        <v>840</v>
      </c>
      <c r="AS74" s="133" t="s">
        <v>840</v>
      </c>
      <c r="AT74" s="133" t="s">
        <v>840</v>
      </c>
      <c r="AU74" s="133" t="s">
        <v>840</v>
      </c>
      <c r="AV74" s="133">
        <f>'11'!G75</f>
        <v>0.3473601</v>
      </c>
      <c r="AW74" s="133">
        <f>115752.52*3/1000/1000</f>
        <v>0.34725756</v>
      </c>
      <c r="AX74" s="133" t="s">
        <v>840</v>
      </c>
      <c r="AY74" s="133" t="s">
        <v>840</v>
      </c>
    </row>
  </sheetData>
  <mergeCells count="43">
    <mergeCell ref="AB16:AC16"/>
    <mergeCell ref="AO2:AS2"/>
    <mergeCell ref="N16:O16"/>
    <mergeCell ref="P16:Q16"/>
    <mergeCell ref="A14:A17"/>
    <mergeCell ref="B14:B17"/>
    <mergeCell ref="C14:C17"/>
    <mergeCell ref="D16:E16"/>
    <mergeCell ref="F16:G16"/>
    <mergeCell ref="H16:I16"/>
    <mergeCell ref="J16:K16"/>
    <mergeCell ref="L16:M16"/>
    <mergeCell ref="M9:N9"/>
    <mergeCell ref="M12:W12"/>
    <mergeCell ref="D14:AY14"/>
    <mergeCell ref="AD16:AE16"/>
    <mergeCell ref="R16:S16"/>
    <mergeCell ref="T16:U16"/>
    <mergeCell ref="V16:W16"/>
    <mergeCell ref="X16:Y16"/>
    <mergeCell ref="Z16:AA16"/>
    <mergeCell ref="AX16:AY16"/>
    <mergeCell ref="AV1:AY1"/>
    <mergeCell ref="AX15:AY15"/>
    <mergeCell ref="AP16:AQ16"/>
    <mergeCell ref="AR16:AS16"/>
    <mergeCell ref="AD15:AI15"/>
    <mergeCell ref="AJ15:AM15"/>
    <mergeCell ref="AT15:AW15"/>
    <mergeCell ref="AN15:AS15"/>
    <mergeCell ref="AT16:AU16"/>
    <mergeCell ref="AV16:AW16"/>
    <mergeCell ref="AH16:AI16"/>
    <mergeCell ref="AJ16:AK16"/>
    <mergeCell ref="AL16:AM16"/>
    <mergeCell ref="AN16:AO16"/>
    <mergeCell ref="AF16:AG16"/>
    <mergeCell ref="A3:AA3"/>
    <mergeCell ref="L4:M4"/>
    <mergeCell ref="J6:T6"/>
    <mergeCell ref="J7:T7"/>
    <mergeCell ref="D15:S15"/>
    <mergeCell ref="T15:A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e__x043f__x0438__x0441__x0430__x043d__x0438__x0435_ xmlns="6d7c22ec-c6a4-4777-88aa-bc3c76ac660e">за 3 кв. 2020 г.</_x041e__x043f__x0438__x0441__x0430__x043d__x0438__x0435_>
    <_x041f__x0430__x043f__x043a__x0430_ xmlns="32808136-b7a7-4906-8ad5-0693f28ad1d6">за 2020 год</_x041f__x0430__x043f__x043a__x0430_>
    <_dlc_DocId xmlns="57504d04-691e-4fc4-8f09-4f19fdbe90f6">XXJ7TYMEEKJ2-195678395-14</_dlc_DocId>
    <_dlc_DocIdUrl xmlns="57504d04-691e-4fc4-8f09-4f19fdbe90f6">
      <Url>https://vip.gov.mari.ru/mecon/_layouts/DocIdRedir.aspx?ID=XXJ7TYMEEKJ2-195678395-14</Url>
      <Description>XXJ7TYMEEKJ2-195678395-14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2952BD5EF8F2D42A51AB21E1E48955A" ma:contentTypeVersion="2" ma:contentTypeDescription="Создание документа." ma:contentTypeScope="" ma:versionID="10841b6262ceb4887c9ef57c184c50d5">
  <xsd:schema xmlns:xsd="http://www.w3.org/2001/XMLSchema" xmlns:xs="http://www.w3.org/2001/XMLSchema" xmlns:p="http://schemas.microsoft.com/office/2006/metadata/properties" xmlns:ns2="57504d04-691e-4fc4-8f09-4f19fdbe90f6" xmlns:ns3="6d7c22ec-c6a4-4777-88aa-bc3c76ac660e" xmlns:ns4="32808136-b7a7-4906-8ad5-0693f28ad1d6" targetNamespace="http://schemas.microsoft.com/office/2006/metadata/properties" ma:root="true" ma:fieldsID="68faa5ac320f1543ac1c1f60422a4224" ns2:_="" ns3:_="" ns4:_="">
    <xsd:import namespace="57504d04-691e-4fc4-8f09-4f19fdbe90f6"/>
    <xsd:import namespace="6d7c22ec-c6a4-4777-88aa-bc3c76ac660e"/>
    <xsd:import namespace="32808136-b7a7-4906-8ad5-0693f28ad1d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41e__x043f__x0438__x0441__x0430__x043d__x0438__x0435_" minOccurs="0"/>
                <xsd:element ref="ns4:_x041f__x0430__x043f__x043a__x0430_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04d04-691e-4fc4-8f09-4f19fdbe90f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c22ec-c6a4-4777-88aa-bc3c76ac660e" elementFormDefault="qualified">
    <xsd:import namespace="http://schemas.microsoft.com/office/2006/documentManagement/types"/>
    <xsd:import namespace="http://schemas.microsoft.com/office/infopath/2007/PartnerControls"/>
    <xsd:element name="_x041e__x043f__x0438__x0441__x0430__x043d__x0438__x0435_" ma:index="11" nillable="true" ma:displayName="Описание" ma:internalName="_x041e__x043f__x0438__x0441__x0430__x043d__x0438__x0435_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808136-b7a7-4906-8ad5-0693f28ad1d6" elementFormDefault="qualified">
    <xsd:import namespace="http://schemas.microsoft.com/office/2006/documentManagement/types"/>
    <xsd:import namespace="http://schemas.microsoft.com/office/infopath/2007/PartnerControls"/>
    <xsd:element name="_x041f__x0430__x043f__x043a__x0430_" ma:index="12" ma:displayName="Папка" ma:format="Dropdown" ma:internalName="_x041f__x0430__x043f__x043a__x0430_">
      <xsd:simpleType>
        <xsd:restriction base="dms:Choice">
          <xsd:enumeration value="за 2021 год"/>
          <xsd:enumeration value="за 2020 год"/>
          <xsd:enumeration value="за 2019 год"/>
          <xsd:enumeration value="за 2018 год"/>
          <xsd:enumeration value="за 2017 год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818185-94A0-4599-8615-39B24B3541D9}"/>
</file>

<file path=customXml/itemProps2.xml><?xml version="1.0" encoding="utf-8"?>
<ds:datastoreItem xmlns:ds="http://schemas.openxmlformats.org/officeDocument/2006/customXml" ds:itemID="{8CD953E1-F676-4DF8-97EF-81767E53F0BD}"/>
</file>

<file path=customXml/itemProps3.xml><?xml version="1.0" encoding="utf-8"?>
<ds:datastoreItem xmlns:ds="http://schemas.openxmlformats.org/officeDocument/2006/customXml" ds:itemID="{B3DE3DE3-1739-4A5B-BC95-C9DEB3AE824B}"/>
</file>

<file path=customXml/itemProps4.xml><?xml version="1.0" encoding="utf-8"?>
<ds:datastoreItem xmlns:ds="http://schemas.openxmlformats.org/officeDocument/2006/customXml" ds:itemID="{2DF2F339-0FC1-4829-B1D3-0C86198092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исполнению ИП</dc:title>
  <dc:subject/>
  <dc:creator>Куклин Василий</dc:creator>
  <cp:keywords/>
  <dc:description/>
  <cp:lastModifiedBy>Golovina</cp:lastModifiedBy>
  <cp:lastPrinted>2020-11-18T05:22:58Z</cp:lastPrinted>
  <dcterms:created xsi:type="dcterms:W3CDTF">2020-01-16T06:58:17Z</dcterms:created>
  <dcterms:modified xsi:type="dcterms:W3CDTF">2020-11-18T05:24:19Z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0x01010022952BD5EF8F2D42A51AB21E1E48955A</vt:lpwstr>
  </property>
  <property fmtid="{D5CDD505-2E9C-101B-9397-08002B2CF9AE}" pid="3" name="_dlc_DocIdItemGuid">
    <vt:lpwstr>bce6e1a7-72c3-4901-a6a9-b98419dfed4b</vt:lpwstr>
  </property>
</Properties>
</file>