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sigs" ContentType="application/vnd.openxmlformats-package.digital-signature-origin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firstSheet="3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9" r:id="rId7"/>
    <sheet name="8" sheetId="10" r:id="rId8"/>
    <sheet name="9" sheetId="11" r:id="rId9"/>
  </sheets>
  <externalReferences>
    <externalReference r:id="rId12"/>
    <externalReference r:id="rId13"/>
  </externalReferences>
  <definedNames/>
  <calcPr calcId="152511"/>
</workbook>
</file>

<file path=xl/sharedStrings.xml><?xml version="1.0" encoding="utf-8"?>
<sst xmlns="http://schemas.openxmlformats.org/spreadsheetml/2006/main" count="12335" uniqueCount="902">
  <si>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</si>
  <si>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</si>
  <si>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</si>
  <si>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</si>
  <si>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</si>
  <si>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</si>
  <si>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</si>
  <si>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</si>
  <si>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</si>
  <si>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</si>
  <si>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</si>
  <si>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</si>
  <si>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</si>
  <si>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</si>
  <si>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</si>
  <si>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</si>
  <si>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</si>
  <si>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</si>
  <si>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</si>
  <si>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</si>
  <si>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</si>
  <si>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</si>
  <si>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</si>
  <si>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</si>
  <si>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</si>
  <si>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</si>
  <si>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</si>
  <si>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</si>
  <si>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</si>
  <si>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ВСЕГО по инвестиционной программе, в том числе: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</si>
  <si>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</si>
  <si>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</si>
  <si>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</si>
  <si>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</si>
  <si>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</si>
  <si>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</si>
  <si>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</si>
  <si>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</si>
  <si>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</si>
  <si>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</si>
  <si>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</si>
  <si>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</si>
  <si>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</si>
  <si>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</si>
  <si>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</si>
  <si>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</si>
  <si>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</si>
  <si>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</si>
  <si>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</si>
  <si>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</si>
  <si>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</si>
  <si>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</si>
  <si>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</si>
  <si>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</si>
  <si>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</si>
  <si>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</si>
  <si>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</si>
  <si>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</si>
  <si>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</si>
  <si>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</si>
  <si>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</si>
  <si>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</si>
  <si>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</si>
  <si>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</si>
  <si>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</si>
  <si>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</si>
  <si>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</si>
  <si>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</si>
  <si>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</si>
  <si>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</si>
  <si>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</si>
  <si>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</si>
  <si>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</si>
  <si>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</si>
  <si>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</si>
  <si>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</si>
  <si>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</si>
  <si>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</si>
  <si>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</si>
  <si>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</si>
  <si>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</si>
  <si>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</si>
  <si>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</si>
  <si>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</si>
  <si>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</si>
  <si>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</si>
  <si>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</si>
  <si>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</si>
  <si>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</si>
  <si>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</si>
  <si>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</si>
  <si>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</si>
  <si>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</si>
  <si>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</si>
  <si>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</si>
  <si>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</si>
  <si>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</si>
  <si>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</si>
  <si>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</si>
  <si>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</si>
  <si>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</si>
  <si>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</si>
  <si>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</si>
  <si>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</si>
  <si>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</si>
  <si>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</si>
  <si>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</si>
  <si>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</si>
  <si>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</si>
  <si>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</si>
  <si>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</si>
  <si>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</si>
  <si>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Форма 7. Отчет о фактических значениях количественных показателей по инвестиционным проектам инвестиционной программы</t>
  </si>
  <si>
    <t>Приложение № 7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</si>
  <si>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</si>
  <si>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</si>
  <si>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</si>
  <si>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</si>
  <si>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</si>
  <si>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</si>
  <si>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</si>
  <si>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</si>
  <si>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</si>
  <si>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</si>
  <si>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</si>
  <si>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</si>
  <si>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</si>
  <si>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</si>
  <si>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</si>
  <si>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</si>
  <si>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</si>
  <si>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</si>
  <si>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</si>
  <si>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</si>
  <si>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</si>
  <si>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</si>
  <si>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</si>
  <si>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</si>
  <si>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</si>
  <si>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</si>
  <si>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</si>
  <si>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</si>
  <si>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</si>
  <si>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</si>
  <si>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</si>
  <si>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</si>
  <si>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</si>
  <si>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</si>
  <si>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</si>
  <si>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</si>
  <si>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</si>
  <si>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</si>
  <si>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</si>
  <si>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</si>
  <si>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</si>
  <si>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</si>
  <si>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</si>
  <si>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</si>
  <si>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</si>
  <si>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</si>
  <si>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</si>
  <si>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</si>
  <si>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</si>
  <si>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</si>
  <si>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</si>
  <si>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</si>
  <si>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</si>
  <si>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</si>
  <si>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</si>
  <si>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</si>
  <si>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</si>
  <si>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</si>
  <si>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</si>
  <si>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</si>
  <si>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</si>
  <si>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</si>
  <si>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</si>
  <si>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</si>
  <si>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</si>
  <si>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</si>
  <si>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</si>
  <si>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</si>
  <si>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</si>
  <si>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</si>
  <si>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</si>
  <si>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</si>
  <si>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</si>
  <si>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</si>
  <si>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</si>
  <si>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</si>
  <si>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</si>
  <si>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</si>
  <si>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</si>
  <si>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</si>
  <si>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</si>
  <si>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</si>
  <si>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</si>
  <si>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</si>
  <si>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</si>
  <si>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</si>
  <si>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</si>
  <si>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</si>
  <si>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</si>
  <si>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</si>
  <si>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</si>
  <si>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</si>
  <si>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</si>
  <si>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</si>
  <si>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</si>
  <si>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</si>
  <si>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</si>
  <si>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</si>
  <si>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</si>
  <si>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</si>
  <si>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</si>
  <si>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</si>
  <si>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</si>
  <si>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</si>
  <si>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</si>
  <si>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</si>
  <si>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</si>
  <si>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</si>
  <si>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</si>
  <si>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</si>
  <si>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</si>
  <si>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</si>
  <si>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</si>
  <si>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</si>
  <si>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</si>
  <si>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</si>
  <si>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</si>
  <si>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</si>
  <si>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</si>
  <si>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</si>
  <si>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</si>
  <si>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</si>
  <si>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</si>
  <si>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</si>
  <si>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</si>
  <si>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</si>
  <si>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</si>
  <si>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</si>
  <si>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</si>
  <si>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</si>
  <si>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</si>
  <si>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</si>
  <si>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</si>
  <si>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</si>
  <si>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</si>
  <si>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</si>
  <si>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</si>
  <si>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</si>
  <si>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</si>
  <si>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</si>
  <si>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</si>
  <si>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</si>
  <si>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</si>
  <si>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</si>
  <si>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</si>
  <si>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</si>
  <si>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</si>
  <si>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</si>
  <si>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</si>
  <si>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</si>
  <si>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</si>
  <si>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</si>
  <si>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</si>
  <si>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</si>
  <si>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</si>
  <si>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</si>
  <si>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</si>
  <si>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</si>
  <si>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</si>
  <si>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</si>
  <si>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</si>
  <si>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</si>
  <si>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</si>
  <si>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</si>
  <si>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</si>
  <si>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</si>
  <si>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</si>
  <si>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</si>
  <si>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</si>
  <si>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</si>
  <si>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</si>
  <si>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</si>
  <si>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</si>
  <si>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</si>
  <si>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</si>
  <si>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</si>
  <si>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</si>
  <si>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</si>
  <si>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</si>
  <si>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</si>
  <si>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</si>
  <si>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</si>
  <si>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</si>
  <si>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</si>
  <si>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</si>
  <si>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</si>
  <si>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</si>
  <si>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</si>
  <si>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</si>
  <si>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</si>
  <si>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</si>
  <si>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</si>
  <si>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</si>
  <si>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</si>
  <si>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</si>
  <si>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</si>
  <si>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</si>
  <si>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</si>
  <si>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</si>
  <si>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</si>
  <si>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</si>
  <si>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</si>
  <si>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</si>
  <si>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</si>
  <si>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</si>
  <si>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</si>
  <si>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</si>
  <si>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</si>
  <si>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</si>
  <si>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</si>
  <si>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</si>
  <si>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</si>
  <si>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</si>
  <si>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</si>
  <si>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</si>
  <si>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</si>
  <si>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</si>
  <si>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</si>
  <si>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</si>
  <si>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</si>
  <si>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</si>
  <si>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</si>
  <si>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</si>
  <si>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</si>
  <si>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</si>
  <si>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</si>
  <si>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</si>
  <si>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</si>
  <si>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</si>
  <si>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</si>
  <si>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</si>
  <si>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</si>
  <si>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</si>
  <si>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</si>
  <si>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</si>
  <si>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</si>
  <si>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</si>
  <si>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</si>
  <si>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</si>
  <si>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</si>
  <si>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</si>
  <si>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</si>
  <si>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</si>
  <si>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</si>
  <si>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</si>
  <si>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</si>
  <si>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</si>
  <si>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</si>
  <si>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</si>
  <si>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</si>
  <si>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</si>
  <si>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</si>
  <si>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</si>
  <si>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</si>
  <si>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</si>
  <si>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</si>
  <si>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</si>
  <si>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</si>
  <si>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</si>
  <si>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</si>
  <si>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</si>
  <si>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</si>
  <si>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</si>
  <si>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</si>
  <si>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</si>
  <si>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</si>
  <si>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</si>
  <si>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</si>
  <si>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</si>
  <si>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</si>
  <si>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</si>
  <si>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</si>
  <si>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</si>
  <si>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</si>
  <si>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</si>
  <si>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</si>
  <si>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</si>
  <si>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</si>
  <si>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</si>
  <si>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</si>
  <si>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</si>
  <si>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</si>
  <si>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</si>
  <si>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</si>
  <si>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</si>
  <si>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</si>
  <si>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</si>
  <si>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</si>
  <si>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</si>
  <si>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</si>
  <si>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</si>
  <si>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</si>
  <si>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</si>
  <si>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</si>
  <si>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</si>
  <si>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</si>
  <si>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</si>
  <si>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</si>
  <si>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</si>
  <si>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</si>
  <si>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</si>
  <si>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</si>
  <si>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</si>
  <si>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</si>
  <si>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</si>
  <si>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</si>
  <si>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</si>
  <si>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</si>
  <si>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</si>
  <si>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</si>
  <si>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</si>
  <si>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</si>
  <si>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</si>
  <si>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</si>
  <si>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</si>
  <si>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</si>
  <si>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</si>
  <si>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</si>
  <si>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</si>
  <si>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</si>
  <si>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</si>
  <si>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</si>
  <si>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</si>
  <si>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</si>
  <si>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</si>
  <si>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</si>
  <si>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</si>
  <si>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</si>
  <si>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</si>
  <si>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</si>
  <si>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</si>
  <si>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</si>
  <si>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</si>
  <si>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</si>
  <si>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</si>
  <si>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</si>
  <si>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</si>
  <si>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</si>
  <si>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</si>
  <si>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</si>
  <si>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</si>
  <si>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</si>
  <si>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</si>
  <si>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</si>
  <si>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</si>
  <si>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</si>
  <si>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</si>
  <si>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</si>
  <si>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</si>
  <si>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</si>
  <si>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</si>
  <si>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</si>
  <si>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</si>
  <si>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</si>
  <si>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</si>
  <si>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</si>
  <si>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</si>
  <si>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</si>
  <si>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</si>
  <si>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</si>
  <si>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</si>
  <si>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</si>
  <si>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</si>
  <si>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</si>
  <si>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</si>
  <si>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</si>
  <si>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</si>
  <si>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</si>
  <si>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</si>
  <si>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</si>
  <si>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</si>
  <si>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</si>
  <si>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</si>
  <si>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</si>
  <si>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</si>
  <si>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</si>
  <si>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</si>
  <si>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</si>
  <si>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</si>
  <si>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</si>
  <si>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</si>
  <si>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</si>
  <si>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</si>
  <si>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</si>
  <si>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</si>
  <si>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</si>
  <si>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</si>
  <si>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</si>
  <si>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</si>
  <si>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</si>
  <si>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</si>
  <si>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</si>
  <si>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</si>
  <si>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</si>
  <si>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</si>
  <si>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</si>
  <si>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</si>
  <si>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</si>
  <si>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</si>
  <si>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</si>
  <si>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</si>
  <si>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</si>
  <si>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</si>
  <si>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</si>
  <si>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</si>
  <si>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</si>
  <si>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</si>
  <si>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</si>
  <si>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</si>
  <si>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</si>
  <si>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</si>
  <si>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</si>
  <si>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</si>
  <si>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</si>
  <si>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</si>
  <si>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</si>
  <si>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</si>
  <si>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</si>
  <si>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</si>
  <si>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</si>
  <si>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</si>
  <si>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</si>
  <si>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</si>
  <si>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</si>
  <si>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</si>
  <si>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</si>
  <si>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</si>
  <si>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</si>
  <si>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</si>
  <si>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</si>
  <si>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</si>
  <si>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</si>
  <si>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</si>
  <si>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</si>
  <si>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</si>
  <si>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</si>
  <si>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</si>
  <si>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</si>
  <si>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</si>
  <si>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</si>
  <si>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</si>
  <si>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</si>
  <si>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</si>
  <si>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</si>
  <si>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</si>
  <si>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</si>
  <si>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</si>
  <si>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</si>
  <si>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</si>
  <si>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</si>
  <si>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</si>
  <si>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</si>
  <si>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</si>
  <si>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</si>
  <si>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</si>
  <si>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</si>
  <si>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</si>
  <si>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</si>
  <si>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</si>
  <si>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</si>
  <si>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</si>
  <si>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</si>
  <si>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</si>
  <si>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</si>
  <si>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</si>
  <si>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</si>
  <si>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</si>
  <si>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</si>
  <si>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</si>
  <si>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</si>
  <si>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</si>
  <si>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</si>
  <si>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</si>
  <si>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</si>
  <si>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</si>
  <si>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</si>
  <si>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</si>
  <si>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</si>
  <si>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</si>
  <si>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</si>
  <si>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</si>
  <si>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</si>
  <si>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</si>
  <si>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</si>
  <si>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</si>
  <si>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</si>
  <si>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</si>
  <si>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</si>
  <si>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</si>
  <si>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</si>
  <si>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</si>
  <si>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</si>
  <si>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</si>
  <si>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</si>
  <si>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</si>
  <si>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</si>
  <si>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</si>
  <si>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</si>
  <si>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</si>
  <si>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</si>
  <si>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</si>
  <si>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</si>
  <si>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</si>
  <si>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</si>
  <si>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</si>
  <si>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</si>
  <si>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</si>
  <si>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</si>
  <si>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</si>
  <si>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</si>
  <si>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</si>
  <si>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</si>
  <si>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</si>
  <si>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</si>
  <si>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</si>
  <si>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</si>
  <si>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</si>
  <si>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</si>
  <si>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</si>
  <si>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</si>
  <si>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</si>
  <si>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</si>
  <si>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</si>
  <si>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</si>
  <si>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</si>
  <si>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</si>
  <si>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</si>
  <si>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</si>
  <si>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</si>
  <si>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</si>
  <si>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</si>
  <si>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10.5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</si>
  <si>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</si>
  <si>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</si>
  <si>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</si>
  <si>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</si>
  <si>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</si>
  <si>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</si>
  <si>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</si>
  <si>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</si>
  <si>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</si>
  <si>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</si>
  <si>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</si>
  <si>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</si>
  <si>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</si>
  <si>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</si>
  <si>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</si>
  <si>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</si>
  <si>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</si>
  <si>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</si>
  <si>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</si>
  <si>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</si>
  <si>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</si>
  <si>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</si>
  <si>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</si>
  <si>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</si>
  <si>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</si>
  <si>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</si>
  <si>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</si>
  <si>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</si>
  <si>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</si>
  <si>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</si>
  <si>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</si>
  <si>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</si>
  <si>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</si>
  <si>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</si>
  <si>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</si>
  <si>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</si>
  <si>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</si>
  <si>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</si>
  <si>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</si>
  <si>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</si>
  <si>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</si>
  <si>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</si>
  <si>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</si>
  <si>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</si>
  <si>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</si>
  <si>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</si>
  <si>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</si>
  <si>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</si>
  <si>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</si>
  <si>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</si>
  <si>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</si>
  <si>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</si>
  <si>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</si>
  <si>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</si>
  <si>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</si>
  <si>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</si>
  <si>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</si>
  <si>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</si>
  <si>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</si>
  <si>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</si>
  <si>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</si>
  <si>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</si>
  <si>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</si>
  <si>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</si>
  <si>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</si>
  <si>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</si>
  <si>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</si>
  <si>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</si>
  <si>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</si>
  <si>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</si>
  <si>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</si>
  <si>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</si>
  <si>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</si>
  <si>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</si>
  <si>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</si>
  <si>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</si>
  <si>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</si>
  <si>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</si>
  <si>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</si>
  <si>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</si>
  <si>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</si>
  <si>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</si>
  <si>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</si>
  <si>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</si>
  <si>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</si>
  <si>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</si>
  <si>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</si>
  <si>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</si>
  <si>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</si>
  <si>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</si>
  <si>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</si>
  <si>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</si>
  <si>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</si>
  <si>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</si>
  <si>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</si>
  <si>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</si>
  <si>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</si>
  <si>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</si>
  <si>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</si>
  <si>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</si>
  <si>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</si>
  <si>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</si>
  <si>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</si>
  <si>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</si>
  <si>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</si>
  <si>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</si>
  <si>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</si>
  <si>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</si>
  <si>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</si>
  <si>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</si>
  <si>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</si>
  <si>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</si>
  <si>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</si>
  <si>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</si>
  <si>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</si>
  <si>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</si>
  <si>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</si>
  <si>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</si>
  <si>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</si>
  <si>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</si>
  <si>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</si>
  <si>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</si>
  <si>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</si>
  <si>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</si>
  <si>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</si>
  <si>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</si>
  <si>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Общества с ограниченной ответственностью "Йошкар-Олинская Электросетевая Компания"</t>
  </si>
  <si>
    <t>2019</t>
  </si>
  <si>
    <t>приказом Министерства промышленности, экономического развития и торговли Республики Марий Эл № 178 от 05.07.2018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</si>
  <si>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</si>
  <si>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</si>
  <si>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</si>
  <si>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</si>
  <si>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</si>
  <si>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</si>
  <si>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</si>
  <si>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</si>
  <si>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</si>
  <si>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</si>
  <si>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</si>
  <si>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</si>
  <si>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</si>
  <si>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</si>
  <si>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</si>
  <si>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</si>
  <si>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</si>
  <si>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</si>
  <si>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</si>
  <si>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</si>
  <si>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</si>
  <si>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</si>
  <si>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</si>
  <si>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</si>
  <si>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</si>
  <si>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</si>
  <si>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</si>
  <si>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</si>
  <si>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</si>
  <si>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</si>
  <si>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</si>
  <si>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</si>
  <si>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</si>
  <si>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</si>
  <si>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</si>
  <si>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</si>
  <si>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</si>
  <si>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</si>
  <si>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</si>
  <si>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</si>
  <si>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</si>
  <si>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</si>
  <si>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</si>
  <si>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</si>
  <si>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</si>
  <si>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</si>
  <si>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</si>
  <si>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</si>
  <si>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</si>
  <si>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</si>
  <si>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</si>
  <si>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</si>
  <si>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</si>
  <si>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</si>
  <si>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</si>
  <si>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</si>
  <si>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</si>
  <si>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</si>
  <si>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</si>
  <si>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</si>
  <si>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</si>
  <si>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</si>
  <si>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</si>
  <si>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</si>
  <si>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</si>
  <si>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</si>
  <si>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</si>
  <si>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</si>
  <si>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</si>
  <si>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</si>
  <si>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</si>
  <si>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</si>
  <si>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</si>
  <si>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 xml:space="preserve">Приобретение административно-промышленных помещений  (Республика Марий Эл, п. Медведево, ул.Чехова, 7)                 </t>
  </si>
  <si>
    <t>H_I0001</t>
  </si>
  <si>
    <t>Нет согласия вледельца на продажу.</t>
  </si>
  <si>
    <t>1.6.2</t>
  </si>
  <si>
    <t xml:space="preserve">Приобретение УАЗ 390995 для оперативно-выездной бригады (лизинг)      </t>
  </si>
  <si>
    <t>H_I0002</t>
  </si>
  <si>
    <t xml:space="preserve">Приобретено по результатам торгов. Стоимость скорректиована по результатам торгов. </t>
  </si>
  <si>
    <t>1.6.3</t>
  </si>
  <si>
    <t>Приобретение дизельгенератора на базе ГАЗ3308 (лизинг)</t>
  </si>
  <si>
    <t>H_I0003</t>
  </si>
  <si>
    <t>2020</t>
  </si>
  <si>
    <t>Фактический объем финансирования капитальных вложений на 01.01.2019, 
млн. рублей
(с НДС)</t>
  </si>
  <si>
    <t>Остаток финансирования капитальных вложений на 01.01.2019 в прогнозных ценах соответствующих лет,
млн. рублей
(с НДС)</t>
  </si>
  <si>
    <t>Финансирование капитальных вложений 2019 года, млн. рублей (с НДС)</t>
  </si>
  <si>
    <t>Остаток финансирования капитальных вложений на 01.01.2020 в прогнозных ценах соответствующих лет, млн. рублей
(с НДС)</t>
  </si>
  <si>
    <t>Отклонение от плана финансирования капитальных вложений года 2019</t>
  </si>
  <si>
    <t>приказом Министерства промышленности, экономического развития и торговли Республики Марий Эл №178 от 05.07.2018</t>
  </si>
  <si>
    <t>Остаток освоения капитальных вложений на 01.01.2019, млн. рублей (без НДС)</t>
  </si>
  <si>
    <t xml:space="preserve">Приобретено по результатам торгов. Стоимость скорректиована по результатам торгов </t>
  </si>
  <si>
    <t>Освоение капитальных вложений 2019 года,
млн. рублей (без НДС)</t>
  </si>
  <si>
    <t>Фактический объем освоения капитальных вложений на 01.01.2019, млн. рублей
(без НДС)</t>
  </si>
  <si>
    <t>Остаток освоения капитальных вложений на 01.01.2020, млн. рублей (без НДС)</t>
  </si>
  <si>
    <t>Отклонение от плана освоения капитальных вложений года 2019</t>
  </si>
  <si>
    <t>Принятие основных средств и нематериальных активов к бухгалтерскому учету в 2019 году</t>
  </si>
  <si>
    <t xml:space="preserve">Отклонение от плана ввода основных средств 2019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</si>
  <si>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</si>
  <si>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 xml:space="preserve">Отклонения от плановых
показателей 2019 года </t>
  </si>
  <si>
    <t>Ввод объектов инвестиционной деятельности (мощностей) в эксплуатацию в год 2019</t>
  </si>
  <si>
    <t>Отклонения от плановых показателей года 2019</t>
  </si>
  <si>
    <t xml:space="preserve">Вывод объектов инвестиционной деятельности (мощностей) из эксплуатации в 2019 году </t>
  </si>
  <si>
    <t>Отклонения от плановых
показателей 2019 года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</si>
  <si>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</si>
  <si>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</si>
  <si>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</si>
  <si>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2019 года</t>
  </si>
  <si>
    <t>факт года 2018
(на 01.01.2019)</t>
  </si>
  <si>
    <t>факт на 01.01.2019</t>
  </si>
  <si>
    <t>факт на 01.01.2020</t>
  </si>
  <si>
    <t>факт года 2019
(на 01.01.2020)</t>
  </si>
  <si>
    <t>Отклонение от плановых значений года 2019</t>
  </si>
  <si>
    <t>1.6.4</t>
  </si>
  <si>
    <t>Приобретение административно-промышленных помещений  (Республика Марий Эл, г. Йошкар-Ола, ул. Строителей, 101)</t>
  </si>
  <si>
    <t>H_I0004</t>
  </si>
  <si>
    <t>нн</t>
  </si>
  <si>
    <t>В связи с тем, что сроки сдачи бухгалтерской отчетности за год - 01.04.2020, информация предварительная.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</si>
  <si>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</si>
  <si>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</si>
  <si>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</si>
  <si>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</si>
  <si>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</si>
  <si>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</si>
  <si>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Фактические потери электрической энергии выше нормативных, утвержденных приказом Минэнерго</t>
  </si>
  <si>
    <t>Отчетный год 2019</t>
  </si>
  <si>
    <t>Отклонения от плановых значений года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</si>
</sst>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%"/>
    <numFmt numFmtId="166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60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Font="1"/>
    <xf numFmtId="49" fontId="6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1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1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21" applyNumberFormat="1" applyFont="1" applyBorder="1" applyAlignment="1">
      <alignment horizontal="center" vertical="center" wrapText="1"/>
      <protection/>
    </xf>
    <xf numFmtId="4" fontId="11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4" fontId="3" fillId="0" borderId="1" xfId="21" applyNumberFormat="1" applyFont="1" applyBorder="1" applyAlignment="1">
      <alignment horizontal="center" vertical="center"/>
      <protection/>
    </xf>
    <xf numFmtId="17" fontId="3" fillId="0" borderId="1" xfId="21" applyNumberFormat="1" applyFont="1" applyBorder="1" applyAlignment="1">
      <alignment horizontal="center" vertical="center"/>
      <protection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49" fontId="11" fillId="3" borderId="1" xfId="21" applyNumberFormat="1" applyFont="1" applyFill="1" applyBorder="1" applyAlignment="1">
      <alignment horizontal="center" vertical="center"/>
      <protection/>
    </xf>
    <xf numFmtId="49" fontId="11" fillId="3" borderId="1" xfId="21" applyNumberFormat="1" applyFont="1" applyFill="1" applyBorder="1" applyAlignment="1">
      <alignment horizontal="left" vertical="center" wrapText="1"/>
      <protection/>
    </xf>
    <xf numFmtId="49" fontId="3" fillId="3" borderId="1" xfId="21" applyNumberFormat="1" applyFont="1" applyFill="1" applyBorder="1" applyAlignment="1">
      <alignment horizontal="center" vertical="center"/>
      <protection/>
    </xf>
    <xf numFmtId="49" fontId="3" fillId="3" borderId="1" xfId="21" applyNumberFormat="1" applyFont="1" applyFill="1" applyBorder="1" applyAlignment="1">
      <alignment horizontal="left" vertical="center" wrapText="1"/>
      <protection/>
    </xf>
    <xf numFmtId="2" fontId="12" fillId="0" borderId="1" xfId="21" applyNumberFormat="1" applyFont="1" applyBorder="1" applyAlignment="1">
      <alignment horizontal="center" vertical="center"/>
      <protection/>
    </xf>
    <xf numFmtId="2" fontId="13" fillId="0" borderId="1" xfId="22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NumberFormat="1" applyFont="1" applyFill="1" applyBorder="1" applyAlignment="1">
      <alignment horizontal="center" vertical="top"/>
    </xf>
    <xf numFmtId="49" fontId="12" fillId="3" borderId="1" xfId="21" applyNumberFormat="1" applyFont="1" applyFill="1" applyBorder="1" applyAlignment="1">
      <alignment horizontal="center" vertical="center"/>
      <protection/>
    </xf>
    <xf numFmtId="49" fontId="12" fillId="3" borderId="1" xfId="21" applyNumberFormat="1" applyFont="1" applyFill="1" applyBorder="1" applyAlignment="1">
      <alignment horizontal="left" vertical="center" wrapText="1"/>
      <protection/>
    </xf>
    <xf numFmtId="49" fontId="2" fillId="3" borderId="1" xfId="21" applyNumberFormat="1" applyFont="1" applyFill="1" applyBorder="1" applyAlignment="1">
      <alignment horizontal="center" vertical="center"/>
      <protection/>
    </xf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/>
    </xf>
    <xf numFmtId="4" fontId="9" fillId="0" borderId="0" xfId="0" applyNumberFormat="1" applyFont="1" applyBorder="1" applyAlignment="1">
      <alignment horizontal="left" vertical="top"/>
    </xf>
    <xf numFmtId="1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top" wrapText="1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center" vertical="top"/>
    </xf>
    <xf numFmtId="0" fontId="3" fillId="2" borderId="18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top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top"/>
    </xf>
    <xf numFmtId="0" fontId="10" fillId="2" borderId="6" xfId="0" applyNumberFormat="1" applyFont="1" applyFill="1" applyBorder="1" applyAlignment="1">
      <alignment horizontal="center" vertical="top"/>
    </xf>
    <xf numFmtId="0" fontId="10" fillId="2" borderId="18" xfId="0" applyNumberFormat="1" applyFont="1" applyFill="1" applyBorder="1" applyAlignment="1">
      <alignment horizontal="center" vertical="top"/>
    </xf>
    <xf numFmtId="0" fontId="10" fillId="2" borderId="5" xfId="0" applyNumberFormat="1" applyFont="1" applyFill="1" applyBorder="1" applyAlignment="1">
      <alignment horizontal="center" vertical="top"/>
    </xf>
    <xf numFmtId="2" fontId="11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2" fontId="3" fillId="4" borderId="1" xfId="20" applyNumberFormat="1" applyFont="1" applyFill="1" applyBorder="1" applyAlignment="1">
      <alignment horizontal="center" vertical="center" wrapText="1"/>
      <protection/>
    </xf>
    <xf numFmtId="165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10" fontId="3" fillId="4" borderId="12" xfId="0" applyNumberFormat="1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10" fontId="3" fillId="4" borderId="5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10" fontId="3" fillId="4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left" vertical="center" indent="2"/>
    </xf>
    <xf numFmtId="0" fontId="6" fillId="3" borderId="2" xfId="0" applyNumberFormat="1" applyFont="1" applyFill="1" applyBorder="1" applyAlignment="1">
      <alignment horizontal="left" vertical="center" indent="2"/>
    </xf>
    <xf numFmtId="0" fontId="6" fillId="3" borderId="24" xfId="0" applyNumberFormat="1" applyFont="1" applyFill="1" applyBorder="1" applyAlignment="1">
      <alignment horizontal="left" vertical="center" indent="2"/>
    </xf>
    <xf numFmtId="166" fontId="3" fillId="0" borderId="1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10" fontId="3" fillId="4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5" fillId="2" borderId="26" xfId="0" applyNumberFormat="1" applyFont="1" applyFill="1" applyBorder="1" applyAlignment="1">
      <alignment horizontal="center" vertical="center" textRotation="90" wrapText="1"/>
    </xf>
    <xf numFmtId="0" fontId="5" fillId="2" borderId="2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 textRotation="90" wrapText="1"/>
    </xf>
    <xf numFmtId="0" fontId="5" fillId="2" borderId="24" xfId="0" applyNumberFormat="1" applyFont="1" applyFill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6" fillId="2" borderId="29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top"/>
    </xf>
    <xf numFmtId="0" fontId="8" fillId="2" borderId="28" xfId="0" applyNumberFormat="1" applyFont="1" applyFill="1" applyBorder="1" applyAlignment="1">
      <alignment horizontal="center" vertical="center" textRotation="90" wrapText="1"/>
    </xf>
    <xf numFmtId="0" fontId="8" fillId="2" borderId="17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/>
    </xf>
    <xf numFmtId="0" fontId="8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left" vertical="center" indent="2"/>
    </xf>
    <xf numFmtId="0" fontId="6" fillId="3" borderId="29" xfId="0" applyNumberFormat="1" applyFont="1" applyFill="1" applyBorder="1" applyAlignment="1">
      <alignment horizontal="left" vertical="center" indent="2"/>
    </xf>
    <xf numFmtId="0" fontId="6" fillId="3" borderId="17" xfId="0" applyNumberFormat="1" applyFont="1" applyFill="1" applyBorder="1" applyAlignment="1">
      <alignment horizontal="left" vertical="center" indent="2"/>
    </xf>
    <xf numFmtId="0" fontId="6" fillId="3" borderId="33" xfId="0" applyNumberFormat="1" applyFont="1" applyFill="1" applyBorder="1" applyAlignment="1">
      <alignment horizontal="left" vertical="center" indent="2"/>
    </xf>
    <xf numFmtId="0" fontId="6" fillId="3" borderId="34" xfId="0" applyNumberFormat="1" applyFont="1" applyFill="1" applyBorder="1" applyAlignment="1">
      <alignment horizontal="left" vertical="center" indent="2"/>
    </xf>
    <xf numFmtId="0" fontId="6" fillId="3" borderId="18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wrapText="1"/>
    </xf>
    <xf numFmtId="0" fontId="6" fillId="3" borderId="28" xfId="0" applyNumberFormat="1" applyFont="1" applyFill="1" applyBorder="1" applyAlignment="1">
      <alignment horizontal="left" vertical="center" wrapText="1" indent="1"/>
    </xf>
    <xf numFmtId="0" fontId="6" fillId="3" borderId="29" xfId="0" applyNumberFormat="1" applyFont="1" applyFill="1" applyBorder="1" applyAlignment="1">
      <alignment horizontal="left" vertical="center" wrapText="1" indent="1"/>
    </xf>
    <xf numFmtId="0" fontId="6" fillId="3" borderId="17" xfId="0" applyNumberFormat="1" applyFont="1" applyFill="1" applyBorder="1" applyAlignment="1">
      <alignment horizontal="left" vertical="center" wrapText="1" indent="1"/>
    </xf>
    <xf numFmtId="0" fontId="6" fillId="3" borderId="28" xfId="0" applyNumberFormat="1" applyFont="1" applyFill="1" applyBorder="1" applyAlignment="1">
      <alignment horizontal="left" vertical="center" wrapText="1" indent="2"/>
    </xf>
    <xf numFmtId="0" fontId="6" fillId="3" borderId="29" xfId="0" applyNumberFormat="1" applyFont="1" applyFill="1" applyBorder="1" applyAlignment="1">
      <alignment horizontal="left" vertical="center" wrapText="1" indent="2"/>
    </xf>
    <xf numFmtId="0" fontId="6" fillId="3" borderId="17" xfId="0" applyNumberFormat="1" applyFont="1" applyFill="1" applyBorder="1" applyAlignment="1">
      <alignment horizontal="left" vertical="center" wrapText="1" indent="2"/>
    </xf>
    <xf numFmtId="0" fontId="6" fillId="3" borderId="28" xfId="0" applyNumberFormat="1" applyFont="1" applyFill="1" applyBorder="1" applyAlignment="1">
      <alignment horizontal="left" vertical="center" wrapText="1" indent="3"/>
    </xf>
    <xf numFmtId="0" fontId="6" fillId="3" borderId="29" xfId="0" applyNumberFormat="1" applyFont="1" applyFill="1" applyBorder="1" applyAlignment="1">
      <alignment horizontal="left" vertical="center" wrapText="1" indent="3"/>
    </xf>
    <xf numFmtId="0" fontId="6" fillId="3" borderId="17" xfId="0" applyNumberFormat="1" applyFont="1" applyFill="1" applyBorder="1" applyAlignment="1">
      <alignment horizontal="left" vertical="center" wrapText="1" indent="3"/>
    </xf>
    <xf numFmtId="0" fontId="6" fillId="3" borderId="28" xfId="0" applyNumberFormat="1" applyFont="1" applyFill="1" applyBorder="1" applyAlignment="1">
      <alignment horizontal="left" vertical="center" indent="1"/>
    </xf>
    <xf numFmtId="0" fontId="6" fillId="3" borderId="29" xfId="0" applyNumberFormat="1" applyFont="1" applyFill="1" applyBorder="1" applyAlignment="1">
      <alignment horizontal="left" vertical="center" indent="1"/>
    </xf>
    <xf numFmtId="0" fontId="6" fillId="3" borderId="17" xfId="0" applyNumberFormat="1" applyFont="1" applyFill="1" applyBorder="1" applyAlignment="1">
      <alignment horizontal="left" vertical="center" indent="1"/>
    </xf>
    <xf numFmtId="0" fontId="6" fillId="3" borderId="33" xfId="0" applyNumberFormat="1" applyFont="1" applyFill="1" applyBorder="1" applyAlignment="1">
      <alignment horizontal="left" vertical="center" indent="1"/>
    </xf>
    <xf numFmtId="0" fontId="6" fillId="3" borderId="34" xfId="0" applyNumberFormat="1" applyFont="1" applyFill="1" applyBorder="1" applyAlignment="1">
      <alignment horizontal="left" vertical="center" indent="1"/>
    </xf>
    <xf numFmtId="0" fontId="6" fillId="3" borderId="18" xfId="0" applyNumberFormat="1" applyFont="1" applyFill="1" applyBorder="1" applyAlignment="1">
      <alignment horizontal="left" vertical="center" indent="1"/>
    </xf>
    <xf numFmtId="0" fontId="6" fillId="3" borderId="23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24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 vertical="center" indent="4"/>
    </xf>
    <xf numFmtId="0" fontId="6" fillId="3" borderId="29" xfId="0" applyNumberFormat="1" applyFont="1" applyFill="1" applyBorder="1" applyAlignment="1">
      <alignment horizontal="left" vertical="center" indent="4"/>
    </xf>
    <xf numFmtId="0" fontId="6" fillId="3" borderId="17" xfId="0" applyNumberFormat="1" applyFont="1" applyFill="1" applyBorder="1" applyAlignment="1">
      <alignment horizontal="left" vertical="center" indent="4"/>
    </xf>
    <xf numFmtId="0" fontId="6" fillId="3" borderId="28" xfId="0" applyNumberFormat="1" applyFont="1" applyFill="1" applyBorder="1" applyAlignment="1">
      <alignment horizontal="left" vertical="center"/>
    </xf>
    <xf numFmtId="0" fontId="6" fillId="3" borderId="29" xfId="0" applyNumberFormat="1" applyFont="1" applyFill="1" applyBorder="1" applyAlignment="1">
      <alignment horizontal="left" vertical="center"/>
    </xf>
    <xf numFmtId="0" fontId="6" fillId="3" borderId="17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 vertical="center" indent="3"/>
    </xf>
    <xf numFmtId="0" fontId="6" fillId="3" borderId="29" xfId="0" applyNumberFormat="1" applyFont="1" applyFill="1" applyBorder="1" applyAlignment="1">
      <alignment horizontal="left" vertical="center" indent="3"/>
    </xf>
    <xf numFmtId="0" fontId="6" fillId="3" borderId="17" xfId="0" applyNumberFormat="1" applyFont="1" applyFill="1" applyBorder="1" applyAlignment="1">
      <alignment horizontal="left" vertical="center" indent="3"/>
    </xf>
    <xf numFmtId="0" fontId="6" fillId="3" borderId="28" xfId="0" applyNumberFormat="1" applyFont="1" applyFill="1" applyBorder="1" applyAlignment="1">
      <alignment horizontal="left" vertical="center" wrapText="1" indent="4"/>
    </xf>
    <xf numFmtId="0" fontId="6" fillId="3" borderId="29" xfId="0" applyNumberFormat="1" applyFont="1" applyFill="1" applyBorder="1" applyAlignment="1">
      <alignment horizontal="left" vertical="center" wrapText="1" indent="4"/>
    </xf>
    <xf numFmtId="0" fontId="6" fillId="3" borderId="17" xfId="0" applyNumberFormat="1" applyFont="1" applyFill="1" applyBorder="1" applyAlignment="1">
      <alignment horizontal="left" vertical="center" wrapText="1" indent="4"/>
    </xf>
    <xf numFmtId="0" fontId="6" fillId="3" borderId="28" xfId="0" applyNumberFormat="1" applyFont="1" applyFill="1" applyBorder="1" applyAlignment="1">
      <alignment horizontal="left" vertical="center" indent="5"/>
    </xf>
    <xf numFmtId="0" fontId="6" fillId="3" borderId="29" xfId="0" applyNumberFormat="1" applyFont="1" applyFill="1" applyBorder="1" applyAlignment="1">
      <alignment horizontal="left" vertical="center" indent="5"/>
    </xf>
    <xf numFmtId="0" fontId="6" fillId="3" borderId="17" xfId="0" applyNumberFormat="1" applyFont="1" applyFill="1" applyBorder="1" applyAlignment="1">
      <alignment horizontal="left" vertical="center" indent="5"/>
    </xf>
    <xf numFmtId="0" fontId="10" fillId="2" borderId="33" xfId="0" applyNumberFormat="1" applyFont="1" applyFill="1" applyBorder="1" applyAlignment="1">
      <alignment horizontal="center" vertical="top"/>
    </xf>
    <xf numFmtId="0" fontId="10" fillId="2" borderId="34" xfId="0" applyNumberFormat="1" applyFont="1" applyFill="1" applyBorder="1" applyAlignment="1">
      <alignment horizontal="center" vertical="top"/>
    </xf>
    <xf numFmtId="0" fontId="10" fillId="2" borderId="18" xfId="0" applyNumberFormat="1" applyFont="1" applyFill="1" applyBorder="1" applyAlignment="1">
      <alignment horizontal="center" vertical="top"/>
    </xf>
    <xf numFmtId="0" fontId="3" fillId="3" borderId="35" xfId="0" applyNumberFormat="1" applyFont="1" applyFill="1" applyBorder="1" applyAlignment="1">
      <alignment horizontal="left" vertical="center"/>
    </xf>
    <xf numFmtId="0" fontId="3" fillId="3" borderId="36" xfId="0" applyNumberFormat="1" applyFont="1" applyFill="1" applyBorder="1" applyAlignment="1">
      <alignment horizontal="left" vertical="center"/>
    </xf>
    <xf numFmtId="0" fontId="3" fillId="3" borderId="37" xfId="0" applyNumberFormat="1" applyFont="1" applyFill="1" applyBorder="1" applyAlignment="1">
      <alignment horizontal="left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37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left" vertical="center"/>
    </xf>
    <xf numFmtId="0" fontId="6" fillId="3" borderId="25" xfId="0" applyNumberFormat="1" applyFont="1" applyFill="1" applyBorder="1" applyAlignment="1">
      <alignment horizontal="left" vertical="center"/>
    </xf>
    <xf numFmtId="0" fontId="6" fillId="3" borderId="30" xfId="0" applyNumberFormat="1" applyFont="1" applyFill="1" applyBorder="1" applyAlignment="1">
      <alignment horizontal="left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left" vertical="center" indent="3"/>
    </xf>
    <xf numFmtId="0" fontId="6" fillId="3" borderId="25" xfId="0" applyNumberFormat="1" applyFont="1" applyFill="1" applyBorder="1" applyAlignment="1">
      <alignment horizontal="left" vertical="center" indent="3"/>
    </xf>
    <xf numFmtId="0" fontId="6" fillId="3" borderId="30" xfId="0" applyNumberFormat="1" applyFont="1" applyFill="1" applyBorder="1" applyAlignment="1">
      <alignment horizontal="left" vertical="center" indent="3"/>
    </xf>
    <xf numFmtId="0" fontId="6" fillId="3" borderId="33" xfId="0" applyNumberFormat="1" applyFont="1" applyFill="1" applyBorder="1" applyAlignment="1">
      <alignment horizontal="left" vertical="center"/>
    </xf>
    <xf numFmtId="0" fontId="6" fillId="3" borderId="34" xfId="0" applyNumberFormat="1" applyFont="1" applyFill="1" applyBorder="1" applyAlignment="1">
      <alignment horizontal="left" vertical="center"/>
    </xf>
    <xf numFmtId="0" fontId="6" fillId="3" borderId="18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 vertical="center" wrapText="1"/>
    </xf>
    <xf numFmtId="0" fontId="6" fillId="3" borderId="29" xfId="0" applyNumberFormat="1" applyFont="1" applyFill="1" applyBorder="1" applyAlignment="1">
      <alignment horizontal="left" vertical="center" wrapText="1"/>
    </xf>
    <xf numFmtId="0" fontId="6" fillId="3" borderId="17" xfId="0" applyNumberFormat="1" applyFont="1" applyFill="1" applyBorder="1" applyAlignment="1">
      <alignment horizontal="left" vertical="center" wrapText="1"/>
    </xf>
    <xf numFmtId="0" fontId="6" fillId="3" borderId="41" xfId="0" applyNumberFormat="1" applyFont="1" applyFill="1" applyBorder="1" applyAlignment="1">
      <alignment vertical="center" wrapText="1"/>
    </xf>
    <xf numFmtId="0" fontId="6" fillId="3" borderId="36" xfId="0" applyNumberFormat="1" applyFont="1" applyFill="1" applyBorder="1" applyAlignment="1">
      <alignment vertical="center" wrapText="1"/>
    </xf>
    <xf numFmtId="0" fontId="6" fillId="3" borderId="37" xfId="0" applyNumberFormat="1" applyFont="1" applyFill="1" applyBorder="1" applyAlignment="1">
      <alignment vertical="center" wrapText="1"/>
    </xf>
    <xf numFmtId="0" fontId="6" fillId="3" borderId="33" xfId="0" applyNumberFormat="1" applyFont="1" applyFill="1" applyBorder="1" applyAlignment="1">
      <alignment horizontal="left" vertical="center" wrapText="1" indent="1"/>
    </xf>
    <xf numFmtId="0" fontId="6" fillId="3" borderId="34" xfId="0" applyNumberFormat="1" applyFont="1" applyFill="1" applyBorder="1" applyAlignment="1">
      <alignment horizontal="left" vertical="center" wrapText="1" indent="1"/>
    </xf>
    <xf numFmtId="0" fontId="6" fillId="3" borderId="18" xfId="0" applyNumberFormat="1" applyFont="1" applyFill="1" applyBorder="1" applyAlignment="1">
      <alignment horizontal="left" vertical="center" wrapText="1" indent="1"/>
    </xf>
    <xf numFmtId="0" fontId="4" fillId="3" borderId="42" xfId="0" applyNumberFormat="1" applyFont="1" applyFill="1" applyBorder="1" applyAlignment="1">
      <alignment horizontal="center"/>
    </xf>
    <xf numFmtId="0" fontId="4" fillId="3" borderId="43" xfId="0" applyNumberFormat="1" applyFont="1" applyFill="1" applyBorder="1" applyAlignment="1">
      <alignment horizontal="center"/>
    </xf>
    <xf numFmtId="0" fontId="4" fillId="3" borderId="44" xfId="0" applyNumberFormat="1" applyFont="1" applyFill="1" applyBorder="1" applyAlignment="1">
      <alignment horizontal="center"/>
    </xf>
    <xf numFmtId="0" fontId="6" fillId="3" borderId="41" xfId="0" applyNumberFormat="1" applyFont="1" applyFill="1" applyBorder="1" applyAlignment="1">
      <alignment horizontal="left" vertical="center"/>
    </xf>
    <xf numFmtId="0" fontId="6" fillId="3" borderId="36" xfId="0" applyNumberFormat="1" applyFont="1" applyFill="1" applyBorder="1" applyAlignment="1">
      <alignment horizontal="left" vertical="center"/>
    </xf>
    <xf numFmtId="0" fontId="6" fillId="3" borderId="37" xfId="0" applyNumberFormat="1" applyFont="1" applyFill="1" applyBorder="1" applyAlignment="1">
      <alignment horizontal="left" vertical="center"/>
    </xf>
    <xf numFmtId="0" fontId="6" fillId="3" borderId="23" xfId="0" applyNumberFormat="1" applyFont="1" applyFill="1" applyBorder="1" applyAlignment="1">
      <alignment horizontal="left" vertical="center" indent="1"/>
    </xf>
    <xf numFmtId="0" fontId="6" fillId="3" borderId="2" xfId="0" applyNumberFormat="1" applyFont="1" applyFill="1" applyBorder="1" applyAlignment="1">
      <alignment horizontal="left" vertical="center" indent="1"/>
    </xf>
    <xf numFmtId="0" fontId="6" fillId="3" borderId="24" xfId="0" applyNumberFormat="1" applyFont="1" applyFill="1" applyBorder="1" applyAlignment="1">
      <alignment horizontal="left" vertical="center" indent="1"/>
    </xf>
    <xf numFmtId="0" fontId="6" fillId="3" borderId="23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2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vertical="top" wrapText="1"/>
    </xf>
    <xf numFmtId="0" fontId="3" fillId="2" borderId="33" xfId="0" applyNumberFormat="1" applyFont="1" applyFill="1" applyBorder="1" applyAlignment="1">
      <alignment horizontal="center" vertical="top"/>
    </xf>
    <xf numFmtId="0" fontId="3" fillId="2" borderId="34" xfId="0" applyNumberFormat="1" applyFont="1" applyFill="1" applyBorder="1" applyAlignment="1">
      <alignment horizontal="center" vertical="top"/>
    </xf>
    <xf numFmtId="0" fontId="3" fillId="2" borderId="18" xfId="0" applyNumberFormat="1" applyFont="1" applyFill="1" applyBorder="1" applyAlignment="1">
      <alignment horizontal="center" vertical="top"/>
    </xf>
    <xf numFmtId="0" fontId="6" fillId="3" borderId="38" xfId="0" applyNumberFormat="1" applyFont="1" applyFill="1" applyBorder="1" applyAlignment="1">
      <alignment horizontal="left" vertical="center"/>
    </xf>
    <xf numFmtId="0" fontId="6" fillId="3" borderId="39" xfId="0" applyNumberFormat="1" applyFont="1" applyFill="1" applyBorder="1" applyAlignment="1">
      <alignment horizontal="left" vertical="center"/>
    </xf>
    <xf numFmtId="0" fontId="6" fillId="3" borderId="4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vertical="center" wrapText="1"/>
    </xf>
    <xf numFmtId="0" fontId="6" fillId="3" borderId="29" xfId="0" applyNumberFormat="1" applyFont="1" applyFill="1" applyBorder="1" applyAlignment="1">
      <alignment vertical="center" wrapText="1"/>
    </xf>
    <xf numFmtId="0" fontId="6" fillId="3" borderId="17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5" xfId="21"/>
    <cellStyle name="Обычный 7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0;&#1086;&#1088;&#1085;&#1080;&#1083;&#1086;&#1074;&#1072;%20&#1040;&#1085;&#1085;&#1072;\AppData\Local\Microsoft\Windows\Temporary%20Internet%20Files\Content.Outlook\H33XJIPH\&#1086;&#1089;&#1074;%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4;&#1090;&#1095;&#1077;&#1090;&#1099;\&#1057;&#1042;&#1054;&#1044;%20201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E13">
            <v>3533957.59</v>
          </cell>
        </row>
        <row r="22">
          <cell r="E22">
            <v>8743106.36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2"/>
      <sheetName val="2014"/>
      <sheetName val="2015"/>
      <sheetName val="2016"/>
      <sheetName val="2014-2016"/>
      <sheetName val="Показатели на 2014-2016"/>
      <sheetName val="ГСМ"/>
      <sheetName val="прием факт"/>
      <sheetName val="отпуск факт"/>
      <sheetName val="потери"/>
      <sheetName val="2019 анализ кВ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R4">
            <v>3931507</v>
          </cell>
        </row>
        <row r="5">
          <cell r="CR5">
            <v>73718167</v>
          </cell>
        </row>
        <row r="12">
          <cell r="CR12">
            <v>11256.390166736383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zoomScale="130" zoomScaleNormal="130" workbookViewId="0" topLeftCell="A14">
      <pane xSplit="2" ySplit="5" topLeftCell="C71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D72" sqref="D72"/>
    </sheetView>
  </sheetViews>
  <sheetFormatPr defaultColWidth="9.140625" defaultRowHeight="15"/>
  <cols>
    <col min="1" max="1" width="8.00390625" style="5" customWidth="1"/>
    <col min="2" max="2" width="22.00390625" style="5" customWidth="1"/>
    <col min="3" max="3" width="9.7109375" style="5" customWidth="1"/>
    <col min="4" max="6" width="10.28125" style="5" customWidth="1"/>
    <col min="7" max="7" width="10.7109375" style="5" customWidth="1"/>
    <col min="8" max="17" width="5.421875" style="5" customWidth="1"/>
    <col min="18" max="18" width="11.140625" style="5" customWidth="1"/>
    <col min="19" max="19" width="5.140625" style="5" customWidth="1"/>
    <col min="20" max="20" width="8.140625" style="5" customWidth="1"/>
    <col min="21" max="21" width="5.140625" style="5" customWidth="1"/>
    <col min="22" max="22" width="4.421875" style="5" customWidth="1"/>
    <col min="23" max="23" width="5.140625" style="5" customWidth="1"/>
    <col min="24" max="24" width="4.421875" style="5" customWidth="1"/>
    <col min="25" max="25" width="5.140625" style="5" customWidth="1"/>
    <col min="26" max="26" width="6.7109375" style="5" customWidth="1"/>
    <col min="27" max="27" width="5.140625" style="5" customWidth="1"/>
    <col min="28" max="28" width="4.421875" style="5" customWidth="1"/>
    <col min="29" max="29" width="17.7109375" style="5" customWidth="1"/>
    <col min="30" max="256" width="9.140625" style="5" customWidth="1"/>
    <col min="257" max="257" width="8.00390625" style="5" customWidth="1"/>
    <col min="258" max="258" width="22.00390625" style="5" customWidth="1"/>
    <col min="259" max="259" width="9.7109375" style="5" customWidth="1"/>
    <col min="260" max="262" width="10.28125" style="5" customWidth="1"/>
    <col min="263" max="263" width="10.7109375" style="5" customWidth="1"/>
    <col min="264" max="273" width="5.421875" style="5" customWidth="1"/>
    <col min="274" max="274" width="11.140625" style="5" customWidth="1"/>
    <col min="275" max="275" width="5.140625" style="5" customWidth="1"/>
    <col min="276" max="276" width="8.140625" style="5" customWidth="1"/>
    <col min="277" max="277" width="5.140625" style="5" customWidth="1"/>
    <col min="278" max="278" width="3.7109375" style="5" customWidth="1"/>
    <col min="279" max="279" width="5.140625" style="5" customWidth="1"/>
    <col min="280" max="280" width="3.7109375" style="5" customWidth="1"/>
    <col min="281" max="281" width="5.140625" style="5" customWidth="1"/>
    <col min="282" max="282" width="5.28125" style="5" customWidth="1"/>
    <col min="283" max="283" width="5.140625" style="5" customWidth="1"/>
    <col min="284" max="284" width="3.7109375" style="5" customWidth="1"/>
    <col min="285" max="285" width="17.7109375" style="5" customWidth="1"/>
    <col min="286" max="512" width="9.140625" style="5" customWidth="1"/>
    <col min="513" max="513" width="8.00390625" style="5" customWidth="1"/>
    <col min="514" max="514" width="22.00390625" style="5" customWidth="1"/>
    <col min="515" max="515" width="9.7109375" style="5" customWidth="1"/>
    <col min="516" max="518" width="10.28125" style="5" customWidth="1"/>
    <col min="519" max="519" width="10.7109375" style="5" customWidth="1"/>
    <col min="520" max="529" width="5.421875" style="5" customWidth="1"/>
    <col min="530" max="530" width="11.140625" style="5" customWidth="1"/>
    <col min="531" max="531" width="5.140625" style="5" customWidth="1"/>
    <col min="532" max="532" width="8.140625" style="5" customWidth="1"/>
    <col min="533" max="533" width="5.140625" style="5" customWidth="1"/>
    <col min="534" max="534" width="3.7109375" style="5" customWidth="1"/>
    <col min="535" max="535" width="5.140625" style="5" customWidth="1"/>
    <col min="536" max="536" width="3.7109375" style="5" customWidth="1"/>
    <col min="537" max="537" width="5.140625" style="5" customWidth="1"/>
    <col min="538" max="538" width="5.28125" style="5" customWidth="1"/>
    <col min="539" max="539" width="5.140625" style="5" customWidth="1"/>
    <col min="540" max="540" width="3.7109375" style="5" customWidth="1"/>
    <col min="541" max="541" width="17.7109375" style="5" customWidth="1"/>
    <col min="542" max="768" width="9.140625" style="5" customWidth="1"/>
    <col min="769" max="769" width="8.00390625" style="5" customWidth="1"/>
    <col min="770" max="770" width="22.00390625" style="5" customWidth="1"/>
    <col min="771" max="771" width="9.7109375" style="5" customWidth="1"/>
    <col min="772" max="774" width="10.28125" style="5" customWidth="1"/>
    <col min="775" max="775" width="10.7109375" style="5" customWidth="1"/>
    <col min="776" max="785" width="5.421875" style="5" customWidth="1"/>
    <col min="786" max="786" width="11.140625" style="5" customWidth="1"/>
    <col min="787" max="787" width="5.140625" style="5" customWidth="1"/>
    <col min="788" max="788" width="8.140625" style="5" customWidth="1"/>
    <col min="789" max="789" width="5.140625" style="5" customWidth="1"/>
    <col min="790" max="790" width="3.7109375" style="5" customWidth="1"/>
    <col min="791" max="791" width="5.140625" style="5" customWidth="1"/>
    <col min="792" max="792" width="3.7109375" style="5" customWidth="1"/>
    <col min="793" max="793" width="5.140625" style="5" customWidth="1"/>
    <col min="794" max="794" width="5.28125" style="5" customWidth="1"/>
    <col min="795" max="795" width="5.140625" style="5" customWidth="1"/>
    <col min="796" max="796" width="3.7109375" style="5" customWidth="1"/>
    <col min="797" max="797" width="17.7109375" style="5" customWidth="1"/>
    <col min="798" max="1024" width="9.140625" style="5" customWidth="1"/>
    <col min="1025" max="1025" width="8.00390625" style="5" customWidth="1"/>
    <col min="1026" max="1026" width="22.00390625" style="5" customWidth="1"/>
    <col min="1027" max="1027" width="9.7109375" style="5" customWidth="1"/>
    <col min="1028" max="1030" width="10.28125" style="5" customWidth="1"/>
    <col min="1031" max="1031" width="10.7109375" style="5" customWidth="1"/>
    <col min="1032" max="1041" width="5.421875" style="5" customWidth="1"/>
    <col min="1042" max="1042" width="11.140625" style="5" customWidth="1"/>
    <col min="1043" max="1043" width="5.140625" style="5" customWidth="1"/>
    <col min="1044" max="1044" width="8.140625" style="5" customWidth="1"/>
    <col min="1045" max="1045" width="5.140625" style="5" customWidth="1"/>
    <col min="1046" max="1046" width="3.7109375" style="5" customWidth="1"/>
    <col min="1047" max="1047" width="5.140625" style="5" customWidth="1"/>
    <col min="1048" max="1048" width="3.7109375" style="5" customWidth="1"/>
    <col min="1049" max="1049" width="5.140625" style="5" customWidth="1"/>
    <col min="1050" max="1050" width="5.28125" style="5" customWidth="1"/>
    <col min="1051" max="1051" width="5.140625" style="5" customWidth="1"/>
    <col min="1052" max="1052" width="3.7109375" style="5" customWidth="1"/>
    <col min="1053" max="1053" width="17.7109375" style="5" customWidth="1"/>
    <col min="1054" max="1280" width="9.140625" style="5" customWidth="1"/>
    <col min="1281" max="1281" width="8.00390625" style="5" customWidth="1"/>
    <col min="1282" max="1282" width="22.00390625" style="5" customWidth="1"/>
    <col min="1283" max="1283" width="9.7109375" style="5" customWidth="1"/>
    <col min="1284" max="1286" width="10.28125" style="5" customWidth="1"/>
    <col min="1287" max="1287" width="10.7109375" style="5" customWidth="1"/>
    <col min="1288" max="1297" width="5.421875" style="5" customWidth="1"/>
    <col min="1298" max="1298" width="11.140625" style="5" customWidth="1"/>
    <col min="1299" max="1299" width="5.140625" style="5" customWidth="1"/>
    <col min="1300" max="1300" width="8.140625" style="5" customWidth="1"/>
    <col min="1301" max="1301" width="5.140625" style="5" customWidth="1"/>
    <col min="1302" max="1302" width="3.7109375" style="5" customWidth="1"/>
    <col min="1303" max="1303" width="5.140625" style="5" customWidth="1"/>
    <col min="1304" max="1304" width="3.7109375" style="5" customWidth="1"/>
    <col min="1305" max="1305" width="5.140625" style="5" customWidth="1"/>
    <col min="1306" max="1306" width="5.28125" style="5" customWidth="1"/>
    <col min="1307" max="1307" width="5.140625" style="5" customWidth="1"/>
    <col min="1308" max="1308" width="3.7109375" style="5" customWidth="1"/>
    <col min="1309" max="1309" width="17.7109375" style="5" customWidth="1"/>
    <col min="1310" max="1536" width="9.140625" style="5" customWidth="1"/>
    <col min="1537" max="1537" width="8.00390625" style="5" customWidth="1"/>
    <col min="1538" max="1538" width="22.00390625" style="5" customWidth="1"/>
    <col min="1539" max="1539" width="9.7109375" style="5" customWidth="1"/>
    <col min="1540" max="1542" width="10.28125" style="5" customWidth="1"/>
    <col min="1543" max="1543" width="10.7109375" style="5" customWidth="1"/>
    <col min="1544" max="1553" width="5.421875" style="5" customWidth="1"/>
    <col min="1554" max="1554" width="11.140625" style="5" customWidth="1"/>
    <col min="1555" max="1555" width="5.140625" style="5" customWidth="1"/>
    <col min="1556" max="1556" width="8.140625" style="5" customWidth="1"/>
    <col min="1557" max="1557" width="5.140625" style="5" customWidth="1"/>
    <col min="1558" max="1558" width="3.7109375" style="5" customWidth="1"/>
    <col min="1559" max="1559" width="5.140625" style="5" customWidth="1"/>
    <col min="1560" max="1560" width="3.7109375" style="5" customWidth="1"/>
    <col min="1561" max="1561" width="5.140625" style="5" customWidth="1"/>
    <col min="1562" max="1562" width="5.28125" style="5" customWidth="1"/>
    <col min="1563" max="1563" width="5.140625" style="5" customWidth="1"/>
    <col min="1564" max="1564" width="3.7109375" style="5" customWidth="1"/>
    <col min="1565" max="1565" width="17.7109375" style="5" customWidth="1"/>
    <col min="1566" max="1792" width="9.140625" style="5" customWidth="1"/>
    <col min="1793" max="1793" width="8.00390625" style="5" customWidth="1"/>
    <col min="1794" max="1794" width="22.00390625" style="5" customWidth="1"/>
    <col min="1795" max="1795" width="9.7109375" style="5" customWidth="1"/>
    <col min="1796" max="1798" width="10.28125" style="5" customWidth="1"/>
    <col min="1799" max="1799" width="10.7109375" style="5" customWidth="1"/>
    <col min="1800" max="1809" width="5.421875" style="5" customWidth="1"/>
    <col min="1810" max="1810" width="11.140625" style="5" customWidth="1"/>
    <col min="1811" max="1811" width="5.140625" style="5" customWidth="1"/>
    <col min="1812" max="1812" width="8.140625" style="5" customWidth="1"/>
    <col min="1813" max="1813" width="5.140625" style="5" customWidth="1"/>
    <col min="1814" max="1814" width="3.7109375" style="5" customWidth="1"/>
    <col min="1815" max="1815" width="5.140625" style="5" customWidth="1"/>
    <col min="1816" max="1816" width="3.7109375" style="5" customWidth="1"/>
    <col min="1817" max="1817" width="5.140625" style="5" customWidth="1"/>
    <col min="1818" max="1818" width="5.28125" style="5" customWidth="1"/>
    <col min="1819" max="1819" width="5.140625" style="5" customWidth="1"/>
    <col min="1820" max="1820" width="3.7109375" style="5" customWidth="1"/>
    <col min="1821" max="1821" width="17.7109375" style="5" customWidth="1"/>
    <col min="1822" max="2048" width="9.140625" style="5" customWidth="1"/>
    <col min="2049" max="2049" width="8.00390625" style="5" customWidth="1"/>
    <col min="2050" max="2050" width="22.00390625" style="5" customWidth="1"/>
    <col min="2051" max="2051" width="9.7109375" style="5" customWidth="1"/>
    <col min="2052" max="2054" width="10.28125" style="5" customWidth="1"/>
    <col min="2055" max="2055" width="10.7109375" style="5" customWidth="1"/>
    <col min="2056" max="2065" width="5.421875" style="5" customWidth="1"/>
    <col min="2066" max="2066" width="11.140625" style="5" customWidth="1"/>
    <col min="2067" max="2067" width="5.140625" style="5" customWidth="1"/>
    <col min="2068" max="2068" width="8.140625" style="5" customWidth="1"/>
    <col min="2069" max="2069" width="5.140625" style="5" customWidth="1"/>
    <col min="2070" max="2070" width="3.7109375" style="5" customWidth="1"/>
    <col min="2071" max="2071" width="5.140625" style="5" customWidth="1"/>
    <col min="2072" max="2072" width="3.7109375" style="5" customWidth="1"/>
    <col min="2073" max="2073" width="5.140625" style="5" customWidth="1"/>
    <col min="2074" max="2074" width="5.28125" style="5" customWidth="1"/>
    <col min="2075" max="2075" width="5.140625" style="5" customWidth="1"/>
    <col min="2076" max="2076" width="3.7109375" style="5" customWidth="1"/>
    <col min="2077" max="2077" width="17.7109375" style="5" customWidth="1"/>
    <col min="2078" max="2304" width="9.140625" style="5" customWidth="1"/>
    <col min="2305" max="2305" width="8.00390625" style="5" customWidth="1"/>
    <col min="2306" max="2306" width="22.00390625" style="5" customWidth="1"/>
    <col min="2307" max="2307" width="9.7109375" style="5" customWidth="1"/>
    <col min="2308" max="2310" width="10.28125" style="5" customWidth="1"/>
    <col min="2311" max="2311" width="10.7109375" style="5" customWidth="1"/>
    <col min="2312" max="2321" width="5.421875" style="5" customWidth="1"/>
    <col min="2322" max="2322" width="11.140625" style="5" customWidth="1"/>
    <col min="2323" max="2323" width="5.140625" style="5" customWidth="1"/>
    <col min="2324" max="2324" width="8.140625" style="5" customWidth="1"/>
    <col min="2325" max="2325" width="5.140625" style="5" customWidth="1"/>
    <col min="2326" max="2326" width="3.7109375" style="5" customWidth="1"/>
    <col min="2327" max="2327" width="5.140625" style="5" customWidth="1"/>
    <col min="2328" max="2328" width="3.7109375" style="5" customWidth="1"/>
    <col min="2329" max="2329" width="5.140625" style="5" customWidth="1"/>
    <col min="2330" max="2330" width="5.28125" style="5" customWidth="1"/>
    <col min="2331" max="2331" width="5.140625" style="5" customWidth="1"/>
    <col min="2332" max="2332" width="3.7109375" style="5" customWidth="1"/>
    <col min="2333" max="2333" width="17.7109375" style="5" customWidth="1"/>
    <col min="2334" max="2560" width="9.140625" style="5" customWidth="1"/>
    <col min="2561" max="2561" width="8.00390625" style="5" customWidth="1"/>
    <col min="2562" max="2562" width="22.00390625" style="5" customWidth="1"/>
    <col min="2563" max="2563" width="9.7109375" style="5" customWidth="1"/>
    <col min="2564" max="2566" width="10.28125" style="5" customWidth="1"/>
    <col min="2567" max="2567" width="10.7109375" style="5" customWidth="1"/>
    <col min="2568" max="2577" width="5.421875" style="5" customWidth="1"/>
    <col min="2578" max="2578" width="11.140625" style="5" customWidth="1"/>
    <col min="2579" max="2579" width="5.140625" style="5" customWidth="1"/>
    <col min="2580" max="2580" width="8.140625" style="5" customWidth="1"/>
    <col min="2581" max="2581" width="5.140625" style="5" customWidth="1"/>
    <col min="2582" max="2582" width="3.7109375" style="5" customWidth="1"/>
    <col min="2583" max="2583" width="5.140625" style="5" customWidth="1"/>
    <col min="2584" max="2584" width="3.7109375" style="5" customWidth="1"/>
    <col min="2585" max="2585" width="5.140625" style="5" customWidth="1"/>
    <col min="2586" max="2586" width="5.28125" style="5" customWidth="1"/>
    <col min="2587" max="2587" width="5.140625" style="5" customWidth="1"/>
    <col min="2588" max="2588" width="3.7109375" style="5" customWidth="1"/>
    <col min="2589" max="2589" width="17.7109375" style="5" customWidth="1"/>
    <col min="2590" max="2816" width="9.140625" style="5" customWidth="1"/>
    <col min="2817" max="2817" width="8.00390625" style="5" customWidth="1"/>
    <col min="2818" max="2818" width="22.00390625" style="5" customWidth="1"/>
    <col min="2819" max="2819" width="9.7109375" style="5" customWidth="1"/>
    <col min="2820" max="2822" width="10.28125" style="5" customWidth="1"/>
    <col min="2823" max="2823" width="10.7109375" style="5" customWidth="1"/>
    <col min="2824" max="2833" width="5.421875" style="5" customWidth="1"/>
    <col min="2834" max="2834" width="11.140625" style="5" customWidth="1"/>
    <col min="2835" max="2835" width="5.140625" style="5" customWidth="1"/>
    <col min="2836" max="2836" width="8.140625" style="5" customWidth="1"/>
    <col min="2837" max="2837" width="5.140625" style="5" customWidth="1"/>
    <col min="2838" max="2838" width="3.7109375" style="5" customWidth="1"/>
    <col min="2839" max="2839" width="5.140625" style="5" customWidth="1"/>
    <col min="2840" max="2840" width="3.7109375" style="5" customWidth="1"/>
    <col min="2841" max="2841" width="5.140625" style="5" customWidth="1"/>
    <col min="2842" max="2842" width="5.28125" style="5" customWidth="1"/>
    <col min="2843" max="2843" width="5.140625" style="5" customWidth="1"/>
    <col min="2844" max="2844" width="3.7109375" style="5" customWidth="1"/>
    <col min="2845" max="2845" width="17.7109375" style="5" customWidth="1"/>
    <col min="2846" max="3072" width="9.140625" style="5" customWidth="1"/>
    <col min="3073" max="3073" width="8.00390625" style="5" customWidth="1"/>
    <col min="3074" max="3074" width="22.00390625" style="5" customWidth="1"/>
    <col min="3075" max="3075" width="9.7109375" style="5" customWidth="1"/>
    <col min="3076" max="3078" width="10.28125" style="5" customWidth="1"/>
    <col min="3079" max="3079" width="10.7109375" style="5" customWidth="1"/>
    <col min="3080" max="3089" width="5.421875" style="5" customWidth="1"/>
    <col min="3090" max="3090" width="11.140625" style="5" customWidth="1"/>
    <col min="3091" max="3091" width="5.140625" style="5" customWidth="1"/>
    <col min="3092" max="3092" width="8.140625" style="5" customWidth="1"/>
    <col min="3093" max="3093" width="5.140625" style="5" customWidth="1"/>
    <col min="3094" max="3094" width="3.7109375" style="5" customWidth="1"/>
    <col min="3095" max="3095" width="5.140625" style="5" customWidth="1"/>
    <col min="3096" max="3096" width="3.7109375" style="5" customWidth="1"/>
    <col min="3097" max="3097" width="5.140625" style="5" customWidth="1"/>
    <col min="3098" max="3098" width="5.28125" style="5" customWidth="1"/>
    <col min="3099" max="3099" width="5.140625" style="5" customWidth="1"/>
    <col min="3100" max="3100" width="3.7109375" style="5" customWidth="1"/>
    <col min="3101" max="3101" width="17.7109375" style="5" customWidth="1"/>
    <col min="3102" max="3328" width="9.140625" style="5" customWidth="1"/>
    <col min="3329" max="3329" width="8.00390625" style="5" customWidth="1"/>
    <col min="3330" max="3330" width="22.00390625" style="5" customWidth="1"/>
    <col min="3331" max="3331" width="9.7109375" style="5" customWidth="1"/>
    <col min="3332" max="3334" width="10.28125" style="5" customWidth="1"/>
    <col min="3335" max="3335" width="10.7109375" style="5" customWidth="1"/>
    <col min="3336" max="3345" width="5.421875" style="5" customWidth="1"/>
    <col min="3346" max="3346" width="11.140625" style="5" customWidth="1"/>
    <col min="3347" max="3347" width="5.140625" style="5" customWidth="1"/>
    <col min="3348" max="3348" width="8.140625" style="5" customWidth="1"/>
    <col min="3349" max="3349" width="5.140625" style="5" customWidth="1"/>
    <col min="3350" max="3350" width="3.7109375" style="5" customWidth="1"/>
    <col min="3351" max="3351" width="5.140625" style="5" customWidth="1"/>
    <col min="3352" max="3352" width="3.7109375" style="5" customWidth="1"/>
    <col min="3353" max="3353" width="5.140625" style="5" customWidth="1"/>
    <col min="3354" max="3354" width="5.28125" style="5" customWidth="1"/>
    <col min="3355" max="3355" width="5.140625" style="5" customWidth="1"/>
    <col min="3356" max="3356" width="3.7109375" style="5" customWidth="1"/>
    <col min="3357" max="3357" width="17.7109375" style="5" customWidth="1"/>
    <col min="3358" max="3584" width="9.140625" style="5" customWidth="1"/>
    <col min="3585" max="3585" width="8.00390625" style="5" customWidth="1"/>
    <col min="3586" max="3586" width="22.00390625" style="5" customWidth="1"/>
    <col min="3587" max="3587" width="9.7109375" style="5" customWidth="1"/>
    <col min="3588" max="3590" width="10.28125" style="5" customWidth="1"/>
    <col min="3591" max="3591" width="10.7109375" style="5" customWidth="1"/>
    <col min="3592" max="3601" width="5.421875" style="5" customWidth="1"/>
    <col min="3602" max="3602" width="11.140625" style="5" customWidth="1"/>
    <col min="3603" max="3603" width="5.140625" style="5" customWidth="1"/>
    <col min="3604" max="3604" width="8.140625" style="5" customWidth="1"/>
    <col min="3605" max="3605" width="5.140625" style="5" customWidth="1"/>
    <col min="3606" max="3606" width="3.7109375" style="5" customWidth="1"/>
    <col min="3607" max="3607" width="5.140625" style="5" customWidth="1"/>
    <col min="3608" max="3608" width="3.7109375" style="5" customWidth="1"/>
    <col min="3609" max="3609" width="5.140625" style="5" customWidth="1"/>
    <col min="3610" max="3610" width="5.28125" style="5" customWidth="1"/>
    <col min="3611" max="3611" width="5.140625" style="5" customWidth="1"/>
    <col min="3612" max="3612" width="3.7109375" style="5" customWidth="1"/>
    <col min="3613" max="3613" width="17.7109375" style="5" customWidth="1"/>
    <col min="3614" max="3840" width="9.140625" style="5" customWidth="1"/>
    <col min="3841" max="3841" width="8.00390625" style="5" customWidth="1"/>
    <col min="3842" max="3842" width="22.00390625" style="5" customWidth="1"/>
    <col min="3843" max="3843" width="9.7109375" style="5" customWidth="1"/>
    <col min="3844" max="3846" width="10.28125" style="5" customWidth="1"/>
    <col min="3847" max="3847" width="10.7109375" style="5" customWidth="1"/>
    <col min="3848" max="3857" width="5.421875" style="5" customWidth="1"/>
    <col min="3858" max="3858" width="11.140625" style="5" customWidth="1"/>
    <col min="3859" max="3859" width="5.140625" style="5" customWidth="1"/>
    <col min="3860" max="3860" width="8.140625" style="5" customWidth="1"/>
    <col min="3861" max="3861" width="5.140625" style="5" customWidth="1"/>
    <col min="3862" max="3862" width="3.7109375" style="5" customWidth="1"/>
    <col min="3863" max="3863" width="5.140625" style="5" customWidth="1"/>
    <col min="3864" max="3864" width="3.7109375" style="5" customWidth="1"/>
    <col min="3865" max="3865" width="5.140625" style="5" customWidth="1"/>
    <col min="3866" max="3866" width="5.28125" style="5" customWidth="1"/>
    <col min="3867" max="3867" width="5.140625" style="5" customWidth="1"/>
    <col min="3868" max="3868" width="3.7109375" style="5" customWidth="1"/>
    <col min="3869" max="3869" width="17.7109375" style="5" customWidth="1"/>
    <col min="3870" max="4096" width="9.140625" style="5" customWidth="1"/>
    <col min="4097" max="4097" width="8.00390625" style="5" customWidth="1"/>
    <col min="4098" max="4098" width="22.00390625" style="5" customWidth="1"/>
    <col min="4099" max="4099" width="9.7109375" style="5" customWidth="1"/>
    <col min="4100" max="4102" width="10.28125" style="5" customWidth="1"/>
    <col min="4103" max="4103" width="10.7109375" style="5" customWidth="1"/>
    <col min="4104" max="4113" width="5.421875" style="5" customWidth="1"/>
    <col min="4114" max="4114" width="11.140625" style="5" customWidth="1"/>
    <col min="4115" max="4115" width="5.140625" style="5" customWidth="1"/>
    <col min="4116" max="4116" width="8.140625" style="5" customWidth="1"/>
    <col min="4117" max="4117" width="5.140625" style="5" customWidth="1"/>
    <col min="4118" max="4118" width="3.7109375" style="5" customWidth="1"/>
    <col min="4119" max="4119" width="5.140625" style="5" customWidth="1"/>
    <col min="4120" max="4120" width="3.7109375" style="5" customWidth="1"/>
    <col min="4121" max="4121" width="5.140625" style="5" customWidth="1"/>
    <col min="4122" max="4122" width="5.28125" style="5" customWidth="1"/>
    <col min="4123" max="4123" width="5.140625" style="5" customWidth="1"/>
    <col min="4124" max="4124" width="3.7109375" style="5" customWidth="1"/>
    <col min="4125" max="4125" width="17.7109375" style="5" customWidth="1"/>
    <col min="4126" max="4352" width="9.140625" style="5" customWidth="1"/>
    <col min="4353" max="4353" width="8.00390625" style="5" customWidth="1"/>
    <col min="4354" max="4354" width="22.00390625" style="5" customWidth="1"/>
    <col min="4355" max="4355" width="9.7109375" style="5" customWidth="1"/>
    <col min="4356" max="4358" width="10.28125" style="5" customWidth="1"/>
    <col min="4359" max="4359" width="10.7109375" style="5" customWidth="1"/>
    <col min="4360" max="4369" width="5.421875" style="5" customWidth="1"/>
    <col min="4370" max="4370" width="11.140625" style="5" customWidth="1"/>
    <col min="4371" max="4371" width="5.140625" style="5" customWidth="1"/>
    <col min="4372" max="4372" width="8.140625" style="5" customWidth="1"/>
    <col min="4373" max="4373" width="5.140625" style="5" customWidth="1"/>
    <col min="4374" max="4374" width="3.7109375" style="5" customWidth="1"/>
    <col min="4375" max="4375" width="5.140625" style="5" customWidth="1"/>
    <col min="4376" max="4376" width="3.7109375" style="5" customWidth="1"/>
    <col min="4377" max="4377" width="5.140625" style="5" customWidth="1"/>
    <col min="4378" max="4378" width="5.28125" style="5" customWidth="1"/>
    <col min="4379" max="4379" width="5.140625" style="5" customWidth="1"/>
    <col min="4380" max="4380" width="3.7109375" style="5" customWidth="1"/>
    <col min="4381" max="4381" width="17.7109375" style="5" customWidth="1"/>
    <col min="4382" max="4608" width="9.140625" style="5" customWidth="1"/>
    <col min="4609" max="4609" width="8.00390625" style="5" customWidth="1"/>
    <col min="4610" max="4610" width="22.00390625" style="5" customWidth="1"/>
    <col min="4611" max="4611" width="9.7109375" style="5" customWidth="1"/>
    <col min="4612" max="4614" width="10.28125" style="5" customWidth="1"/>
    <col min="4615" max="4615" width="10.7109375" style="5" customWidth="1"/>
    <col min="4616" max="4625" width="5.421875" style="5" customWidth="1"/>
    <col min="4626" max="4626" width="11.140625" style="5" customWidth="1"/>
    <col min="4627" max="4627" width="5.140625" style="5" customWidth="1"/>
    <col min="4628" max="4628" width="8.140625" style="5" customWidth="1"/>
    <col min="4629" max="4629" width="5.140625" style="5" customWidth="1"/>
    <col min="4630" max="4630" width="3.7109375" style="5" customWidth="1"/>
    <col min="4631" max="4631" width="5.140625" style="5" customWidth="1"/>
    <col min="4632" max="4632" width="3.7109375" style="5" customWidth="1"/>
    <col min="4633" max="4633" width="5.140625" style="5" customWidth="1"/>
    <col min="4634" max="4634" width="5.28125" style="5" customWidth="1"/>
    <col min="4635" max="4635" width="5.140625" style="5" customWidth="1"/>
    <col min="4636" max="4636" width="3.7109375" style="5" customWidth="1"/>
    <col min="4637" max="4637" width="17.7109375" style="5" customWidth="1"/>
    <col min="4638" max="4864" width="9.140625" style="5" customWidth="1"/>
    <col min="4865" max="4865" width="8.00390625" style="5" customWidth="1"/>
    <col min="4866" max="4866" width="22.00390625" style="5" customWidth="1"/>
    <col min="4867" max="4867" width="9.7109375" style="5" customWidth="1"/>
    <col min="4868" max="4870" width="10.28125" style="5" customWidth="1"/>
    <col min="4871" max="4871" width="10.7109375" style="5" customWidth="1"/>
    <col min="4872" max="4881" width="5.421875" style="5" customWidth="1"/>
    <col min="4882" max="4882" width="11.140625" style="5" customWidth="1"/>
    <col min="4883" max="4883" width="5.140625" style="5" customWidth="1"/>
    <col min="4884" max="4884" width="8.140625" style="5" customWidth="1"/>
    <col min="4885" max="4885" width="5.140625" style="5" customWidth="1"/>
    <col min="4886" max="4886" width="3.7109375" style="5" customWidth="1"/>
    <col min="4887" max="4887" width="5.140625" style="5" customWidth="1"/>
    <col min="4888" max="4888" width="3.7109375" style="5" customWidth="1"/>
    <col min="4889" max="4889" width="5.140625" style="5" customWidth="1"/>
    <col min="4890" max="4890" width="5.28125" style="5" customWidth="1"/>
    <col min="4891" max="4891" width="5.140625" style="5" customWidth="1"/>
    <col min="4892" max="4892" width="3.7109375" style="5" customWidth="1"/>
    <col min="4893" max="4893" width="17.7109375" style="5" customWidth="1"/>
    <col min="4894" max="5120" width="9.140625" style="5" customWidth="1"/>
    <col min="5121" max="5121" width="8.00390625" style="5" customWidth="1"/>
    <col min="5122" max="5122" width="22.00390625" style="5" customWidth="1"/>
    <col min="5123" max="5123" width="9.7109375" style="5" customWidth="1"/>
    <col min="5124" max="5126" width="10.28125" style="5" customWidth="1"/>
    <col min="5127" max="5127" width="10.7109375" style="5" customWidth="1"/>
    <col min="5128" max="5137" width="5.421875" style="5" customWidth="1"/>
    <col min="5138" max="5138" width="11.140625" style="5" customWidth="1"/>
    <col min="5139" max="5139" width="5.140625" style="5" customWidth="1"/>
    <col min="5140" max="5140" width="8.140625" style="5" customWidth="1"/>
    <col min="5141" max="5141" width="5.140625" style="5" customWidth="1"/>
    <col min="5142" max="5142" width="3.7109375" style="5" customWidth="1"/>
    <col min="5143" max="5143" width="5.140625" style="5" customWidth="1"/>
    <col min="5144" max="5144" width="3.7109375" style="5" customWidth="1"/>
    <col min="5145" max="5145" width="5.140625" style="5" customWidth="1"/>
    <col min="5146" max="5146" width="5.28125" style="5" customWidth="1"/>
    <col min="5147" max="5147" width="5.140625" style="5" customWidth="1"/>
    <col min="5148" max="5148" width="3.7109375" style="5" customWidth="1"/>
    <col min="5149" max="5149" width="17.7109375" style="5" customWidth="1"/>
    <col min="5150" max="5376" width="9.140625" style="5" customWidth="1"/>
    <col min="5377" max="5377" width="8.00390625" style="5" customWidth="1"/>
    <col min="5378" max="5378" width="22.00390625" style="5" customWidth="1"/>
    <col min="5379" max="5379" width="9.7109375" style="5" customWidth="1"/>
    <col min="5380" max="5382" width="10.28125" style="5" customWidth="1"/>
    <col min="5383" max="5383" width="10.7109375" style="5" customWidth="1"/>
    <col min="5384" max="5393" width="5.421875" style="5" customWidth="1"/>
    <col min="5394" max="5394" width="11.140625" style="5" customWidth="1"/>
    <col min="5395" max="5395" width="5.140625" style="5" customWidth="1"/>
    <col min="5396" max="5396" width="8.140625" style="5" customWidth="1"/>
    <col min="5397" max="5397" width="5.140625" style="5" customWidth="1"/>
    <col min="5398" max="5398" width="3.7109375" style="5" customWidth="1"/>
    <col min="5399" max="5399" width="5.140625" style="5" customWidth="1"/>
    <col min="5400" max="5400" width="3.7109375" style="5" customWidth="1"/>
    <col min="5401" max="5401" width="5.140625" style="5" customWidth="1"/>
    <col min="5402" max="5402" width="5.28125" style="5" customWidth="1"/>
    <col min="5403" max="5403" width="5.140625" style="5" customWidth="1"/>
    <col min="5404" max="5404" width="3.7109375" style="5" customWidth="1"/>
    <col min="5405" max="5405" width="17.7109375" style="5" customWidth="1"/>
    <col min="5406" max="5632" width="9.140625" style="5" customWidth="1"/>
    <col min="5633" max="5633" width="8.00390625" style="5" customWidth="1"/>
    <col min="5634" max="5634" width="22.00390625" style="5" customWidth="1"/>
    <col min="5635" max="5635" width="9.7109375" style="5" customWidth="1"/>
    <col min="5636" max="5638" width="10.28125" style="5" customWidth="1"/>
    <col min="5639" max="5639" width="10.7109375" style="5" customWidth="1"/>
    <col min="5640" max="5649" width="5.421875" style="5" customWidth="1"/>
    <col min="5650" max="5650" width="11.140625" style="5" customWidth="1"/>
    <col min="5651" max="5651" width="5.140625" style="5" customWidth="1"/>
    <col min="5652" max="5652" width="8.140625" style="5" customWidth="1"/>
    <col min="5653" max="5653" width="5.140625" style="5" customWidth="1"/>
    <col min="5654" max="5654" width="3.7109375" style="5" customWidth="1"/>
    <col min="5655" max="5655" width="5.140625" style="5" customWidth="1"/>
    <col min="5656" max="5656" width="3.7109375" style="5" customWidth="1"/>
    <col min="5657" max="5657" width="5.140625" style="5" customWidth="1"/>
    <col min="5658" max="5658" width="5.28125" style="5" customWidth="1"/>
    <col min="5659" max="5659" width="5.140625" style="5" customWidth="1"/>
    <col min="5660" max="5660" width="3.7109375" style="5" customWidth="1"/>
    <col min="5661" max="5661" width="17.7109375" style="5" customWidth="1"/>
    <col min="5662" max="5888" width="9.140625" style="5" customWidth="1"/>
    <col min="5889" max="5889" width="8.00390625" style="5" customWidth="1"/>
    <col min="5890" max="5890" width="22.00390625" style="5" customWidth="1"/>
    <col min="5891" max="5891" width="9.7109375" style="5" customWidth="1"/>
    <col min="5892" max="5894" width="10.28125" style="5" customWidth="1"/>
    <col min="5895" max="5895" width="10.7109375" style="5" customWidth="1"/>
    <col min="5896" max="5905" width="5.421875" style="5" customWidth="1"/>
    <col min="5906" max="5906" width="11.140625" style="5" customWidth="1"/>
    <col min="5907" max="5907" width="5.140625" style="5" customWidth="1"/>
    <col min="5908" max="5908" width="8.140625" style="5" customWidth="1"/>
    <col min="5909" max="5909" width="5.140625" style="5" customWidth="1"/>
    <col min="5910" max="5910" width="3.7109375" style="5" customWidth="1"/>
    <col min="5911" max="5911" width="5.140625" style="5" customWidth="1"/>
    <col min="5912" max="5912" width="3.7109375" style="5" customWidth="1"/>
    <col min="5913" max="5913" width="5.140625" style="5" customWidth="1"/>
    <col min="5914" max="5914" width="5.28125" style="5" customWidth="1"/>
    <col min="5915" max="5915" width="5.140625" style="5" customWidth="1"/>
    <col min="5916" max="5916" width="3.7109375" style="5" customWidth="1"/>
    <col min="5917" max="5917" width="17.7109375" style="5" customWidth="1"/>
    <col min="5918" max="6144" width="9.140625" style="5" customWidth="1"/>
    <col min="6145" max="6145" width="8.00390625" style="5" customWidth="1"/>
    <col min="6146" max="6146" width="22.00390625" style="5" customWidth="1"/>
    <col min="6147" max="6147" width="9.7109375" style="5" customWidth="1"/>
    <col min="6148" max="6150" width="10.28125" style="5" customWidth="1"/>
    <col min="6151" max="6151" width="10.7109375" style="5" customWidth="1"/>
    <col min="6152" max="6161" width="5.421875" style="5" customWidth="1"/>
    <col min="6162" max="6162" width="11.140625" style="5" customWidth="1"/>
    <col min="6163" max="6163" width="5.140625" style="5" customWidth="1"/>
    <col min="6164" max="6164" width="8.140625" style="5" customWidth="1"/>
    <col min="6165" max="6165" width="5.140625" style="5" customWidth="1"/>
    <col min="6166" max="6166" width="3.7109375" style="5" customWidth="1"/>
    <col min="6167" max="6167" width="5.140625" style="5" customWidth="1"/>
    <col min="6168" max="6168" width="3.7109375" style="5" customWidth="1"/>
    <col min="6169" max="6169" width="5.140625" style="5" customWidth="1"/>
    <col min="6170" max="6170" width="5.28125" style="5" customWidth="1"/>
    <col min="6171" max="6171" width="5.140625" style="5" customWidth="1"/>
    <col min="6172" max="6172" width="3.7109375" style="5" customWidth="1"/>
    <col min="6173" max="6173" width="17.7109375" style="5" customWidth="1"/>
    <col min="6174" max="6400" width="9.140625" style="5" customWidth="1"/>
    <col min="6401" max="6401" width="8.00390625" style="5" customWidth="1"/>
    <col min="6402" max="6402" width="22.00390625" style="5" customWidth="1"/>
    <col min="6403" max="6403" width="9.7109375" style="5" customWidth="1"/>
    <col min="6404" max="6406" width="10.28125" style="5" customWidth="1"/>
    <col min="6407" max="6407" width="10.7109375" style="5" customWidth="1"/>
    <col min="6408" max="6417" width="5.421875" style="5" customWidth="1"/>
    <col min="6418" max="6418" width="11.140625" style="5" customWidth="1"/>
    <col min="6419" max="6419" width="5.140625" style="5" customWidth="1"/>
    <col min="6420" max="6420" width="8.140625" style="5" customWidth="1"/>
    <col min="6421" max="6421" width="5.140625" style="5" customWidth="1"/>
    <col min="6422" max="6422" width="3.7109375" style="5" customWidth="1"/>
    <col min="6423" max="6423" width="5.140625" style="5" customWidth="1"/>
    <col min="6424" max="6424" width="3.7109375" style="5" customWidth="1"/>
    <col min="6425" max="6425" width="5.140625" style="5" customWidth="1"/>
    <col min="6426" max="6426" width="5.28125" style="5" customWidth="1"/>
    <col min="6427" max="6427" width="5.140625" style="5" customWidth="1"/>
    <col min="6428" max="6428" width="3.7109375" style="5" customWidth="1"/>
    <col min="6429" max="6429" width="17.7109375" style="5" customWidth="1"/>
    <col min="6430" max="6656" width="9.140625" style="5" customWidth="1"/>
    <col min="6657" max="6657" width="8.00390625" style="5" customWidth="1"/>
    <col min="6658" max="6658" width="22.00390625" style="5" customWidth="1"/>
    <col min="6659" max="6659" width="9.7109375" style="5" customWidth="1"/>
    <col min="6660" max="6662" width="10.28125" style="5" customWidth="1"/>
    <col min="6663" max="6663" width="10.7109375" style="5" customWidth="1"/>
    <col min="6664" max="6673" width="5.421875" style="5" customWidth="1"/>
    <col min="6674" max="6674" width="11.140625" style="5" customWidth="1"/>
    <col min="6675" max="6675" width="5.140625" style="5" customWidth="1"/>
    <col min="6676" max="6676" width="8.140625" style="5" customWidth="1"/>
    <col min="6677" max="6677" width="5.140625" style="5" customWidth="1"/>
    <col min="6678" max="6678" width="3.7109375" style="5" customWidth="1"/>
    <col min="6679" max="6679" width="5.140625" style="5" customWidth="1"/>
    <col min="6680" max="6680" width="3.7109375" style="5" customWidth="1"/>
    <col min="6681" max="6681" width="5.140625" style="5" customWidth="1"/>
    <col min="6682" max="6682" width="5.28125" style="5" customWidth="1"/>
    <col min="6683" max="6683" width="5.140625" style="5" customWidth="1"/>
    <col min="6684" max="6684" width="3.7109375" style="5" customWidth="1"/>
    <col min="6685" max="6685" width="17.7109375" style="5" customWidth="1"/>
    <col min="6686" max="6912" width="9.140625" style="5" customWidth="1"/>
    <col min="6913" max="6913" width="8.00390625" style="5" customWidth="1"/>
    <col min="6914" max="6914" width="22.00390625" style="5" customWidth="1"/>
    <col min="6915" max="6915" width="9.7109375" style="5" customWidth="1"/>
    <col min="6916" max="6918" width="10.28125" style="5" customWidth="1"/>
    <col min="6919" max="6919" width="10.7109375" style="5" customWidth="1"/>
    <col min="6920" max="6929" width="5.421875" style="5" customWidth="1"/>
    <col min="6930" max="6930" width="11.140625" style="5" customWidth="1"/>
    <col min="6931" max="6931" width="5.140625" style="5" customWidth="1"/>
    <col min="6932" max="6932" width="8.140625" style="5" customWidth="1"/>
    <col min="6933" max="6933" width="5.140625" style="5" customWidth="1"/>
    <col min="6934" max="6934" width="3.7109375" style="5" customWidth="1"/>
    <col min="6935" max="6935" width="5.140625" style="5" customWidth="1"/>
    <col min="6936" max="6936" width="3.7109375" style="5" customWidth="1"/>
    <col min="6937" max="6937" width="5.140625" style="5" customWidth="1"/>
    <col min="6938" max="6938" width="5.28125" style="5" customWidth="1"/>
    <col min="6939" max="6939" width="5.140625" style="5" customWidth="1"/>
    <col min="6940" max="6940" width="3.7109375" style="5" customWidth="1"/>
    <col min="6941" max="6941" width="17.7109375" style="5" customWidth="1"/>
    <col min="6942" max="7168" width="9.140625" style="5" customWidth="1"/>
    <col min="7169" max="7169" width="8.00390625" style="5" customWidth="1"/>
    <col min="7170" max="7170" width="22.00390625" style="5" customWidth="1"/>
    <col min="7171" max="7171" width="9.7109375" style="5" customWidth="1"/>
    <col min="7172" max="7174" width="10.28125" style="5" customWidth="1"/>
    <col min="7175" max="7175" width="10.7109375" style="5" customWidth="1"/>
    <col min="7176" max="7185" width="5.421875" style="5" customWidth="1"/>
    <col min="7186" max="7186" width="11.140625" style="5" customWidth="1"/>
    <col min="7187" max="7187" width="5.140625" style="5" customWidth="1"/>
    <col min="7188" max="7188" width="8.140625" style="5" customWidth="1"/>
    <col min="7189" max="7189" width="5.140625" style="5" customWidth="1"/>
    <col min="7190" max="7190" width="3.7109375" style="5" customWidth="1"/>
    <col min="7191" max="7191" width="5.140625" style="5" customWidth="1"/>
    <col min="7192" max="7192" width="3.7109375" style="5" customWidth="1"/>
    <col min="7193" max="7193" width="5.140625" style="5" customWidth="1"/>
    <col min="7194" max="7194" width="5.28125" style="5" customWidth="1"/>
    <col min="7195" max="7195" width="5.140625" style="5" customWidth="1"/>
    <col min="7196" max="7196" width="3.7109375" style="5" customWidth="1"/>
    <col min="7197" max="7197" width="17.7109375" style="5" customWidth="1"/>
    <col min="7198" max="7424" width="9.140625" style="5" customWidth="1"/>
    <col min="7425" max="7425" width="8.00390625" style="5" customWidth="1"/>
    <col min="7426" max="7426" width="22.00390625" style="5" customWidth="1"/>
    <col min="7427" max="7427" width="9.7109375" style="5" customWidth="1"/>
    <col min="7428" max="7430" width="10.28125" style="5" customWidth="1"/>
    <col min="7431" max="7431" width="10.7109375" style="5" customWidth="1"/>
    <col min="7432" max="7441" width="5.421875" style="5" customWidth="1"/>
    <col min="7442" max="7442" width="11.140625" style="5" customWidth="1"/>
    <col min="7443" max="7443" width="5.140625" style="5" customWidth="1"/>
    <col min="7444" max="7444" width="8.140625" style="5" customWidth="1"/>
    <col min="7445" max="7445" width="5.140625" style="5" customWidth="1"/>
    <col min="7446" max="7446" width="3.7109375" style="5" customWidth="1"/>
    <col min="7447" max="7447" width="5.140625" style="5" customWidth="1"/>
    <col min="7448" max="7448" width="3.7109375" style="5" customWidth="1"/>
    <col min="7449" max="7449" width="5.140625" style="5" customWidth="1"/>
    <col min="7450" max="7450" width="5.28125" style="5" customWidth="1"/>
    <col min="7451" max="7451" width="5.140625" style="5" customWidth="1"/>
    <col min="7452" max="7452" width="3.7109375" style="5" customWidth="1"/>
    <col min="7453" max="7453" width="17.7109375" style="5" customWidth="1"/>
    <col min="7454" max="7680" width="9.140625" style="5" customWidth="1"/>
    <col min="7681" max="7681" width="8.00390625" style="5" customWidth="1"/>
    <col min="7682" max="7682" width="22.00390625" style="5" customWidth="1"/>
    <col min="7683" max="7683" width="9.7109375" style="5" customWidth="1"/>
    <col min="7684" max="7686" width="10.28125" style="5" customWidth="1"/>
    <col min="7687" max="7687" width="10.7109375" style="5" customWidth="1"/>
    <col min="7688" max="7697" width="5.421875" style="5" customWidth="1"/>
    <col min="7698" max="7698" width="11.140625" style="5" customWidth="1"/>
    <col min="7699" max="7699" width="5.140625" style="5" customWidth="1"/>
    <col min="7700" max="7700" width="8.140625" style="5" customWidth="1"/>
    <col min="7701" max="7701" width="5.140625" style="5" customWidth="1"/>
    <col min="7702" max="7702" width="3.7109375" style="5" customWidth="1"/>
    <col min="7703" max="7703" width="5.140625" style="5" customWidth="1"/>
    <col min="7704" max="7704" width="3.7109375" style="5" customWidth="1"/>
    <col min="7705" max="7705" width="5.140625" style="5" customWidth="1"/>
    <col min="7706" max="7706" width="5.28125" style="5" customWidth="1"/>
    <col min="7707" max="7707" width="5.140625" style="5" customWidth="1"/>
    <col min="7708" max="7708" width="3.7109375" style="5" customWidth="1"/>
    <col min="7709" max="7709" width="17.7109375" style="5" customWidth="1"/>
    <col min="7710" max="7936" width="9.140625" style="5" customWidth="1"/>
    <col min="7937" max="7937" width="8.00390625" style="5" customWidth="1"/>
    <col min="7938" max="7938" width="22.00390625" style="5" customWidth="1"/>
    <col min="7939" max="7939" width="9.7109375" style="5" customWidth="1"/>
    <col min="7940" max="7942" width="10.28125" style="5" customWidth="1"/>
    <col min="7943" max="7943" width="10.7109375" style="5" customWidth="1"/>
    <col min="7944" max="7953" width="5.421875" style="5" customWidth="1"/>
    <col min="7954" max="7954" width="11.140625" style="5" customWidth="1"/>
    <col min="7955" max="7955" width="5.140625" style="5" customWidth="1"/>
    <col min="7956" max="7956" width="8.140625" style="5" customWidth="1"/>
    <col min="7957" max="7957" width="5.140625" style="5" customWidth="1"/>
    <col min="7958" max="7958" width="3.7109375" style="5" customWidth="1"/>
    <col min="7959" max="7959" width="5.140625" style="5" customWidth="1"/>
    <col min="7960" max="7960" width="3.7109375" style="5" customWidth="1"/>
    <col min="7961" max="7961" width="5.140625" style="5" customWidth="1"/>
    <col min="7962" max="7962" width="5.28125" style="5" customWidth="1"/>
    <col min="7963" max="7963" width="5.140625" style="5" customWidth="1"/>
    <col min="7964" max="7964" width="3.7109375" style="5" customWidth="1"/>
    <col min="7965" max="7965" width="17.7109375" style="5" customWidth="1"/>
    <col min="7966" max="8192" width="9.140625" style="5" customWidth="1"/>
    <col min="8193" max="8193" width="8.00390625" style="5" customWidth="1"/>
    <col min="8194" max="8194" width="22.00390625" style="5" customWidth="1"/>
    <col min="8195" max="8195" width="9.7109375" style="5" customWidth="1"/>
    <col min="8196" max="8198" width="10.28125" style="5" customWidth="1"/>
    <col min="8199" max="8199" width="10.7109375" style="5" customWidth="1"/>
    <col min="8200" max="8209" width="5.421875" style="5" customWidth="1"/>
    <col min="8210" max="8210" width="11.140625" style="5" customWidth="1"/>
    <col min="8211" max="8211" width="5.140625" style="5" customWidth="1"/>
    <col min="8212" max="8212" width="8.140625" style="5" customWidth="1"/>
    <col min="8213" max="8213" width="5.140625" style="5" customWidth="1"/>
    <col min="8214" max="8214" width="3.7109375" style="5" customWidth="1"/>
    <col min="8215" max="8215" width="5.140625" style="5" customWidth="1"/>
    <col min="8216" max="8216" width="3.7109375" style="5" customWidth="1"/>
    <col min="8217" max="8217" width="5.140625" style="5" customWidth="1"/>
    <col min="8218" max="8218" width="5.28125" style="5" customWidth="1"/>
    <col min="8219" max="8219" width="5.140625" style="5" customWidth="1"/>
    <col min="8220" max="8220" width="3.7109375" style="5" customWidth="1"/>
    <col min="8221" max="8221" width="17.7109375" style="5" customWidth="1"/>
    <col min="8222" max="8448" width="9.140625" style="5" customWidth="1"/>
    <col min="8449" max="8449" width="8.00390625" style="5" customWidth="1"/>
    <col min="8450" max="8450" width="22.00390625" style="5" customWidth="1"/>
    <col min="8451" max="8451" width="9.7109375" style="5" customWidth="1"/>
    <col min="8452" max="8454" width="10.28125" style="5" customWidth="1"/>
    <col min="8455" max="8455" width="10.7109375" style="5" customWidth="1"/>
    <col min="8456" max="8465" width="5.421875" style="5" customWidth="1"/>
    <col min="8466" max="8466" width="11.140625" style="5" customWidth="1"/>
    <col min="8467" max="8467" width="5.140625" style="5" customWidth="1"/>
    <col min="8468" max="8468" width="8.140625" style="5" customWidth="1"/>
    <col min="8469" max="8469" width="5.140625" style="5" customWidth="1"/>
    <col min="8470" max="8470" width="3.7109375" style="5" customWidth="1"/>
    <col min="8471" max="8471" width="5.140625" style="5" customWidth="1"/>
    <col min="8472" max="8472" width="3.7109375" style="5" customWidth="1"/>
    <col min="8473" max="8473" width="5.140625" style="5" customWidth="1"/>
    <col min="8474" max="8474" width="5.28125" style="5" customWidth="1"/>
    <col min="8475" max="8475" width="5.140625" style="5" customWidth="1"/>
    <col min="8476" max="8476" width="3.7109375" style="5" customWidth="1"/>
    <col min="8477" max="8477" width="17.7109375" style="5" customWidth="1"/>
    <col min="8478" max="8704" width="9.140625" style="5" customWidth="1"/>
    <col min="8705" max="8705" width="8.00390625" style="5" customWidth="1"/>
    <col min="8706" max="8706" width="22.00390625" style="5" customWidth="1"/>
    <col min="8707" max="8707" width="9.7109375" style="5" customWidth="1"/>
    <col min="8708" max="8710" width="10.28125" style="5" customWidth="1"/>
    <col min="8711" max="8711" width="10.7109375" style="5" customWidth="1"/>
    <col min="8712" max="8721" width="5.421875" style="5" customWidth="1"/>
    <col min="8722" max="8722" width="11.140625" style="5" customWidth="1"/>
    <col min="8723" max="8723" width="5.140625" style="5" customWidth="1"/>
    <col min="8724" max="8724" width="8.140625" style="5" customWidth="1"/>
    <col min="8725" max="8725" width="5.140625" style="5" customWidth="1"/>
    <col min="8726" max="8726" width="3.7109375" style="5" customWidth="1"/>
    <col min="8727" max="8727" width="5.140625" style="5" customWidth="1"/>
    <col min="8728" max="8728" width="3.7109375" style="5" customWidth="1"/>
    <col min="8729" max="8729" width="5.140625" style="5" customWidth="1"/>
    <col min="8730" max="8730" width="5.28125" style="5" customWidth="1"/>
    <col min="8731" max="8731" width="5.140625" style="5" customWidth="1"/>
    <col min="8732" max="8732" width="3.7109375" style="5" customWidth="1"/>
    <col min="8733" max="8733" width="17.7109375" style="5" customWidth="1"/>
    <col min="8734" max="8960" width="9.140625" style="5" customWidth="1"/>
    <col min="8961" max="8961" width="8.00390625" style="5" customWidth="1"/>
    <col min="8962" max="8962" width="22.00390625" style="5" customWidth="1"/>
    <col min="8963" max="8963" width="9.7109375" style="5" customWidth="1"/>
    <col min="8964" max="8966" width="10.28125" style="5" customWidth="1"/>
    <col min="8967" max="8967" width="10.7109375" style="5" customWidth="1"/>
    <col min="8968" max="8977" width="5.421875" style="5" customWidth="1"/>
    <col min="8978" max="8978" width="11.140625" style="5" customWidth="1"/>
    <col min="8979" max="8979" width="5.140625" style="5" customWidth="1"/>
    <col min="8980" max="8980" width="8.140625" style="5" customWidth="1"/>
    <col min="8981" max="8981" width="5.140625" style="5" customWidth="1"/>
    <col min="8982" max="8982" width="3.7109375" style="5" customWidth="1"/>
    <col min="8983" max="8983" width="5.140625" style="5" customWidth="1"/>
    <col min="8984" max="8984" width="3.7109375" style="5" customWidth="1"/>
    <col min="8985" max="8985" width="5.140625" style="5" customWidth="1"/>
    <col min="8986" max="8986" width="5.28125" style="5" customWidth="1"/>
    <col min="8987" max="8987" width="5.140625" style="5" customWidth="1"/>
    <col min="8988" max="8988" width="3.7109375" style="5" customWidth="1"/>
    <col min="8989" max="8989" width="17.7109375" style="5" customWidth="1"/>
    <col min="8990" max="9216" width="9.140625" style="5" customWidth="1"/>
    <col min="9217" max="9217" width="8.00390625" style="5" customWidth="1"/>
    <col min="9218" max="9218" width="22.00390625" style="5" customWidth="1"/>
    <col min="9219" max="9219" width="9.7109375" style="5" customWidth="1"/>
    <col min="9220" max="9222" width="10.28125" style="5" customWidth="1"/>
    <col min="9223" max="9223" width="10.7109375" style="5" customWidth="1"/>
    <col min="9224" max="9233" width="5.421875" style="5" customWidth="1"/>
    <col min="9234" max="9234" width="11.140625" style="5" customWidth="1"/>
    <col min="9235" max="9235" width="5.140625" style="5" customWidth="1"/>
    <col min="9236" max="9236" width="8.140625" style="5" customWidth="1"/>
    <col min="9237" max="9237" width="5.140625" style="5" customWidth="1"/>
    <col min="9238" max="9238" width="3.7109375" style="5" customWidth="1"/>
    <col min="9239" max="9239" width="5.140625" style="5" customWidth="1"/>
    <col min="9240" max="9240" width="3.7109375" style="5" customWidth="1"/>
    <col min="9241" max="9241" width="5.140625" style="5" customWidth="1"/>
    <col min="9242" max="9242" width="5.28125" style="5" customWidth="1"/>
    <col min="9243" max="9243" width="5.140625" style="5" customWidth="1"/>
    <col min="9244" max="9244" width="3.7109375" style="5" customWidth="1"/>
    <col min="9245" max="9245" width="17.7109375" style="5" customWidth="1"/>
    <col min="9246" max="9472" width="9.140625" style="5" customWidth="1"/>
    <col min="9473" max="9473" width="8.00390625" style="5" customWidth="1"/>
    <col min="9474" max="9474" width="22.00390625" style="5" customWidth="1"/>
    <col min="9475" max="9475" width="9.7109375" style="5" customWidth="1"/>
    <col min="9476" max="9478" width="10.28125" style="5" customWidth="1"/>
    <col min="9479" max="9479" width="10.7109375" style="5" customWidth="1"/>
    <col min="9480" max="9489" width="5.421875" style="5" customWidth="1"/>
    <col min="9490" max="9490" width="11.140625" style="5" customWidth="1"/>
    <col min="9491" max="9491" width="5.140625" style="5" customWidth="1"/>
    <col min="9492" max="9492" width="8.140625" style="5" customWidth="1"/>
    <col min="9493" max="9493" width="5.140625" style="5" customWidth="1"/>
    <col min="9494" max="9494" width="3.7109375" style="5" customWidth="1"/>
    <col min="9495" max="9495" width="5.140625" style="5" customWidth="1"/>
    <col min="9496" max="9496" width="3.7109375" style="5" customWidth="1"/>
    <col min="9497" max="9497" width="5.140625" style="5" customWidth="1"/>
    <col min="9498" max="9498" width="5.28125" style="5" customWidth="1"/>
    <col min="9499" max="9499" width="5.140625" style="5" customWidth="1"/>
    <col min="9500" max="9500" width="3.7109375" style="5" customWidth="1"/>
    <col min="9501" max="9501" width="17.7109375" style="5" customWidth="1"/>
    <col min="9502" max="9728" width="9.140625" style="5" customWidth="1"/>
    <col min="9729" max="9729" width="8.00390625" style="5" customWidth="1"/>
    <col min="9730" max="9730" width="22.00390625" style="5" customWidth="1"/>
    <col min="9731" max="9731" width="9.7109375" style="5" customWidth="1"/>
    <col min="9732" max="9734" width="10.28125" style="5" customWidth="1"/>
    <col min="9735" max="9735" width="10.7109375" style="5" customWidth="1"/>
    <col min="9736" max="9745" width="5.421875" style="5" customWidth="1"/>
    <col min="9746" max="9746" width="11.140625" style="5" customWidth="1"/>
    <col min="9747" max="9747" width="5.140625" style="5" customWidth="1"/>
    <col min="9748" max="9748" width="8.140625" style="5" customWidth="1"/>
    <col min="9749" max="9749" width="5.140625" style="5" customWidth="1"/>
    <col min="9750" max="9750" width="3.7109375" style="5" customWidth="1"/>
    <col min="9751" max="9751" width="5.140625" style="5" customWidth="1"/>
    <col min="9752" max="9752" width="3.7109375" style="5" customWidth="1"/>
    <col min="9753" max="9753" width="5.140625" style="5" customWidth="1"/>
    <col min="9754" max="9754" width="5.28125" style="5" customWidth="1"/>
    <col min="9755" max="9755" width="5.140625" style="5" customWidth="1"/>
    <col min="9756" max="9756" width="3.7109375" style="5" customWidth="1"/>
    <col min="9757" max="9757" width="17.7109375" style="5" customWidth="1"/>
    <col min="9758" max="9984" width="9.140625" style="5" customWidth="1"/>
    <col min="9985" max="9985" width="8.00390625" style="5" customWidth="1"/>
    <col min="9986" max="9986" width="22.00390625" style="5" customWidth="1"/>
    <col min="9987" max="9987" width="9.7109375" style="5" customWidth="1"/>
    <col min="9988" max="9990" width="10.28125" style="5" customWidth="1"/>
    <col min="9991" max="9991" width="10.7109375" style="5" customWidth="1"/>
    <col min="9992" max="10001" width="5.421875" style="5" customWidth="1"/>
    <col min="10002" max="10002" width="11.140625" style="5" customWidth="1"/>
    <col min="10003" max="10003" width="5.140625" style="5" customWidth="1"/>
    <col min="10004" max="10004" width="8.140625" style="5" customWidth="1"/>
    <col min="10005" max="10005" width="5.140625" style="5" customWidth="1"/>
    <col min="10006" max="10006" width="3.7109375" style="5" customWidth="1"/>
    <col min="10007" max="10007" width="5.140625" style="5" customWidth="1"/>
    <col min="10008" max="10008" width="3.7109375" style="5" customWidth="1"/>
    <col min="10009" max="10009" width="5.140625" style="5" customWidth="1"/>
    <col min="10010" max="10010" width="5.28125" style="5" customWidth="1"/>
    <col min="10011" max="10011" width="5.140625" style="5" customWidth="1"/>
    <col min="10012" max="10012" width="3.7109375" style="5" customWidth="1"/>
    <col min="10013" max="10013" width="17.7109375" style="5" customWidth="1"/>
    <col min="10014" max="10240" width="9.140625" style="5" customWidth="1"/>
    <col min="10241" max="10241" width="8.00390625" style="5" customWidth="1"/>
    <col min="10242" max="10242" width="22.00390625" style="5" customWidth="1"/>
    <col min="10243" max="10243" width="9.7109375" style="5" customWidth="1"/>
    <col min="10244" max="10246" width="10.28125" style="5" customWidth="1"/>
    <col min="10247" max="10247" width="10.7109375" style="5" customWidth="1"/>
    <col min="10248" max="10257" width="5.421875" style="5" customWidth="1"/>
    <col min="10258" max="10258" width="11.140625" style="5" customWidth="1"/>
    <col min="10259" max="10259" width="5.140625" style="5" customWidth="1"/>
    <col min="10260" max="10260" width="8.140625" style="5" customWidth="1"/>
    <col min="10261" max="10261" width="5.140625" style="5" customWidth="1"/>
    <col min="10262" max="10262" width="3.7109375" style="5" customWidth="1"/>
    <col min="10263" max="10263" width="5.140625" style="5" customWidth="1"/>
    <col min="10264" max="10264" width="3.7109375" style="5" customWidth="1"/>
    <col min="10265" max="10265" width="5.140625" style="5" customWidth="1"/>
    <col min="10266" max="10266" width="5.28125" style="5" customWidth="1"/>
    <col min="10267" max="10267" width="5.140625" style="5" customWidth="1"/>
    <col min="10268" max="10268" width="3.7109375" style="5" customWidth="1"/>
    <col min="10269" max="10269" width="17.7109375" style="5" customWidth="1"/>
    <col min="10270" max="10496" width="9.140625" style="5" customWidth="1"/>
    <col min="10497" max="10497" width="8.00390625" style="5" customWidth="1"/>
    <col min="10498" max="10498" width="22.00390625" style="5" customWidth="1"/>
    <col min="10499" max="10499" width="9.7109375" style="5" customWidth="1"/>
    <col min="10500" max="10502" width="10.28125" style="5" customWidth="1"/>
    <col min="10503" max="10503" width="10.7109375" style="5" customWidth="1"/>
    <col min="10504" max="10513" width="5.421875" style="5" customWidth="1"/>
    <col min="10514" max="10514" width="11.140625" style="5" customWidth="1"/>
    <col min="10515" max="10515" width="5.140625" style="5" customWidth="1"/>
    <col min="10516" max="10516" width="8.140625" style="5" customWidth="1"/>
    <col min="10517" max="10517" width="5.140625" style="5" customWidth="1"/>
    <col min="10518" max="10518" width="3.7109375" style="5" customWidth="1"/>
    <col min="10519" max="10519" width="5.140625" style="5" customWidth="1"/>
    <col min="10520" max="10520" width="3.7109375" style="5" customWidth="1"/>
    <col min="10521" max="10521" width="5.140625" style="5" customWidth="1"/>
    <col min="10522" max="10522" width="5.28125" style="5" customWidth="1"/>
    <col min="10523" max="10523" width="5.140625" style="5" customWidth="1"/>
    <col min="10524" max="10524" width="3.7109375" style="5" customWidth="1"/>
    <col min="10525" max="10525" width="17.7109375" style="5" customWidth="1"/>
    <col min="10526" max="10752" width="9.140625" style="5" customWidth="1"/>
    <col min="10753" max="10753" width="8.00390625" style="5" customWidth="1"/>
    <col min="10754" max="10754" width="22.00390625" style="5" customWidth="1"/>
    <col min="10755" max="10755" width="9.7109375" style="5" customWidth="1"/>
    <col min="10756" max="10758" width="10.28125" style="5" customWidth="1"/>
    <col min="10759" max="10759" width="10.7109375" style="5" customWidth="1"/>
    <col min="10760" max="10769" width="5.421875" style="5" customWidth="1"/>
    <col min="10770" max="10770" width="11.140625" style="5" customWidth="1"/>
    <col min="10771" max="10771" width="5.140625" style="5" customWidth="1"/>
    <col min="10772" max="10772" width="8.140625" style="5" customWidth="1"/>
    <col min="10773" max="10773" width="5.140625" style="5" customWidth="1"/>
    <col min="10774" max="10774" width="3.7109375" style="5" customWidth="1"/>
    <col min="10775" max="10775" width="5.140625" style="5" customWidth="1"/>
    <col min="10776" max="10776" width="3.7109375" style="5" customWidth="1"/>
    <col min="10777" max="10777" width="5.140625" style="5" customWidth="1"/>
    <col min="10778" max="10778" width="5.28125" style="5" customWidth="1"/>
    <col min="10779" max="10779" width="5.140625" style="5" customWidth="1"/>
    <col min="10780" max="10780" width="3.7109375" style="5" customWidth="1"/>
    <col min="10781" max="10781" width="17.7109375" style="5" customWidth="1"/>
    <col min="10782" max="11008" width="9.140625" style="5" customWidth="1"/>
    <col min="11009" max="11009" width="8.00390625" style="5" customWidth="1"/>
    <col min="11010" max="11010" width="22.00390625" style="5" customWidth="1"/>
    <col min="11011" max="11011" width="9.7109375" style="5" customWidth="1"/>
    <col min="11012" max="11014" width="10.28125" style="5" customWidth="1"/>
    <col min="11015" max="11015" width="10.7109375" style="5" customWidth="1"/>
    <col min="11016" max="11025" width="5.421875" style="5" customWidth="1"/>
    <col min="11026" max="11026" width="11.140625" style="5" customWidth="1"/>
    <col min="11027" max="11027" width="5.140625" style="5" customWidth="1"/>
    <col min="11028" max="11028" width="8.140625" style="5" customWidth="1"/>
    <col min="11029" max="11029" width="5.140625" style="5" customWidth="1"/>
    <col min="11030" max="11030" width="3.7109375" style="5" customWidth="1"/>
    <col min="11031" max="11031" width="5.140625" style="5" customWidth="1"/>
    <col min="11032" max="11032" width="3.7109375" style="5" customWidth="1"/>
    <col min="11033" max="11033" width="5.140625" style="5" customWidth="1"/>
    <col min="11034" max="11034" width="5.28125" style="5" customWidth="1"/>
    <col min="11035" max="11035" width="5.140625" style="5" customWidth="1"/>
    <col min="11036" max="11036" width="3.7109375" style="5" customWidth="1"/>
    <col min="11037" max="11037" width="17.7109375" style="5" customWidth="1"/>
    <col min="11038" max="11264" width="9.140625" style="5" customWidth="1"/>
    <col min="11265" max="11265" width="8.00390625" style="5" customWidth="1"/>
    <col min="11266" max="11266" width="22.00390625" style="5" customWidth="1"/>
    <col min="11267" max="11267" width="9.7109375" style="5" customWidth="1"/>
    <col min="11268" max="11270" width="10.28125" style="5" customWidth="1"/>
    <col min="11271" max="11271" width="10.7109375" style="5" customWidth="1"/>
    <col min="11272" max="11281" width="5.421875" style="5" customWidth="1"/>
    <col min="11282" max="11282" width="11.140625" style="5" customWidth="1"/>
    <col min="11283" max="11283" width="5.140625" style="5" customWidth="1"/>
    <col min="11284" max="11284" width="8.140625" style="5" customWidth="1"/>
    <col min="11285" max="11285" width="5.140625" style="5" customWidth="1"/>
    <col min="11286" max="11286" width="3.7109375" style="5" customWidth="1"/>
    <col min="11287" max="11287" width="5.140625" style="5" customWidth="1"/>
    <col min="11288" max="11288" width="3.7109375" style="5" customWidth="1"/>
    <col min="11289" max="11289" width="5.140625" style="5" customWidth="1"/>
    <col min="11290" max="11290" width="5.28125" style="5" customWidth="1"/>
    <col min="11291" max="11291" width="5.140625" style="5" customWidth="1"/>
    <col min="11292" max="11292" width="3.7109375" style="5" customWidth="1"/>
    <col min="11293" max="11293" width="17.7109375" style="5" customWidth="1"/>
    <col min="11294" max="11520" width="9.140625" style="5" customWidth="1"/>
    <col min="11521" max="11521" width="8.00390625" style="5" customWidth="1"/>
    <col min="11522" max="11522" width="22.00390625" style="5" customWidth="1"/>
    <col min="11523" max="11523" width="9.7109375" style="5" customWidth="1"/>
    <col min="11524" max="11526" width="10.28125" style="5" customWidth="1"/>
    <col min="11527" max="11527" width="10.7109375" style="5" customWidth="1"/>
    <col min="11528" max="11537" width="5.421875" style="5" customWidth="1"/>
    <col min="11538" max="11538" width="11.140625" style="5" customWidth="1"/>
    <col min="11539" max="11539" width="5.140625" style="5" customWidth="1"/>
    <col min="11540" max="11540" width="8.140625" style="5" customWidth="1"/>
    <col min="11541" max="11541" width="5.140625" style="5" customWidth="1"/>
    <col min="11542" max="11542" width="3.7109375" style="5" customWidth="1"/>
    <col min="11543" max="11543" width="5.140625" style="5" customWidth="1"/>
    <col min="11544" max="11544" width="3.7109375" style="5" customWidth="1"/>
    <col min="11545" max="11545" width="5.140625" style="5" customWidth="1"/>
    <col min="11546" max="11546" width="5.28125" style="5" customWidth="1"/>
    <col min="11547" max="11547" width="5.140625" style="5" customWidth="1"/>
    <col min="11548" max="11548" width="3.7109375" style="5" customWidth="1"/>
    <col min="11549" max="11549" width="17.7109375" style="5" customWidth="1"/>
    <col min="11550" max="11776" width="9.140625" style="5" customWidth="1"/>
    <col min="11777" max="11777" width="8.00390625" style="5" customWidth="1"/>
    <col min="11778" max="11778" width="22.00390625" style="5" customWidth="1"/>
    <col min="11779" max="11779" width="9.7109375" style="5" customWidth="1"/>
    <col min="11780" max="11782" width="10.28125" style="5" customWidth="1"/>
    <col min="11783" max="11783" width="10.7109375" style="5" customWidth="1"/>
    <col min="11784" max="11793" width="5.421875" style="5" customWidth="1"/>
    <col min="11794" max="11794" width="11.140625" style="5" customWidth="1"/>
    <col min="11795" max="11795" width="5.140625" style="5" customWidth="1"/>
    <col min="11796" max="11796" width="8.140625" style="5" customWidth="1"/>
    <col min="11797" max="11797" width="5.140625" style="5" customWidth="1"/>
    <col min="11798" max="11798" width="3.7109375" style="5" customWidth="1"/>
    <col min="11799" max="11799" width="5.140625" style="5" customWidth="1"/>
    <col min="11800" max="11800" width="3.7109375" style="5" customWidth="1"/>
    <col min="11801" max="11801" width="5.140625" style="5" customWidth="1"/>
    <col min="11802" max="11802" width="5.28125" style="5" customWidth="1"/>
    <col min="11803" max="11803" width="5.140625" style="5" customWidth="1"/>
    <col min="11804" max="11804" width="3.7109375" style="5" customWidth="1"/>
    <col min="11805" max="11805" width="17.7109375" style="5" customWidth="1"/>
    <col min="11806" max="12032" width="9.140625" style="5" customWidth="1"/>
    <col min="12033" max="12033" width="8.00390625" style="5" customWidth="1"/>
    <col min="12034" max="12034" width="22.00390625" style="5" customWidth="1"/>
    <col min="12035" max="12035" width="9.7109375" style="5" customWidth="1"/>
    <col min="12036" max="12038" width="10.28125" style="5" customWidth="1"/>
    <col min="12039" max="12039" width="10.7109375" style="5" customWidth="1"/>
    <col min="12040" max="12049" width="5.421875" style="5" customWidth="1"/>
    <col min="12050" max="12050" width="11.140625" style="5" customWidth="1"/>
    <col min="12051" max="12051" width="5.140625" style="5" customWidth="1"/>
    <col min="12052" max="12052" width="8.140625" style="5" customWidth="1"/>
    <col min="12053" max="12053" width="5.140625" style="5" customWidth="1"/>
    <col min="12054" max="12054" width="3.7109375" style="5" customWidth="1"/>
    <col min="12055" max="12055" width="5.140625" style="5" customWidth="1"/>
    <col min="12056" max="12056" width="3.7109375" style="5" customWidth="1"/>
    <col min="12057" max="12057" width="5.140625" style="5" customWidth="1"/>
    <col min="12058" max="12058" width="5.28125" style="5" customWidth="1"/>
    <col min="12059" max="12059" width="5.140625" style="5" customWidth="1"/>
    <col min="12060" max="12060" width="3.7109375" style="5" customWidth="1"/>
    <col min="12061" max="12061" width="17.7109375" style="5" customWidth="1"/>
    <col min="12062" max="12288" width="9.140625" style="5" customWidth="1"/>
    <col min="12289" max="12289" width="8.00390625" style="5" customWidth="1"/>
    <col min="12290" max="12290" width="22.00390625" style="5" customWidth="1"/>
    <col min="12291" max="12291" width="9.7109375" style="5" customWidth="1"/>
    <col min="12292" max="12294" width="10.28125" style="5" customWidth="1"/>
    <col min="12295" max="12295" width="10.7109375" style="5" customWidth="1"/>
    <col min="12296" max="12305" width="5.421875" style="5" customWidth="1"/>
    <col min="12306" max="12306" width="11.140625" style="5" customWidth="1"/>
    <col min="12307" max="12307" width="5.140625" style="5" customWidth="1"/>
    <col min="12308" max="12308" width="8.140625" style="5" customWidth="1"/>
    <col min="12309" max="12309" width="5.140625" style="5" customWidth="1"/>
    <col min="12310" max="12310" width="3.7109375" style="5" customWidth="1"/>
    <col min="12311" max="12311" width="5.140625" style="5" customWidth="1"/>
    <col min="12312" max="12312" width="3.7109375" style="5" customWidth="1"/>
    <col min="12313" max="12313" width="5.140625" style="5" customWidth="1"/>
    <col min="12314" max="12314" width="5.28125" style="5" customWidth="1"/>
    <col min="12315" max="12315" width="5.140625" style="5" customWidth="1"/>
    <col min="12316" max="12316" width="3.7109375" style="5" customWidth="1"/>
    <col min="12317" max="12317" width="17.7109375" style="5" customWidth="1"/>
    <col min="12318" max="12544" width="9.140625" style="5" customWidth="1"/>
    <col min="12545" max="12545" width="8.00390625" style="5" customWidth="1"/>
    <col min="12546" max="12546" width="22.00390625" style="5" customWidth="1"/>
    <col min="12547" max="12547" width="9.7109375" style="5" customWidth="1"/>
    <col min="12548" max="12550" width="10.28125" style="5" customWidth="1"/>
    <col min="12551" max="12551" width="10.7109375" style="5" customWidth="1"/>
    <col min="12552" max="12561" width="5.421875" style="5" customWidth="1"/>
    <col min="12562" max="12562" width="11.140625" style="5" customWidth="1"/>
    <col min="12563" max="12563" width="5.140625" style="5" customWidth="1"/>
    <col min="12564" max="12564" width="8.140625" style="5" customWidth="1"/>
    <col min="12565" max="12565" width="5.140625" style="5" customWidth="1"/>
    <col min="12566" max="12566" width="3.7109375" style="5" customWidth="1"/>
    <col min="12567" max="12567" width="5.140625" style="5" customWidth="1"/>
    <col min="12568" max="12568" width="3.7109375" style="5" customWidth="1"/>
    <col min="12569" max="12569" width="5.140625" style="5" customWidth="1"/>
    <col min="12570" max="12570" width="5.28125" style="5" customWidth="1"/>
    <col min="12571" max="12571" width="5.140625" style="5" customWidth="1"/>
    <col min="12572" max="12572" width="3.7109375" style="5" customWidth="1"/>
    <col min="12573" max="12573" width="17.7109375" style="5" customWidth="1"/>
    <col min="12574" max="12800" width="9.140625" style="5" customWidth="1"/>
    <col min="12801" max="12801" width="8.00390625" style="5" customWidth="1"/>
    <col min="12802" max="12802" width="22.00390625" style="5" customWidth="1"/>
    <col min="12803" max="12803" width="9.7109375" style="5" customWidth="1"/>
    <col min="12804" max="12806" width="10.28125" style="5" customWidth="1"/>
    <col min="12807" max="12807" width="10.7109375" style="5" customWidth="1"/>
    <col min="12808" max="12817" width="5.421875" style="5" customWidth="1"/>
    <col min="12818" max="12818" width="11.140625" style="5" customWidth="1"/>
    <col min="12819" max="12819" width="5.140625" style="5" customWidth="1"/>
    <col min="12820" max="12820" width="8.140625" style="5" customWidth="1"/>
    <col min="12821" max="12821" width="5.140625" style="5" customWidth="1"/>
    <col min="12822" max="12822" width="3.7109375" style="5" customWidth="1"/>
    <col min="12823" max="12823" width="5.140625" style="5" customWidth="1"/>
    <col min="12824" max="12824" width="3.7109375" style="5" customWidth="1"/>
    <col min="12825" max="12825" width="5.140625" style="5" customWidth="1"/>
    <col min="12826" max="12826" width="5.28125" style="5" customWidth="1"/>
    <col min="12827" max="12827" width="5.140625" style="5" customWidth="1"/>
    <col min="12828" max="12828" width="3.7109375" style="5" customWidth="1"/>
    <col min="12829" max="12829" width="17.7109375" style="5" customWidth="1"/>
    <col min="12830" max="13056" width="9.140625" style="5" customWidth="1"/>
    <col min="13057" max="13057" width="8.00390625" style="5" customWidth="1"/>
    <col min="13058" max="13058" width="22.00390625" style="5" customWidth="1"/>
    <col min="13059" max="13059" width="9.7109375" style="5" customWidth="1"/>
    <col min="13060" max="13062" width="10.28125" style="5" customWidth="1"/>
    <col min="13063" max="13063" width="10.7109375" style="5" customWidth="1"/>
    <col min="13064" max="13073" width="5.421875" style="5" customWidth="1"/>
    <col min="13074" max="13074" width="11.140625" style="5" customWidth="1"/>
    <col min="13075" max="13075" width="5.140625" style="5" customWidth="1"/>
    <col min="13076" max="13076" width="8.140625" style="5" customWidth="1"/>
    <col min="13077" max="13077" width="5.140625" style="5" customWidth="1"/>
    <col min="13078" max="13078" width="3.7109375" style="5" customWidth="1"/>
    <col min="13079" max="13079" width="5.140625" style="5" customWidth="1"/>
    <col min="13080" max="13080" width="3.7109375" style="5" customWidth="1"/>
    <col min="13081" max="13081" width="5.140625" style="5" customWidth="1"/>
    <col min="13082" max="13082" width="5.28125" style="5" customWidth="1"/>
    <col min="13083" max="13083" width="5.140625" style="5" customWidth="1"/>
    <col min="13084" max="13084" width="3.7109375" style="5" customWidth="1"/>
    <col min="13085" max="13085" width="17.7109375" style="5" customWidth="1"/>
    <col min="13086" max="13312" width="9.140625" style="5" customWidth="1"/>
    <col min="13313" max="13313" width="8.00390625" style="5" customWidth="1"/>
    <col min="13314" max="13314" width="22.00390625" style="5" customWidth="1"/>
    <col min="13315" max="13315" width="9.7109375" style="5" customWidth="1"/>
    <col min="13316" max="13318" width="10.28125" style="5" customWidth="1"/>
    <col min="13319" max="13319" width="10.7109375" style="5" customWidth="1"/>
    <col min="13320" max="13329" width="5.421875" style="5" customWidth="1"/>
    <col min="13330" max="13330" width="11.140625" style="5" customWidth="1"/>
    <col min="13331" max="13331" width="5.140625" style="5" customWidth="1"/>
    <col min="13332" max="13332" width="8.140625" style="5" customWidth="1"/>
    <col min="13333" max="13333" width="5.140625" style="5" customWidth="1"/>
    <col min="13334" max="13334" width="3.7109375" style="5" customWidth="1"/>
    <col min="13335" max="13335" width="5.140625" style="5" customWidth="1"/>
    <col min="13336" max="13336" width="3.7109375" style="5" customWidth="1"/>
    <col min="13337" max="13337" width="5.140625" style="5" customWidth="1"/>
    <col min="13338" max="13338" width="5.28125" style="5" customWidth="1"/>
    <col min="13339" max="13339" width="5.140625" style="5" customWidth="1"/>
    <col min="13340" max="13340" width="3.7109375" style="5" customWidth="1"/>
    <col min="13341" max="13341" width="17.7109375" style="5" customWidth="1"/>
    <col min="13342" max="13568" width="9.140625" style="5" customWidth="1"/>
    <col min="13569" max="13569" width="8.00390625" style="5" customWidth="1"/>
    <col min="13570" max="13570" width="22.00390625" style="5" customWidth="1"/>
    <col min="13571" max="13571" width="9.7109375" style="5" customWidth="1"/>
    <col min="13572" max="13574" width="10.28125" style="5" customWidth="1"/>
    <col min="13575" max="13575" width="10.7109375" style="5" customWidth="1"/>
    <col min="13576" max="13585" width="5.421875" style="5" customWidth="1"/>
    <col min="13586" max="13586" width="11.140625" style="5" customWidth="1"/>
    <col min="13587" max="13587" width="5.140625" style="5" customWidth="1"/>
    <col min="13588" max="13588" width="8.140625" style="5" customWidth="1"/>
    <col min="13589" max="13589" width="5.140625" style="5" customWidth="1"/>
    <col min="13590" max="13590" width="3.7109375" style="5" customWidth="1"/>
    <col min="13591" max="13591" width="5.140625" style="5" customWidth="1"/>
    <col min="13592" max="13592" width="3.7109375" style="5" customWidth="1"/>
    <col min="13593" max="13593" width="5.140625" style="5" customWidth="1"/>
    <col min="13594" max="13594" width="5.28125" style="5" customWidth="1"/>
    <col min="13595" max="13595" width="5.140625" style="5" customWidth="1"/>
    <col min="13596" max="13596" width="3.7109375" style="5" customWidth="1"/>
    <col min="13597" max="13597" width="17.7109375" style="5" customWidth="1"/>
    <col min="13598" max="13824" width="9.140625" style="5" customWidth="1"/>
    <col min="13825" max="13825" width="8.00390625" style="5" customWidth="1"/>
    <col min="13826" max="13826" width="22.00390625" style="5" customWidth="1"/>
    <col min="13827" max="13827" width="9.7109375" style="5" customWidth="1"/>
    <col min="13828" max="13830" width="10.28125" style="5" customWidth="1"/>
    <col min="13831" max="13831" width="10.7109375" style="5" customWidth="1"/>
    <col min="13832" max="13841" width="5.421875" style="5" customWidth="1"/>
    <col min="13842" max="13842" width="11.140625" style="5" customWidth="1"/>
    <col min="13843" max="13843" width="5.140625" style="5" customWidth="1"/>
    <col min="13844" max="13844" width="8.140625" style="5" customWidth="1"/>
    <col min="13845" max="13845" width="5.140625" style="5" customWidth="1"/>
    <col min="13846" max="13846" width="3.7109375" style="5" customWidth="1"/>
    <col min="13847" max="13847" width="5.140625" style="5" customWidth="1"/>
    <col min="13848" max="13848" width="3.7109375" style="5" customWidth="1"/>
    <col min="13849" max="13849" width="5.140625" style="5" customWidth="1"/>
    <col min="13850" max="13850" width="5.28125" style="5" customWidth="1"/>
    <col min="13851" max="13851" width="5.140625" style="5" customWidth="1"/>
    <col min="13852" max="13852" width="3.7109375" style="5" customWidth="1"/>
    <col min="13853" max="13853" width="17.7109375" style="5" customWidth="1"/>
    <col min="13854" max="14080" width="9.140625" style="5" customWidth="1"/>
    <col min="14081" max="14081" width="8.00390625" style="5" customWidth="1"/>
    <col min="14082" max="14082" width="22.00390625" style="5" customWidth="1"/>
    <col min="14083" max="14083" width="9.7109375" style="5" customWidth="1"/>
    <col min="14084" max="14086" width="10.28125" style="5" customWidth="1"/>
    <col min="14087" max="14087" width="10.7109375" style="5" customWidth="1"/>
    <col min="14088" max="14097" width="5.421875" style="5" customWidth="1"/>
    <col min="14098" max="14098" width="11.140625" style="5" customWidth="1"/>
    <col min="14099" max="14099" width="5.140625" style="5" customWidth="1"/>
    <col min="14100" max="14100" width="8.140625" style="5" customWidth="1"/>
    <col min="14101" max="14101" width="5.140625" style="5" customWidth="1"/>
    <col min="14102" max="14102" width="3.7109375" style="5" customWidth="1"/>
    <col min="14103" max="14103" width="5.140625" style="5" customWidth="1"/>
    <col min="14104" max="14104" width="3.7109375" style="5" customWidth="1"/>
    <col min="14105" max="14105" width="5.140625" style="5" customWidth="1"/>
    <col min="14106" max="14106" width="5.28125" style="5" customWidth="1"/>
    <col min="14107" max="14107" width="5.140625" style="5" customWidth="1"/>
    <col min="14108" max="14108" width="3.7109375" style="5" customWidth="1"/>
    <col min="14109" max="14109" width="17.7109375" style="5" customWidth="1"/>
    <col min="14110" max="14336" width="9.140625" style="5" customWidth="1"/>
    <col min="14337" max="14337" width="8.00390625" style="5" customWidth="1"/>
    <col min="14338" max="14338" width="22.00390625" style="5" customWidth="1"/>
    <col min="14339" max="14339" width="9.7109375" style="5" customWidth="1"/>
    <col min="14340" max="14342" width="10.28125" style="5" customWidth="1"/>
    <col min="14343" max="14343" width="10.7109375" style="5" customWidth="1"/>
    <col min="14344" max="14353" width="5.421875" style="5" customWidth="1"/>
    <col min="14354" max="14354" width="11.140625" style="5" customWidth="1"/>
    <col min="14355" max="14355" width="5.140625" style="5" customWidth="1"/>
    <col min="14356" max="14356" width="8.140625" style="5" customWidth="1"/>
    <col min="14357" max="14357" width="5.140625" style="5" customWidth="1"/>
    <col min="14358" max="14358" width="3.7109375" style="5" customWidth="1"/>
    <col min="14359" max="14359" width="5.140625" style="5" customWidth="1"/>
    <col min="14360" max="14360" width="3.7109375" style="5" customWidth="1"/>
    <col min="14361" max="14361" width="5.140625" style="5" customWidth="1"/>
    <col min="14362" max="14362" width="5.28125" style="5" customWidth="1"/>
    <col min="14363" max="14363" width="5.140625" style="5" customWidth="1"/>
    <col min="14364" max="14364" width="3.7109375" style="5" customWidth="1"/>
    <col min="14365" max="14365" width="17.7109375" style="5" customWidth="1"/>
    <col min="14366" max="14592" width="9.140625" style="5" customWidth="1"/>
    <col min="14593" max="14593" width="8.00390625" style="5" customWidth="1"/>
    <col min="14594" max="14594" width="22.00390625" style="5" customWidth="1"/>
    <col min="14595" max="14595" width="9.7109375" style="5" customWidth="1"/>
    <col min="14596" max="14598" width="10.28125" style="5" customWidth="1"/>
    <col min="14599" max="14599" width="10.7109375" style="5" customWidth="1"/>
    <col min="14600" max="14609" width="5.421875" style="5" customWidth="1"/>
    <col min="14610" max="14610" width="11.140625" style="5" customWidth="1"/>
    <col min="14611" max="14611" width="5.140625" style="5" customWidth="1"/>
    <col min="14612" max="14612" width="8.140625" style="5" customWidth="1"/>
    <col min="14613" max="14613" width="5.140625" style="5" customWidth="1"/>
    <col min="14614" max="14614" width="3.7109375" style="5" customWidth="1"/>
    <col min="14615" max="14615" width="5.140625" style="5" customWidth="1"/>
    <col min="14616" max="14616" width="3.7109375" style="5" customWidth="1"/>
    <col min="14617" max="14617" width="5.140625" style="5" customWidth="1"/>
    <col min="14618" max="14618" width="5.28125" style="5" customWidth="1"/>
    <col min="14619" max="14619" width="5.140625" style="5" customWidth="1"/>
    <col min="14620" max="14620" width="3.7109375" style="5" customWidth="1"/>
    <col min="14621" max="14621" width="17.7109375" style="5" customWidth="1"/>
    <col min="14622" max="14848" width="9.140625" style="5" customWidth="1"/>
    <col min="14849" max="14849" width="8.00390625" style="5" customWidth="1"/>
    <col min="14850" max="14850" width="22.00390625" style="5" customWidth="1"/>
    <col min="14851" max="14851" width="9.7109375" style="5" customWidth="1"/>
    <col min="14852" max="14854" width="10.28125" style="5" customWidth="1"/>
    <col min="14855" max="14855" width="10.7109375" style="5" customWidth="1"/>
    <col min="14856" max="14865" width="5.421875" style="5" customWidth="1"/>
    <col min="14866" max="14866" width="11.140625" style="5" customWidth="1"/>
    <col min="14867" max="14867" width="5.140625" style="5" customWidth="1"/>
    <col min="14868" max="14868" width="8.140625" style="5" customWidth="1"/>
    <col min="14869" max="14869" width="5.140625" style="5" customWidth="1"/>
    <col min="14870" max="14870" width="3.7109375" style="5" customWidth="1"/>
    <col min="14871" max="14871" width="5.140625" style="5" customWidth="1"/>
    <col min="14872" max="14872" width="3.7109375" style="5" customWidth="1"/>
    <col min="14873" max="14873" width="5.140625" style="5" customWidth="1"/>
    <col min="14874" max="14874" width="5.28125" style="5" customWidth="1"/>
    <col min="14875" max="14875" width="5.140625" style="5" customWidth="1"/>
    <col min="14876" max="14876" width="3.7109375" style="5" customWidth="1"/>
    <col min="14877" max="14877" width="17.7109375" style="5" customWidth="1"/>
    <col min="14878" max="15104" width="9.140625" style="5" customWidth="1"/>
    <col min="15105" max="15105" width="8.00390625" style="5" customWidth="1"/>
    <col min="15106" max="15106" width="22.00390625" style="5" customWidth="1"/>
    <col min="15107" max="15107" width="9.7109375" style="5" customWidth="1"/>
    <col min="15108" max="15110" width="10.28125" style="5" customWidth="1"/>
    <col min="15111" max="15111" width="10.7109375" style="5" customWidth="1"/>
    <col min="15112" max="15121" width="5.421875" style="5" customWidth="1"/>
    <col min="15122" max="15122" width="11.140625" style="5" customWidth="1"/>
    <col min="15123" max="15123" width="5.140625" style="5" customWidth="1"/>
    <col min="15124" max="15124" width="8.140625" style="5" customWidth="1"/>
    <col min="15125" max="15125" width="5.140625" style="5" customWidth="1"/>
    <col min="15126" max="15126" width="3.7109375" style="5" customWidth="1"/>
    <col min="15127" max="15127" width="5.140625" style="5" customWidth="1"/>
    <col min="15128" max="15128" width="3.7109375" style="5" customWidth="1"/>
    <col min="15129" max="15129" width="5.140625" style="5" customWidth="1"/>
    <col min="15130" max="15130" width="5.28125" style="5" customWidth="1"/>
    <col min="15131" max="15131" width="5.140625" style="5" customWidth="1"/>
    <col min="15132" max="15132" width="3.7109375" style="5" customWidth="1"/>
    <col min="15133" max="15133" width="17.7109375" style="5" customWidth="1"/>
    <col min="15134" max="15360" width="9.140625" style="5" customWidth="1"/>
    <col min="15361" max="15361" width="8.00390625" style="5" customWidth="1"/>
    <col min="15362" max="15362" width="22.00390625" style="5" customWidth="1"/>
    <col min="15363" max="15363" width="9.7109375" style="5" customWidth="1"/>
    <col min="15364" max="15366" width="10.28125" style="5" customWidth="1"/>
    <col min="15367" max="15367" width="10.7109375" style="5" customWidth="1"/>
    <col min="15368" max="15377" width="5.421875" style="5" customWidth="1"/>
    <col min="15378" max="15378" width="11.140625" style="5" customWidth="1"/>
    <col min="15379" max="15379" width="5.140625" style="5" customWidth="1"/>
    <col min="15380" max="15380" width="8.140625" style="5" customWidth="1"/>
    <col min="15381" max="15381" width="5.140625" style="5" customWidth="1"/>
    <col min="15382" max="15382" width="3.7109375" style="5" customWidth="1"/>
    <col min="15383" max="15383" width="5.140625" style="5" customWidth="1"/>
    <col min="15384" max="15384" width="3.7109375" style="5" customWidth="1"/>
    <col min="15385" max="15385" width="5.140625" style="5" customWidth="1"/>
    <col min="15386" max="15386" width="5.28125" style="5" customWidth="1"/>
    <col min="15387" max="15387" width="5.140625" style="5" customWidth="1"/>
    <col min="15388" max="15388" width="3.7109375" style="5" customWidth="1"/>
    <col min="15389" max="15389" width="17.7109375" style="5" customWidth="1"/>
    <col min="15390" max="15616" width="9.140625" style="5" customWidth="1"/>
    <col min="15617" max="15617" width="8.00390625" style="5" customWidth="1"/>
    <col min="15618" max="15618" width="22.00390625" style="5" customWidth="1"/>
    <col min="15619" max="15619" width="9.7109375" style="5" customWidth="1"/>
    <col min="15620" max="15622" width="10.28125" style="5" customWidth="1"/>
    <col min="15623" max="15623" width="10.7109375" style="5" customWidth="1"/>
    <col min="15624" max="15633" width="5.421875" style="5" customWidth="1"/>
    <col min="15634" max="15634" width="11.140625" style="5" customWidth="1"/>
    <col min="15635" max="15635" width="5.140625" style="5" customWidth="1"/>
    <col min="15636" max="15636" width="8.140625" style="5" customWidth="1"/>
    <col min="15637" max="15637" width="5.140625" style="5" customWidth="1"/>
    <col min="15638" max="15638" width="3.7109375" style="5" customWidth="1"/>
    <col min="15639" max="15639" width="5.140625" style="5" customWidth="1"/>
    <col min="15640" max="15640" width="3.7109375" style="5" customWidth="1"/>
    <col min="15641" max="15641" width="5.140625" style="5" customWidth="1"/>
    <col min="15642" max="15642" width="5.28125" style="5" customWidth="1"/>
    <col min="15643" max="15643" width="5.140625" style="5" customWidth="1"/>
    <col min="15644" max="15644" width="3.7109375" style="5" customWidth="1"/>
    <col min="15645" max="15645" width="17.7109375" style="5" customWidth="1"/>
    <col min="15646" max="15872" width="9.140625" style="5" customWidth="1"/>
    <col min="15873" max="15873" width="8.00390625" style="5" customWidth="1"/>
    <col min="15874" max="15874" width="22.00390625" style="5" customWidth="1"/>
    <col min="15875" max="15875" width="9.7109375" style="5" customWidth="1"/>
    <col min="15876" max="15878" width="10.28125" style="5" customWidth="1"/>
    <col min="15879" max="15879" width="10.7109375" style="5" customWidth="1"/>
    <col min="15880" max="15889" width="5.421875" style="5" customWidth="1"/>
    <col min="15890" max="15890" width="11.140625" style="5" customWidth="1"/>
    <col min="15891" max="15891" width="5.140625" style="5" customWidth="1"/>
    <col min="15892" max="15892" width="8.140625" style="5" customWidth="1"/>
    <col min="15893" max="15893" width="5.140625" style="5" customWidth="1"/>
    <col min="15894" max="15894" width="3.7109375" style="5" customWidth="1"/>
    <col min="15895" max="15895" width="5.140625" style="5" customWidth="1"/>
    <col min="15896" max="15896" width="3.7109375" style="5" customWidth="1"/>
    <col min="15897" max="15897" width="5.140625" style="5" customWidth="1"/>
    <col min="15898" max="15898" width="5.28125" style="5" customWidth="1"/>
    <col min="15899" max="15899" width="5.140625" style="5" customWidth="1"/>
    <col min="15900" max="15900" width="3.7109375" style="5" customWidth="1"/>
    <col min="15901" max="15901" width="17.7109375" style="5" customWidth="1"/>
    <col min="15902" max="16128" width="9.140625" style="5" customWidth="1"/>
    <col min="16129" max="16129" width="8.00390625" style="5" customWidth="1"/>
    <col min="16130" max="16130" width="22.00390625" style="5" customWidth="1"/>
    <col min="16131" max="16131" width="9.7109375" style="5" customWidth="1"/>
    <col min="16132" max="16134" width="10.28125" style="5" customWidth="1"/>
    <col min="16135" max="16135" width="10.7109375" style="5" customWidth="1"/>
    <col min="16136" max="16145" width="5.421875" style="5" customWidth="1"/>
    <col min="16146" max="16146" width="11.140625" style="5" customWidth="1"/>
    <col min="16147" max="16147" width="5.140625" style="5" customWidth="1"/>
    <col min="16148" max="16148" width="8.140625" style="5" customWidth="1"/>
    <col min="16149" max="16149" width="5.140625" style="5" customWidth="1"/>
    <col min="16150" max="16150" width="3.7109375" style="5" customWidth="1"/>
    <col min="16151" max="16151" width="5.140625" style="5" customWidth="1"/>
    <col min="16152" max="16152" width="3.7109375" style="5" customWidth="1"/>
    <col min="16153" max="16153" width="5.140625" style="5" customWidth="1"/>
    <col min="16154" max="16154" width="5.28125" style="5" customWidth="1"/>
    <col min="16155" max="16155" width="5.140625" style="5" customWidth="1"/>
    <col min="16156" max="16156" width="3.7109375" style="5" customWidth="1"/>
    <col min="16157" max="16157" width="17.7109375" style="5" customWidth="1"/>
    <col min="16158" max="16384" width="9.140625" style="5" customWidth="1"/>
  </cols>
  <sheetData>
    <row r="1" s="1" customFormat="1" ht="10.5">
      <c r="AC1" s="2" t="s">
        <v>0</v>
      </c>
    </row>
    <row r="2" spans="26:29" s="1" customFormat="1" ht="21.75" customHeight="1">
      <c r="Z2" s="169" t="s">
        <v>1</v>
      </c>
      <c r="AA2" s="169"/>
      <c r="AB2" s="169"/>
      <c r="AC2" s="169"/>
    </row>
    <row r="3" spans="1:29" s="3" customFormat="1" ht="11.25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</row>
    <row r="4" spans="9:11" s="3" customFormat="1" ht="11.25">
      <c r="I4" s="4" t="s">
        <v>3</v>
      </c>
      <c r="J4" s="168" t="s">
        <v>773</v>
      </c>
      <c r="K4" s="168"/>
    </row>
    <row r="5" ht="11.25" customHeight="1"/>
    <row r="6" spans="7:19" s="3" customFormat="1" ht="9.75" customHeight="1">
      <c r="G6" s="4" t="s">
        <v>4</v>
      </c>
      <c r="H6" s="172" t="s">
        <v>772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31"/>
    </row>
    <row r="7" spans="8:19" s="1" customFormat="1" ht="10.5">
      <c r="H7" s="173" t="s">
        <v>5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6"/>
    </row>
    <row r="8" ht="11.25" customHeight="1"/>
    <row r="9" spans="10:13" s="3" customFormat="1" ht="11.25">
      <c r="J9" s="4" t="s">
        <v>6</v>
      </c>
      <c r="K9" s="168" t="s">
        <v>858</v>
      </c>
      <c r="L9" s="168"/>
      <c r="M9" s="3" t="s">
        <v>7</v>
      </c>
    </row>
    <row r="10" ht="11.25" customHeight="1"/>
    <row r="11" spans="10:19" s="48" customFormat="1" ht="25.5" customHeight="1">
      <c r="J11" s="49" t="s">
        <v>8</v>
      </c>
      <c r="K11" s="178" t="s">
        <v>774</v>
      </c>
      <c r="L11" s="178"/>
      <c r="M11" s="178"/>
      <c r="N11" s="178"/>
      <c r="O11" s="178"/>
      <c r="P11" s="178"/>
      <c r="Q11" s="178"/>
      <c r="R11" s="178"/>
      <c r="S11" s="178"/>
    </row>
    <row r="12" spans="11:19" s="1" customFormat="1" ht="10.5">
      <c r="K12" s="173" t="s">
        <v>9</v>
      </c>
      <c r="L12" s="173"/>
      <c r="M12" s="173"/>
      <c r="N12" s="173"/>
      <c r="O12" s="173"/>
      <c r="P12" s="173"/>
      <c r="Q12" s="173"/>
      <c r="R12" s="173"/>
      <c r="S12" s="173"/>
    </row>
    <row r="13" ht="11.25" customHeight="1"/>
    <row r="14" spans="1:29" s="7" customFormat="1" ht="15" customHeight="1">
      <c r="A14" s="179" t="s">
        <v>10</v>
      </c>
      <c r="B14" s="179" t="s">
        <v>11</v>
      </c>
      <c r="C14" s="179" t="s">
        <v>12</v>
      </c>
      <c r="D14" s="179" t="s">
        <v>13</v>
      </c>
      <c r="E14" s="179" t="s">
        <v>14</v>
      </c>
      <c r="F14" s="179" t="s">
        <v>859</v>
      </c>
      <c r="G14" s="179" t="s">
        <v>860</v>
      </c>
      <c r="H14" s="182" t="s">
        <v>861</v>
      </c>
      <c r="I14" s="183"/>
      <c r="J14" s="183"/>
      <c r="K14" s="183"/>
      <c r="L14" s="183"/>
      <c r="M14" s="183"/>
      <c r="N14" s="183"/>
      <c r="O14" s="183"/>
      <c r="P14" s="183"/>
      <c r="Q14" s="184"/>
      <c r="R14" s="179" t="s">
        <v>862</v>
      </c>
      <c r="S14" s="182" t="s">
        <v>863</v>
      </c>
      <c r="T14" s="183"/>
      <c r="U14" s="183"/>
      <c r="V14" s="183"/>
      <c r="W14" s="183"/>
      <c r="X14" s="183"/>
      <c r="Y14" s="183"/>
      <c r="Z14" s="183"/>
      <c r="AA14" s="183"/>
      <c r="AB14" s="184"/>
      <c r="AC14" s="179" t="s">
        <v>15</v>
      </c>
    </row>
    <row r="15" spans="1:29" s="7" customFormat="1" ht="15" customHeight="1">
      <c r="A15" s="180"/>
      <c r="B15" s="180"/>
      <c r="C15" s="180"/>
      <c r="D15" s="180"/>
      <c r="E15" s="180"/>
      <c r="F15" s="180"/>
      <c r="G15" s="180"/>
      <c r="H15" s="182" t="s">
        <v>16</v>
      </c>
      <c r="I15" s="183"/>
      <c r="J15" s="183"/>
      <c r="K15" s="183"/>
      <c r="L15" s="184"/>
      <c r="M15" s="182" t="s">
        <v>17</v>
      </c>
      <c r="N15" s="183"/>
      <c r="O15" s="183"/>
      <c r="P15" s="183"/>
      <c r="Q15" s="184"/>
      <c r="R15" s="180"/>
      <c r="S15" s="176" t="s">
        <v>18</v>
      </c>
      <c r="T15" s="185"/>
      <c r="U15" s="176" t="s">
        <v>19</v>
      </c>
      <c r="V15" s="185"/>
      <c r="W15" s="176" t="s">
        <v>20</v>
      </c>
      <c r="X15" s="185"/>
      <c r="Y15" s="176" t="s">
        <v>21</v>
      </c>
      <c r="Z15" s="185"/>
      <c r="AA15" s="176" t="s">
        <v>22</v>
      </c>
      <c r="AB15" s="185"/>
      <c r="AC15" s="180"/>
    </row>
    <row r="16" spans="1:29" s="7" customFormat="1" ht="69" customHeight="1">
      <c r="A16" s="180"/>
      <c r="B16" s="180"/>
      <c r="C16" s="180"/>
      <c r="D16" s="180"/>
      <c r="E16" s="180"/>
      <c r="F16" s="180"/>
      <c r="G16" s="180"/>
      <c r="H16" s="176" t="s">
        <v>23</v>
      </c>
      <c r="I16" s="176" t="s">
        <v>19</v>
      </c>
      <c r="J16" s="176" t="s">
        <v>24</v>
      </c>
      <c r="K16" s="176" t="s">
        <v>21</v>
      </c>
      <c r="L16" s="174" t="s">
        <v>22</v>
      </c>
      <c r="M16" s="176" t="s">
        <v>25</v>
      </c>
      <c r="N16" s="176" t="s">
        <v>19</v>
      </c>
      <c r="O16" s="176" t="s">
        <v>26</v>
      </c>
      <c r="P16" s="176" t="s">
        <v>21</v>
      </c>
      <c r="Q16" s="174" t="s">
        <v>22</v>
      </c>
      <c r="R16" s="180"/>
      <c r="S16" s="177"/>
      <c r="T16" s="186"/>
      <c r="U16" s="177"/>
      <c r="V16" s="186"/>
      <c r="W16" s="177"/>
      <c r="X16" s="186"/>
      <c r="Y16" s="177"/>
      <c r="Z16" s="186"/>
      <c r="AA16" s="177"/>
      <c r="AB16" s="186"/>
      <c r="AC16" s="180"/>
    </row>
    <row r="17" spans="1:29" s="7" customFormat="1" ht="54" customHeight="1">
      <c r="A17" s="181"/>
      <c r="B17" s="181"/>
      <c r="C17" s="181"/>
      <c r="D17" s="181"/>
      <c r="E17" s="181"/>
      <c r="F17" s="181"/>
      <c r="G17" s="181"/>
      <c r="H17" s="177"/>
      <c r="I17" s="177"/>
      <c r="J17" s="177"/>
      <c r="K17" s="177"/>
      <c r="L17" s="175"/>
      <c r="M17" s="177"/>
      <c r="N17" s="177"/>
      <c r="O17" s="177"/>
      <c r="P17" s="177"/>
      <c r="Q17" s="175"/>
      <c r="R17" s="181"/>
      <c r="S17" s="50" t="s">
        <v>27</v>
      </c>
      <c r="T17" s="51" t="s">
        <v>28</v>
      </c>
      <c r="U17" s="50" t="s">
        <v>27</v>
      </c>
      <c r="V17" s="51" t="s">
        <v>28</v>
      </c>
      <c r="W17" s="50" t="s">
        <v>27</v>
      </c>
      <c r="X17" s="51" t="s">
        <v>28</v>
      </c>
      <c r="Y17" s="50" t="s">
        <v>27</v>
      </c>
      <c r="Z17" s="51" t="s">
        <v>28</v>
      </c>
      <c r="AA17" s="50" t="s">
        <v>27</v>
      </c>
      <c r="AB17" s="51" t="s">
        <v>28</v>
      </c>
      <c r="AC17" s="181"/>
    </row>
    <row r="18" spans="1:29" s="7" customFormat="1" ht="10.5">
      <c r="A18" s="52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  <c r="G18" s="52">
        <v>7</v>
      </c>
      <c r="H18" s="52">
        <v>8</v>
      </c>
      <c r="I18" s="52">
        <v>9</v>
      </c>
      <c r="J18" s="52">
        <v>10</v>
      </c>
      <c r="K18" s="52">
        <v>11</v>
      </c>
      <c r="L18" s="52">
        <v>12</v>
      </c>
      <c r="M18" s="52">
        <v>13</v>
      </c>
      <c r="N18" s="52">
        <v>14</v>
      </c>
      <c r="O18" s="52">
        <v>15</v>
      </c>
      <c r="P18" s="52">
        <v>16</v>
      </c>
      <c r="Q18" s="52">
        <v>17</v>
      </c>
      <c r="R18" s="52">
        <v>18</v>
      </c>
      <c r="S18" s="52">
        <v>19</v>
      </c>
      <c r="T18" s="52">
        <v>20</v>
      </c>
      <c r="U18" s="52">
        <v>21</v>
      </c>
      <c r="V18" s="52">
        <v>22</v>
      </c>
      <c r="W18" s="52">
        <v>23</v>
      </c>
      <c r="X18" s="52">
        <v>24</v>
      </c>
      <c r="Y18" s="52">
        <v>25</v>
      </c>
      <c r="Z18" s="52">
        <v>26</v>
      </c>
      <c r="AA18" s="52">
        <v>27</v>
      </c>
      <c r="AB18" s="52">
        <v>28</v>
      </c>
      <c r="AC18" s="52">
        <v>29</v>
      </c>
    </row>
    <row r="19" spans="1:29" s="7" customFormat="1" ht="21">
      <c r="A19" s="53" t="s">
        <v>775</v>
      </c>
      <c r="B19" s="54" t="s">
        <v>29</v>
      </c>
      <c r="C19" s="53" t="s">
        <v>776</v>
      </c>
      <c r="D19" s="38">
        <f aca="true" t="shared" si="0" ref="D19:X19">D25</f>
        <v>23.252695</v>
      </c>
      <c r="E19" s="38">
        <f t="shared" si="0"/>
        <v>0</v>
      </c>
      <c r="F19" s="38">
        <f t="shared" si="0"/>
        <v>0</v>
      </c>
      <c r="G19" s="38">
        <f t="shared" si="0"/>
        <v>23.252695</v>
      </c>
      <c r="H19" s="38">
        <f t="shared" si="0"/>
        <v>4.9237452</v>
      </c>
      <c r="I19" s="38">
        <f t="shared" si="0"/>
        <v>0</v>
      </c>
      <c r="J19" s="38">
        <f t="shared" si="0"/>
        <v>0</v>
      </c>
      <c r="K19" s="38">
        <f t="shared" si="0"/>
        <v>4.9237452</v>
      </c>
      <c r="L19" s="38">
        <f t="shared" si="0"/>
        <v>0</v>
      </c>
      <c r="M19" s="38">
        <f t="shared" si="0"/>
        <v>9.79804156</v>
      </c>
      <c r="N19" s="38">
        <f t="shared" si="0"/>
        <v>0</v>
      </c>
      <c r="O19" s="38">
        <f t="shared" si="0"/>
        <v>0</v>
      </c>
      <c r="P19" s="38">
        <f t="shared" si="0"/>
        <v>9.79804156</v>
      </c>
      <c r="Q19" s="38">
        <f t="shared" si="0"/>
        <v>0</v>
      </c>
      <c r="R19" s="38">
        <f t="shared" si="0"/>
        <v>13.454653440000001</v>
      </c>
      <c r="S19" s="38">
        <f t="shared" si="0"/>
        <v>-3.32570364</v>
      </c>
      <c r="T19" s="39">
        <f t="shared" si="0"/>
        <v>-0.6754418648633564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>S19</f>
        <v>-3.32570364</v>
      </c>
      <c r="Z19" s="38">
        <f>T19</f>
        <v>-0.6754418648633564</v>
      </c>
      <c r="AA19" s="38">
        <f>AA25</f>
        <v>0</v>
      </c>
      <c r="AB19" s="38">
        <f>AB25</f>
        <v>0</v>
      </c>
      <c r="AC19" s="38">
        <f>AC25</f>
        <v>0</v>
      </c>
    </row>
    <row r="20" spans="1:29" ht="21">
      <c r="A20" s="53" t="s">
        <v>777</v>
      </c>
      <c r="B20" s="54" t="s">
        <v>778</v>
      </c>
      <c r="C20" s="53" t="s">
        <v>776</v>
      </c>
      <c r="D20" s="38" t="s">
        <v>779</v>
      </c>
      <c r="E20" s="38" t="s">
        <v>779</v>
      </c>
      <c r="F20" s="38" t="s">
        <v>779</v>
      </c>
      <c r="G20" s="38" t="s">
        <v>779</v>
      </c>
      <c r="H20" s="38" t="s">
        <v>779</v>
      </c>
      <c r="I20" s="38" t="s">
        <v>779</v>
      </c>
      <c r="J20" s="38" t="s">
        <v>779</v>
      </c>
      <c r="K20" s="38" t="s">
        <v>779</v>
      </c>
      <c r="L20" s="38" t="s">
        <v>779</v>
      </c>
      <c r="M20" s="38" t="s">
        <v>779</v>
      </c>
      <c r="N20" s="38" t="s">
        <v>779</v>
      </c>
      <c r="O20" s="38" t="s">
        <v>779</v>
      </c>
      <c r="P20" s="38" t="s">
        <v>779</v>
      </c>
      <c r="Q20" s="38" t="s">
        <v>779</v>
      </c>
      <c r="R20" s="38" t="s">
        <v>779</v>
      </c>
      <c r="S20" s="38" t="s">
        <v>779</v>
      </c>
      <c r="T20" s="39" t="s">
        <v>779</v>
      </c>
      <c r="U20" s="38" t="s">
        <v>779</v>
      </c>
      <c r="V20" s="38" t="s">
        <v>779</v>
      </c>
      <c r="W20" s="38" t="s">
        <v>779</v>
      </c>
      <c r="X20" s="38" t="s">
        <v>779</v>
      </c>
      <c r="Y20" s="38" t="str">
        <f aca="true" t="shared" si="1" ref="Y20:Z74">S20</f>
        <v>нд</v>
      </c>
      <c r="Z20" s="38" t="str">
        <f t="shared" si="1"/>
        <v>нд</v>
      </c>
      <c r="AA20" s="38" t="s">
        <v>779</v>
      </c>
      <c r="AB20" s="38" t="s">
        <v>779</v>
      </c>
      <c r="AC20" s="40" t="s">
        <v>779</v>
      </c>
    </row>
    <row r="21" spans="1:29" ht="31.5">
      <c r="A21" s="53" t="s">
        <v>780</v>
      </c>
      <c r="B21" s="54" t="s">
        <v>781</v>
      </c>
      <c r="C21" s="53" t="s">
        <v>776</v>
      </c>
      <c r="D21" s="38" t="s">
        <v>779</v>
      </c>
      <c r="E21" s="38" t="s">
        <v>779</v>
      </c>
      <c r="F21" s="38" t="s">
        <v>779</v>
      </c>
      <c r="G21" s="38" t="s">
        <v>779</v>
      </c>
      <c r="H21" s="38" t="s">
        <v>779</v>
      </c>
      <c r="I21" s="38" t="s">
        <v>779</v>
      </c>
      <c r="J21" s="38" t="s">
        <v>779</v>
      </c>
      <c r="K21" s="38" t="s">
        <v>779</v>
      </c>
      <c r="L21" s="38" t="s">
        <v>779</v>
      </c>
      <c r="M21" s="38" t="s">
        <v>779</v>
      </c>
      <c r="N21" s="38" t="s">
        <v>779</v>
      </c>
      <c r="O21" s="38" t="s">
        <v>779</v>
      </c>
      <c r="P21" s="38" t="s">
        <v>779</v>
      </c>
      <c r="Q21" s="38" t="s">
        <v>779</v>
      </c>
      <c r="R21" s="38" t="s">
        <v>779</v>
      </c>
      <c r="S21" s="38" t="s">
        <v>779</v>
      </c>
      <c r="T21" s="39" t="s">
        <v>779</v>
      </c>
      <c r="U21" s="38" t="s">
        <v>779</v>
      </c>
      <c r="V21" s="38" t="s">
        <v>779</v>
      </c>
      <c r="W21" s="38" t="s">
        <v>779</v>
      </c>
      <c r="X21" s="38" t="s">
        <v>779</v>
      </c>
      <c r="Y21" s="38" t="str">
        <f t="shared" si="1"/>
        <v>нд</v>
      </c>
      <c r="Z21" s="38" t="str">
        <f t="shared" si="1"/>
        <v>нд</v>
      </c>
      <c r="AA21" s="38" t="s">
        <v>779</v>
      </c>
      <c r="AB21" s="38" t="s">
        <v>779</v>
      </c>
      <c r="AC21" s="40" t="s">
        <v>779</v>
      </c>
    </row>
    <row r="22" spans="1:29" ht="63">
      <c r="A22" s="53" t="s">
        <v>782</v>
      </c>
      <c r="B22" s="54" t="s">
        <v>783</v>
      </c>
      <c r="C22" s="53" t="s">
        <v>776</v>
      </c>
      <c r="D22" s="38" t="s">
        <v>779</v>
      </c>
      <c r="E22" s="38" t="s">
        <v>779</v>
      </c>
      <c r="F22" s="38" t="s">
        <v>779</v>
      </c>
      <c r="G22" s="38" t="s">
        <v>779</v>
      </c>
      <c r="H22" s="38" t="s">
        <v>779</v>
      </c>
      <c r="I22" s="38" t="s">
        <v>779</v>
      </c>
      <c r="J22" s="38" t="s">
        <v>779</v>
      </c>
      <c r="K22" s="38" t="s">
        <v>779</v>
      </c>
      <c r="L22" s="38" t="s">
        <v>779</v>
      </c>
      <c r="M22" s="38" t="s">
        <v>779</v>
      </c>
      <c r="N22" s="38" t="s">
        <v>779</v>
      </c>
      <c r="O22" s="38" t="s">
        <v>779</v>
      </c>
      <c r="P22" s="38" t="s">
        <v>779</v>
      </c>
      <c r="Q22" s="38" t="s">
        <v>779</v>
      </c>
      <c r="R22" s="38" t="s">
        <v>779</v>
      </c>
      <c r="S22" s="38" t="s">
        <v>779</v>
      </c>
      <c r="T22" s="39" t="s">
        <v>779</v>
      </c>
      <c r="U22" s="38" t="s">
        <v>779</v>
      </c>
      <c r="V22" s="38" t="s">
        <v>779</v>
      </c>
      <c r="W22" s="38" t="s">
        <v>779</v>
      </c>
      <c r="X22" s="38" t="s">
        <v>779</v>
      </c>
      <c r="Y22" s="38" t="str">
        <f t="shared" si="1"/>
        <v>нд</v>
      </c>
      <c r="Z22" s="38" t="str">
        <f t="shared" si="1"/>
        <v>нд</v>
      </c>
      <c r="AA22" s="38" t="s">
        <v>779</v>
      </c>
      <c r="AB22" s="38" t="s">
        <v>779</v>
      </c>
      <c r="AC22" s="40" t="s">
        <v>779</v>
      </c>
    </row>
    <row r="23" spans="1:29" ht="42">
      <c r="A23" s="53" t="s">
        <v>784</v>
      </c>
      <c r="B23" s="54" t="s">
        <v>785</v>
      </c>
      <c r="C23" s="53" t="s">
        <v>776</v>
      </c>
      <c r="D23" s="38" t="s">
        <v>779</v>
      </c>
      <c r="E23" s="38" t="s">
        <v>779</v>
      </c>
      <c r="F23" s="38" t="s">
        <v>779</v>
      </c>
      <c r="G23" s="38" t="s">
        <v>779</v>
      </c>
      <c r="H23" s="38" t="s">
        <v>779</v>
      </c>
      <c r="I23" s="38" t="s">
        <v>779</v>
      </c>
      <c r="J23" s="38" t="s">
        <v>779</v>
      </c>
      <c r="K23" s="38" t="s">
        <v>779</v>
      </c>
      <c r="L23" s="38" t="s">
        <v>779</v>
      </c>
      <c r="M23" s="38" t="s">
        <v>779</v>
      </c>
      <c r="N23" s="38" t="s">
        <v>779</v>
      </c>
      <c r="O23" s="38" t="s">
        <v>779</v>
      </c>
      <c r="P23" s="38" t="s">
        <v>779</v>
      </c>
      <c r="Q23" s="38" t="s">
        <v>779</v>
      </c>
      <c r="R23" s="38" t="s">
        <v>779</v>
      </c>
      <c r="S23" s="38" t="s">
        <v>779</v>
      </c>
      <c r="T23" s="39" t="s">
        <v>779</v>
      </c>
      <c r="U23" s="38" t="s">
        <v>779</v>
      </c>
      <c r="V23" s="38" t="s">
        <v>779</v>
      </c>
      <c r="W23" s="38" t="s">
        <v>779</v>
      </c>
      <c r="X23" s="38" t="s">
        <v>779</v>
      </c>
      <c r="Y23" s="38" t="str">
        <f t="shared" si="1"/>
        <v>нд</v>
      </c>
      <c r="Z23" s="38" t="str">
        <f t="shared" si="1"/>
        <v>нд</v>
      </c>
      <c r="AA23" s="38" t="s">
        <v>779</v>
      </c>
      <c r="AB23" s="38" t="s">
        <v>779</v>
      </c>
      <c r="AC23" s="40" t="s">
        <v>779</v>
      </c>
    </row>
    <row r="24" spans="1:29" ht="52.5">
      <c r="A24" s="53" t="s">
        <v>786</v>
      </c>
      <c r="B24" s="54" t="s">
        <v>787</v>
      </c>
      <c r="C24" s="53" t="s">
        <v>776</v>
      </c>
      <c r="D24" s="38" t="s">
        <v>779</v>
      </c>
      <c r="E24" s="38" t="s">
        <v>779</v>
      </c>
      <c r="F24" s="38" t="s">
        <v>779</v>
      </c>
      <c r="G24" s="38" t="s">
        <v>779</v>
      </c>
      <c r="H24" s="38" t="s">
        <v>779</v>
      </c>
      <c r="I24" s="38" t="s">
        <v>779</v>
      </c>
      <c r="J24" s="38" t="s">
        <v>779</v>
      </c>
      <c r="K24" s="38" t="s">
        <v>779</v>
      </c>
      <c r="L24" s="38" t="s">
        <v>779</v>
      </c>
      <c r="M24" s="38" t="s">
        <v>779</v>
      </c>
      <c r="N24" s="38" t="s">
        <v>779</v>
      </c>
      <c r="O24" s="38" t="s">
        <v>779</v>
      </c>
      <c r="P24" s="38" t="s">
        <v>779</v>
      </c>
      <c r="Q24" s="38" t="s">
        <v>779</v>
      </c>
      <c r="R24" s="38" t="s">
        <v>779</v>
      </c>
      <c r="S24" s="38" t="s">
        <v>779</v>
      </c>
      <c r="T24" s="39" t="s">
        <v>779</v>
      </c>
      <c r="U24" s="38" t="s">
        <v>779</v>
      </c>
      <c r="V24" s="38" t="s">
        <v>779</v>
      </c>
      <c r="W24" s="38" t="s">
        <v>779</v>
      </c>
      <c r="X24" s="38" t="s">
        <v>779</v>
      </c>
      <c r="Y24" s="38" t="str">
        <f t="shared" si="1"/>
        <v>нд</v>
      </c>
      <c r="Z24" s="38" t="str">
        <f t="shared" si="1"/>
        <v>нд</v>
      </c>
      <c r="AA24" s="38" t="s">
        <v>779</v>
      </c>
      <c r="AB24" s="38" t="s">
        <v>779</v>
      </c>
      <c r="AC24" s="40" t="s">
        <v>779</v>
      </c>
    </row>
    <row r="25" spans="1:29" ht="21">
      <c r="A25" s="53" t="s">
        <v>788</v>
      </c>
      <c r="B25" s="54" t="s">
        <v>789</v>
      </c>
      <c r="C25" s="53" t="s">
        <v>776</v>
      </c>
      <c r="D25" s="38">
        <f aca="true" t="shared" si="2" ref="D25:X25">D26</f>
        <v>23.252695</v>
      </c>
      <c r="E25" s="38">
        <f t="shared" si="2"/>
        <v>0</v>
      </c>
      <c r="F25" s="38">
        <f t="shared" si="2"/>
        <v>0</v>
      </c>
      <c r="G25" s="38">
        <f t="shared" si="2"/>
        <v>23.252695</v>
      </c>
      <c r="H25" s="38">
        <f t="shared" si="2"/>
        <v>4.9237452</v>
      </c>
      <c r="I25" s="38">
        <f t="shared" si="2"/>
        <v>0</v>
      </c>
      <c r="J25" s="38">
        <f t="shared" si="2"/>
        <v>0</v>
      </c>
      <c r="K25" s="38">
        <f t="shared" si="2"/>
        <v>4.9237452</v>
      </c>
      <c r="L25" s="38">
        <f t="shared" si="2"/>
        <v>0</v>
      </c>
      <c r="M25" s="38">
        <f t="shared" si="2"/>
        <v>9.79804156</v>
      </c>
      <c r="N25" s="38">
        <f t="shared" si="2"/>
        <v>0</v>
      </c>
      <c r="O25" s="38">
        <f t="shared" si="2"/>
        <v>0</v>
      </c>
      <c r="P25" s="38">
        <f t="shared" si="2"/>
        <v>9.79804156</v>
      </c>
      <c r="Q25" s="38">
        <f t="shared" si="2"/>
        <v>0</v>
      </c>
      <c r="R25" s="38">
        <f t="shared" si="2"/>
        <v>13.454653440000001</v>
      </c>
      <c r="S25" s="38">
        <f t="shared" si="2"/>
        <v>-3.32570364</v>
      </c>
      <c r="T25" s="39">
        <f t="shared" si="2"/>
        <v>-0.6754418648633564</v>
      </c>
      <c r="U25" s="38">
        <f t="shared" si="2"/>
        <v>0</v>
      </c>
      <c r="V25" s="38">
        <f t="shared" si="2"/>
        <v>0</v>
      </c>
      <c r="W25" s="38">
        <f t="shared" si="2"/>
        <v>0</v>
      </c>
      <c r="X25" s="38">
        <f t="shared" si="2"/>
        <v>0</v>
      </c>
      <c r="Y25" s="38">
        <f t="shared" si="1"/>
        <v>-3.32570364</v>
      </c>
      <c r="Z25" s="38">
        <f t="shared" si="1"/>
        <v>-0.6754418648633564</v>
      </c>
      <c r="AA25" s="38">
        <f>AA26</f>
        <v>0</v>
      </c>
      <c r="AB25" s="38">
        <f>AB26</f>
        <v>0</v>
      </c>
      <c r="AC25" s="38">
        <f>AC26</f>
        <v>0</v>
      </c>
    </row>
    <row r="26" spans="1:29" ht="15">
      <c r="A26" s="53" t="s">
        <v>790</v>
      </c>
      <c r="B26" s="54" t="s">
        <v>791</v>
      </c>
      <c r="C26" s="53" t="s">
        <v>776</v>
      </c>
      <c r="D26" s="38">
        <f aca="true" t="shared" si="3" ref="D26:X26">D71</f>
        <v>23.252695</v>
      </c>
      <c r="E26" s="38">
        <f t="shared" si="3"/>
        <v>0</v>
      </c>
      <c r="F26" s="38">
        <f t="shared" si="3"/>
        <v>0</v>
      </c>
      <c r="G26" s="38">
        <f t="shared" si="3"/>
        <v>23.252695</v>
      </c>
      <c r="H26" s="38">
        <f t="shared" si="3"/>
        <v>4.9237452</v>
      </c>
      <c r="I26" s="38">
        <f t="shared" si="3"/>
        <v>0</v>
      </c>
      <c r="J26" s="38">
        <f t="shared" si="3"/>
        <v>0</v>
      </c>
      <c r="K26" s="38">
        <f t="shared" si="3"/>
        <v>4.9237452</v>
      </c>
      <c r="L26" s="38">
        <f t="shared" si="3"/>
        <v>0</v>
      </c>
      <c r="M26" s="38">
        <f t="shared" si="3"/>
        <v>9.79804156</v>
      </c>
      <c r="N26" s="38">
        <f t="shared" si="3"/>
        <v>0</v>
      </c>
      <c r="O26" s="38">
        <f t="shared" si="3"/>
        <v>0</v>
      </c>
      <c r="P26" s="38">
        <f t="shared" si="3"/>
        <v>9.79804156</v>
      </c>
      <c r="Q26" s="38">
        <f t="shared" si="3"/>
        <v>0</v>
      </c>
      <c r="R26" s="38">
        <f t="shared" si="3"/>
        <v>13.454653440000001</v>
      </c>
      <c r="S26" s="38">
        <f t="shared" si="3"/>
        <v>-3.32570364</v>
      </c>
      <c r="T26" s="39">
        <f t="shared" si="3"/>
        <v>-0.6754418648633564</v>
      </c>
      <c r="U26" s="38">
        <f t="shared" si="3"/>
        <v>0</v>
      </c>
      <c r="V26" s="38">
        <f t="shared" si="3"/>
        <v>0</v>
      </c>
      <c r="W26" s="38">
        <f t="shared" si="3"/>
        <v>0</v>
      </c>
      <c r="X26" s="38">
        <f t="shared" si="3"/>
        <v>0</v>
      </c>
      <c r="Y26" s="38">
        <f t="shared" si="1"/>
        <v>-3.32570364</v>
      </c>
      <c r="Z26" s="38">
        <f t="shared" si="1"/>
        <v>-0.6754418648633564</v>
      </c>
      <c r="AA26" s="38">
        <f>AA71</f>
        <v>0</v>
      </c>
      <c r="AB26" s="38">
        <f>AB71</f>
        <v>0</v>
      </c>
      <c r="AC26" s="38">
        <f>AC71</f>
        <v>0</v>
      </c>
    </row>
    <row r="27" spans="1:29" ht="31.5">
      <c r="A27" s="53" t="s">
        <v>138</v>
      </c>
      <c r="B27" s="54" t="s">
        <v>792</v>
      </c>
      <c r="C27" s="53" t="s">
        <v>776</v>
      </c>
      <c r="D27" s="38" t="s">
        <v>779</v>
      </c>
      <c r="E27" s="38" t="s">
        <v>779</v>
      </c>
      <c r="F27" s="38" t="s">
        <v>779</v>
      </c>
      <c r="G27" s="38" t="s">
        <v>779</v>
      </c>
      <c r="H27" s="38" t="s">
        <v>779</v>
      </c>
      <c r="I27" s="38" t="s">
        <v>779</v>
      </c>
      <c r="J27" s="38" t="s">
        <v>779</v>
      </c>
      <c r="K27" s="38" t="s">
        <v>779</v>
      </c>
      <c r="L27" s="38" t="s">
        <v>779</v>
      </c>
      <c r="M27" s="38" t="s">
        <v>779</v>
      </c>
      <c r="N27" s="38" t="s">
        <v>779</v>
      </c>
      <c r="O27" s="38" t="s">
        <v>779</v>
      </c>
      <c r="P27" s="38" t="s">
        <v>779</v>
      </c>
      <c r="Q27" s="38" t="s">
        <v>779</v>
      </c>
      <c r="R27" s="38" t="s">
        <v>779</v>
      </c>
      <c r="S27" s="38" t="s">
        <v>779</v>
      </c>
      <c r="T27" s="39" t="s">
        <v>779</v>
      </c>
      <c r="U27" s="38" t="s">
        <v>779</v>
      </c>
      <c r="V27" s="38" t="s">
        <v>779</v>
      </c>
      <c r="W27" s="38" t="s">
        <v>779</v>
      </c>
      <c r="X27" s="38" t="s">
        <v>779</v>
      </c>
      <c r="Y27" s="38" t="str">
        <f t="shared" si="1"/>
        <v>нд</v>
      </c>
      <c r="Z27" s="38" t="str">
        <f t="shared" si="1"/>
        <v>нд</v>
      </c>
      <c r="AA27" s="38" t="s">
        <v>779</v>
      </c>
      <c r="AB27" s="38" t="s">
        <v>779</v>
      </c>
      <c r="AC27" s="40" t="s">
        <v>779</v>
      </c>
    </row>
    <row r="28" spans="1:29" ht="52.5">
      <c r="A28" s="53" t="s">
        <v>140</v>
      </c>
      <c r="B28" s="54" t="s">
        <v>793</v>
      </c>
      <c r="C28" s="53" t="s">
        <v>776</v>
      </c>
      <c r="D28" s="38" t="s">
        <v>779</v>
      </c>
      <c r="E28" s="38" t="s">
        <v>779</v>
      </c>
      <c r="F28" s="38" t="s">
        <v>779</v>
      </c>
      <c r="G28" s="38" t="s">
        <v>779</v>
      </c>
      <c r="H28" s="38" t="s">
        <v>779</v>
      </c>
      <c r="I28" s="38" t="s">
        <v>779</v>
      </c>
      <c r="J28" s="38" t="s">
        <v>779</v>
      </c>
      <c r="K28" s="38" t="s">
        <v>779</v>
      </c>
      <c r="L28" s="38" t="s">
        <v>779</v>
      </c>
      <c r="M28" s="38" t="s">
        <v>779</v>
      </c>
      <c r="N28" s="38" t="s">
        <v>779</v>
      </c>
      <c r="O28" s="38" t="s">
        <v>779</v>
      </c>
      <c r="P28" s="38" t="s">
        <v>779</v>
      </c>
      <c r="Q28" s="38" t="s">
        <v>779</v>
      </c>
      <c r="R28" s="38" t="s">
        <v>779</v>
      </c>
      <c r="S28" s="38" t="s">
        <v>779</v>
      </c>
      <c r="T28" s="39" t="s">
        <v>779</v>
      </c>
      <c r="U28" s="38" t="s">
        <v>779</v>
      </c>
      <c r="V28" s="38" t="s">
        <v>779</v>
      </c>
      <c r="W28" s="38" t="s">
        <v>779</v>
      </c>
      <c r="X28" s="38" t="s">
        <v>779</v>
      </c>
      <c r="Y28" s="38" t="str">
        <f t="shared" si="1"/>
        <v>нд</v>
      </c>
      <c r="Z28" s="38" t="str">
        <f t="shared" si="1"/>
        <v>нд</v>
      </c>
      <c r="AA28" s="38" t="s">
        <v>779</v>
      </c>
      <c r="AB28" s="38" t="s">
        <v>779</v>
      </c>
      <c r="AC28" s="40" t="s">
        <v>779</v>
      </c>
    </row>
    <row r="29" spans="1:29" ht="73.5">
      <c r="A29" s="53" t="s">
        <v>545</v>
      </c>
      <c r="B29" s="54" t="s">
        <v>794</v>
      </c>
      <c r="C29" s="53" t="s">
        <v>776</v>
      </c>
      <c r="D29" s="38" t="s">
        <v>779</v>
      </c>
      <c r="E29" s="38" t="s">
        <v>779</v>
      </c>
      <c r="F29" s="38" t="s">
        <v>779</v>
      </c>
      <c r="G29" s="38" t="s">
        <v>779</v>
      </c>
      <c r="H29" s="38" t="s">
        <v>779</v>
      </c>
      <c r="I29" s="38" t="s">
        <v>779</v>
      </c>
      <c r="J29" s="38" t="s">
        <v>779</v>
      </c>
      <c r="K29" s="38" t="s">
        <v>779</v>
      </c>
      <c r="L29" s="38" t="s">
        <v>779</v>
      </c>
      <c r="M29" s="38" t="s">
        <v>779</v>
      </c>
      <c r="N29" s="38" t="s">
        <v>779</v>
      </c>
      <c r="O29" s="38" t="s">
        <v>779</v>
      </c>
      <c r="P29" s="38" t="s">
        <v>779</v>
      </c>
      <c r="Q29" s="38" t="s">
        <v>779</v>
      </c>
      <c r="R29" s="38" t="s">
        <v>779</v>
      </c>
      <c r="S29" s="38" t="s">
        <v>779</v>
      </c>
      <c r="T29" s="39" t="s">
        <v>779</v>
      </c>
      <c r="U29" s="38" t="s">
        <v>779</v>
      </c>
      <c r="V29" s="38" t="s">
        <v>779</v>
      </c>
      <c r="W29" s="38" t="s">
        <v>779</v>
      </c>
      <c r="X29" s="38" t="s">
        <v>779</v>
      </c>
      <c r="Y29" s="38" t="str">
        <f t="shared" si="1"/>
        <v>нд</v>
      </c>
      <c r="Z29" s="38" t="str">
        <f t="shared" si="1"/>
        <v>нд</v>
      </c>
      <c r="AA29" s="38" t="s">
        <v>779</v>
      </c>
      <c r="AB29" s="38" t="s">
        <v>779</v>
      </c>
      <c r="AC29" s="40" t="s">
        <v>779</v>
      </c>
    </row>
    <row r="30" spans="1:29" ht="73.5">
      <c r="A30" s="53" t="s">
        <v>550</v>
      </c>
      <c r="B30" s="54" t="s">
        <v>795</v>
      </c>
      <c r="C30" s="53" t="s">
        <v>776</v>
      </c>
      <c r="D30" s="38" t="s">
        <v>779</v>
      </c>
      <c r="E30" s="38" t="s">
        <v>779</v>
      </c>
      <c r="F30" s="38" t="s">
        <v>779</v>
      </c>
      <c r="G30" s="38" t="s">
        <v>779</v>
      </c>
      <c r="H30" s="38" t="s">
        <v>779</v>
      </c>
      <c r="I30" s="38" t="s">
        <v>779</v>
      </c>
      <c r="J30" s="38" t="s">
        <v>779</v>
      </c>
      <c r="K30" s="38" t="s">
        <v>779</v>
      </c>
      <c r="L30" s="38" t="s">
        <v>779</v>
      </c>
      <c r="M30" s="38" t="s">
        <v>779</v>
      </c>
      <c r="N30" s="38" t="s">
        <v>779</v>
      </c>
      <c r="O30" s="38" t="s">
        <v>779</v>
      </c>
      <c r="P30" s="38" t="s">
        <v>779</v>
      </c>
      <c r="Q30" s="38" t="s">
        <v>779</v>
      </c>
      <c r="R30" s="38" t="s">
        <v>779</v>
      </c>
      <c r="S30" s="38" t="s">
        <v>779</v>
      </c>
      <c r="T30" s="39" t="s">
        <v>779</v>
      </c>
      <c r="U30" s="38" t="s">
        <v>779</v>
      </c>
      <c r="V30" s="38" t="s">
        <v>779</v>
      </c>
      <c r="W30" s="38" t="s">
        <v>779</v>
      </c>
      <c r="X30" s="38" t="s">
        <v>779</v>
      </c>
      <c r="Y30" s="38" t="str">
        <f t="shared" si="1"/>
        <v>нд</v>
      </c>
      <c r="Z30" s="38" t="str">
        <f t="shared" si="1"/>
        <v>нд</v>
      </c>
      <c r="AA30" s="38" t="s">
        <v>779</v>
      </c>
      <c r="AB30" s="38" t="s">
        <v>779</v>
      </c>
      <c r="AC30" s="40" t="s">
        <v>779</v>
      </c>
    </row>
    <row r="31" spans="1:29" ht="63">
      <c r="A31" s="53" t="s">
        <v>552</v>
      </c>
      <c r="B31" s="54" t="s">
        <v>796</v>
      </c>
      <c r="C31" s="53" t="s">
        <v>776</v>
      </c>
      <c r="D31" s="38" t="s">
        <v>779</v>
      </c>
      <c r="E31" s="38" t="s">
        <v>779</v>
      </c>
      <c r="F31" s="38" t="s">
        <v>779</v>
      </c>
      <c r="G31" s="38" t="s">
        <v>779</v>
      </c>
      <c r="H31" s="38" t="s">
        <v>779</v>
      </c>
      <c r="I31" s="38" t="s">
        <v>779</v>
      </c>
      <c r="J31" s="38" t="s">
        <v>779</v>
      </c>
      <c r="K31" s="38" t="s">
        <v>779</v>
      </c>
      <c r="L31" s="38" t="s">
        <v>779</v>
      </c>
      <c r="M31" s="38" t="s">
        <v>779</v>
      </c>
      <c r="N31" s="38" t="s">
        <v>779</v>
      </c>
      <c r="O31" s="38" t="s">
        <v>779</v>
      </c>
      <c r="P31" s="38" t="s">
        <v>779</v>
      </c>
      <c r="Q31" s="38" t="s">
        <v>779</v>
      </c>
      <c r="R31" s="38" t="s">
        <v>779</v>
      </c>
      <c r="S31" s="38" t="s">
        <v>779</v>
      </c>
      <c r="T31" s="39" t="s">
        <v>779</v>
      </c>
      <c r="U31" s="38" t="s">
        <v>779</v>
      </c>
      <c r="V31" s="38" t="s">
        <v>779</v>
      </c>
      <c r="W31" s="38" t="s">
        <v>779</v>
      </c>
      <c r="X31" s="38" t="s">
        <v>779</v>
      </c>
      <c r="Y31" s="38" t="str">
        <f t="shared" si="1"/>
        <v>нд</v>
      </c>
      <c r="Z31" s="38" t="str">
        <f t="shared" si="1"/>
        <v>нд</v>
      </c>
      <c r="AA31" s="38" t="s">
        <v>779</v>
      </c>
      <c r="AB31" s="38" t="s">
        <v>779</v>
      </c>
      <c r="AC31" s="40" t="s">
        <v>779</v>
      </c>
    </row>
    <row r="32" spans="1:29" ht="52.5">
      <c r="A32" s="53" t="s">
        <v>142</v>
      </c>
      <c r="B32" s="54" t="s">
        <v>797</v>
      </c>
      <c r="C32" s="53" t="s">
        <v>776</v>
      </c>
      <c r="D32" s="38" t="s">
        <v>779</v>
      </c>
      <c r="E32" s="38" t="s">
        <v>779</v>
      </c>
      <c r="F32" s="38" t="s">
        <v>779</v>
      </c>
      <c r="G32" s="38" t="s">
        <v>779</v>
      </c>
      <c r="H32" s="38" t="s">
        <v>779</v>
      </c>
      <c r="I32" s="38" t="s">
        <v>779</v>
      </c>
      <c r="J32" s="38" t="s">
        <v>779</v>
      </c>
      <c r="K32" s="38" t="s">
        <v>779</v>
      </c>
      <c r="L32" s="38" t="s">
        <v>779</v>
      </c>
      <c r="M32" s="38" t="s">
        <v>779</v>
      </c>
      <c r="N32" s="38" t="s">
        <v>779</v>
      </c>
      <c r="O32" s="38" t="s">
        <v>779</v>
      </c>
      <c r="P32" s="38" t="s">
        <v>779</v>
      </c>
      <c r="Q32" s="38" t="s">
        <v>779</v>
      </c>
      <c r="R32" s="38" t="s">
        <v>779</v>
      </c>
      <c r="S32" s="38" t="s">
        <v>779</v>
      </c>
      <c r="T32" s="39" t="s">
        <v>779</v>
      </c>
      <c r="U32" s="38" t="s">
        <v>779</v>
      </c>
      <c r="V32" s="38" t="s">
        <v>779</v>
      </c>
      <c r="W32" s="38" t="s">
        <v>779</v>
      </c>
      <c r="X32" s="38" t="s">
        <v>779</v>
      </c>
      <c r="Y32" s="38" t="str">
        <f t="shared" si="1"/>
        <v>нд</v>
      </c>
      <c r="Z32" s="38" t="str">
        <f t="shared" si="1"/>
        <v>нд</v>
      </c>
      <c r="AA32" s="38" t="s">
        <v>779</v>
      </c>
      <c r="AB32" s="38" t="s">
        <v>779</v>
      </c>
      <c r="AC32" s="40" t="s">
        <v>779</v>
      </c>
    </row>
    <row r="33" spans="1:29" ht="73.5">
      <c r="A33" s="53" t="s">
        <v>573</v>
      </c>
      <c r="B33" s="54" t="s">
        <v>798</v>
      </c>
      <c r="C33" s="53" t="s">
        <v>776</v>
      </c>
      <c r="D33" s="38" t="s">
        <v>779</v>
      </c>
      <c r="E33" s="38" t="s">
        <v>779</v>
      </c>
      <c r="F33" s="38" t="s">
        <v>779</v>
      </c>
      <c r="G33" s="38" t="s">
        <v>779</v>
      </c>
      <c r="H33" s="38" t="s">
        <v>779</v>
      </c>
      <c r="I33" s="38" t="s">
        <v>779</v>
      </c>
      <c r="J33" s="38" t="s">
        <v>779</v>
      </c>
      <c r="K33" s="38" t="s">
        <v>779</v>
      </c>
      <c r="L33" s="38" t="s">
        <v>779</v>
      </c>
      <c r="M33" s="38" t="s">
        <v>779</v>
      </c>
      <c r="N33" s="38" t="s">
        <v>779</v>
      </c>
      <c r="O33" s="38" t="s">
        <v>779</v>
      </c>
      <c r="P33" s="38" t="s">
        <v>779</v>
      </c>
      <c r="Q33" s="38" t="s">
        <v>779</v>
      </c>
      <c r="R33" s="38" t="s">
        <v>779</v>
      </c>
      <c r="S33" s="38" t="s">
        <v>779</v>
      </c>
      <c r="T33" s="39" t="s">
        <v>779</v>
      </c>
      <c r="U33" s="38" t="s">
        <v>779</v>
      </c>
      <c r="V33" s="38" t="s">
        <v>779</v>
      </c>
      <c r="W33" s="38" t="s">
        <v>779</v>
      </c>
      <c r="X33" s="38" t="s">
        <v>779</v>
      </c>
      <c r="Y33" s="38" t="str">
        <f t="shared" si="1"/>
        <v>нд</v>
      </c>
      <c r="Z33" s="38" t="str">
        <f t="shared" si="1"/>
        <v>нд</v>
      </c>
      <c r="AA33" s="38" t="s">
        <v>779</v>
      </c>
      <c r="AB33" s="38" t="s">
        <v>779</v>
      </c>
      <c r="AC33" s="40" t="s">
        <v>779</v>
      </c>
    </row>
    <row r="34" spans="1:29" ht="52.5">
      <c r="A34" s="53" t="s">
        <v>574</v>
      </c>
      <c r="B34" s="54" t="s">
        <v>799</v>
      </c>
      <c r="C34" s="53" t="s">
        <v>776</v>
      </c>
      <c r="D34" s="38" t="s">
        <v>779</v>
      </c>
      <c r="E34" s="38" t="s">
        <v>779</v>
      </c>
      <c r="F34" s="38" t="s">
        <v>779</v>
      </c>
      <c r="G34" s="38" t="s">
        <v>779</v>
      </c>
      <c r="H34" s="38" t="s">
        <v>779</v>
      </c>
      <c r="I34" s="38" t="s">
        <v>779</v>
      </c>
      <c r="J34" s="38" t="s">
        <v>779</v>
      </c>
      <c r="K34" s="38" t="s">
        <v>779</v>
      </c>
      <c r="L34" s="38" t="s">
        <v>779</v>
      </c>
      <c r="M34" s="38" t="s">
        <v>779</v>
      </c>
      <c r="N34" s="38" t="s">
        <v>779</v>
      </c>
      <c r="O34" s="38" t="s">
        <v>779</v>
      </c>
      <c r="P34" s="38" t="s">
        <v>779</v>
      </c>
      <c r="Q34" s="38" t="s">
        <v>779</v>
      </c>
      <c r="R34" s="38" t="s">
        <v>779</v>
      </c>
      <c r="S34" s="38" t="s">
        <v>779</v>
      </c>
      <c r="T34" s="39" t="s">
        <v>779</v>
      </c>
      <c r="U34" s="38" t="s">
        <v>779</v>
      </c>
      <c r="V34" s="38" t="s">
        <v>779</v>
      </c>
      <c r="W34" s="38" t="s">
        <v>779</v>
      </c>
      <c r="X34" s="38" t="s">
        <v>779</v>
      </c>
      <c r="Y34" s="38" t="str">
        <f t="shared" si="1"/>
        <v>нд</v>
      </c>
      <c r="Z34" s="38" t="str">
        <f t="shared" si="1"/>
        <v>нд</v>
      </c>
      <c r="AA34" s="38" t="s">
        <v>779</v>
      </c>
      <c r="AB34" s="38" t="s">
        <v>779</v>
      </c>
      <c r="AC34" s="40" t="s">
        <v>779</v>
      </c>
    </row>
    <row r="35" spans="1:29" ht="52.5">
      <c r="A35" s="53" t="s">
        <v>144</v>
      </c>
      <c r="B35" s="54" t="s">
        <v>800</v>
      </c>
      <c r="C35" s="53" t="s">
        <v>776</v>
      </c>
      <c r="D35" s="38" t="s">
        <v>779</v>
      </c>
      <c r="E35" s="38" t="s">
        <v>779</v>
      </c>
      <c r="F35" s="38" t="s">
        <v>779</v>
      </c>
      <c r="G35" s="38" t="s">
        <v>779</v>
      </c>
      <c r="H35" s="38" t="s">
        <v>779</v>
      </c>
      <c r="I35" s="38" t="s">
        <v>779</v>
      </c>
      <c r="J35" s="38" t="s">
        <v>779</v>
      </c>
      <c r="K35" s="38" t="s">
        <v>779</v>
      </c>
      <c r="L35" s="38" t="s">
        <v>779</v>
      </c>
      <c r="M35" s="38" t="s">
        <v>779</v>
      </c>
      <c r="N35" s="38" t="s">
        <v>779</v>
      </c>
      <c r="O35" s="38" t="s">
        <v>779</v>
      </c>
      <c r="P35" s="38" t="s">
        <v>779</v>
      </c>
      <c r="Q35" s="38" t="s">
        <v>779</v>
      </c>
      <c r="R35" s="38" t="s">
        <v>779</v>
      </c>
      <c r="S35" s="38" t="s">
        <v>779</v>
      </c>
      <c r="T35" s="39" t="s">
        <v>779</v>
      </c>
      <c r="U35" s="38" t="s">
        <v>779</v>
      </c>
      <c r="V35" s="38" t="s">
        <v>779</v>
      </c>
      <c r="W35" s="38" t="s">
        <v>779</v>
      </c>
      <c r="X35" s="38" t="s">
        <v>779</v>
      </c>
      <c r="Y35" s="38" t="str">
        <f t="shared" si="1"/>
        <v>нд</v>
      </c>
      <c r="Z35" s="38" t="str">
        <f t="shared" si="1"/>
        <v>нд</v>
      </c>
      <c r="AA35" s="38" t="s">
        <v>779</v>
      </c>
      <c r="AB35" s="38" t="s">
        <v>779</v>
      </c>
      <c r="AC35" s="40" t="s">
        <v>779</v>
      </c>
    </row>
    <row r="36" spans="1:29" ht="42">
      <c r="A36" s="53" t="s">
        <v>801</v>
      </c>
      <c r="B36" s="54" t="s">
        <v>802</v>
      </c>
      <c r="C36" s="53" t="s">
        <v>776</v>
      </c>
      <c r="D36" s="38" t="s">
        <v>779</v>
      </c>
      <c r="E36" s="38" t="s">
        <v>779</v>
      </c>
      <c r="F36" s="38" t="s">
        <v>779</v>
      </c>
      <c r="G36" s="38" t="s">
        <v>779</v>
      </c>
      <c r="H36" s="38" t="s">
        <v>779</v>
      </c>
      <c r="I36" s="38" t="s">
        <v>779</v>
      </c>
      <c r="J36" s="38" t="s">
        <v>779</v>
      </c>
      <c r="K36" s="38" t="s">
        <v>779</v>
      </c>
      <c r="L36" s="38" t="s">
        <v>779</v>
      </c>
      <c r="M36" s="38" t="s">
        <v>779</v>
      </c>
      <c r="N36" s="38" t="s">
        <v>779</v>
      </c>
      <c r="O36" s="38" t="s">
        <v>779</v>
      </c>
      <c r="P36" s="38" t="s">
        <v>779</v>
      </c>
      <c r="Q36" s="38" t="s">
        <v>779</v>
      </c>
      <c r="R36" s="38" t="s">
        <v>779</v>
      </c>
      <c r="S36" s="38" t="s">
        <v>779</v>
      </c>
      <c r="T36" s="39" t="s">
        <v>779</v>
      </c>
      <c r="U36" s="38" t="s">
        <v>779</v>
      </c>
      <c r="V36" s="38" t="s">
        <v>779</v>
      </c>
      <c r="W36" s="38" t="s">
        <v>779</v>
      </c>
      <c r="X36" s="38" t="s">
        <v>779</v>
      </c>
      <c r="Y36" s="38" t="str">
        <f t="shared" si="1"/>
        <v>нд</v>
      </c>
      <c r="Z36" s="38" t="str">
        <f t="shared" si="1"/>
        <v>нд</v>
      </c>
      <c r="AA36" s="38" t="s">
        <v>779</v>
      </c>
      <c r="AB36" s="38" t="s">
        <v>779</v>
      </c>
      <c r="AC36" s="40" t="s">
        <v>779</v>
      </c>
    </row>
    <row r="37" spans="1:29" ht="115.5">
      <c r="A37" s="53" t="s">
        <v>801</v>
      </c>
      <c r="B37" s="54" t="s">
        <v>803</v>
      </c>
      <c r="C37" s="53" t="s">
        <v>776</v>
      </c>
      <c r="D37" s="38" t="s">
        <v>779</v>
      </c>
      <c r="E37" s="38" t="s">
        <v>779</v>
      </c>
      <c r="F37" s="38" t="s">
        <v>779</v>
      </c>
      <c r="G37" s="38" t="s">
        <v>779</v>
      </c>
      <c r="H37" s="38" t="s">
        <v>779</v>
      </c>
      <c r="I37" s="38" t="s">
        <v>779</v>
      </c>
      <c r="J37" s="38" t="s">
        <v>779</v>
      </c>
      <c r="K37" s="38" t="s">
        <v>779</v>
      </c>
      <c r="L37" s="38" t="s">
        <v>779</v>
      </c>
      <c r="M37" s="38" t="s">
        <v>779</v>
      </c>
      <c r="N37" s="38" t="s">
        <v>779</v>
      </c>
      <c r="O37" s="38" t="s">
        <v>779</v>
      </c>
      <c r="P37" s="38" t="s">
        <v>779</v>
      </c>
      <c r="Q37" s="38" t="s">
        <v>779</v>
      </c>
      <c r="R37" s="38" t="s">
        <v>779</v>
      </c>
      <c r="S37" s="38" t="s">
        <v>779</v>
      </c>
      <c r="T37" s="39" t="s">
        <v>779</v>
      </c>
      <c r="U37" s="38" t="s">
        <v>779</v>
      </c>
      <c r="V37" s="38" t="s">
        <v>779</v>
      </c>
      <c r="W37" s="38" t="s">
        <v>779</v>
      </c>
      <c r="X37" s="38" t="s">
        <v>779</v>
      </c>
      <c r="Y37" s="38" t="str">
        <f t="shared" si="1"/>
        <v>нд</v>
      </c>
      <c r="Z37" s="38" t="str">
        <f t="shared" si="1"/>
        <v>нд</v>
      </c>
      <c r="AA37" s="38" t="s">
        <v>779</v>
      </c>
      <c r="AB37" s="38" t="s">
        <v>779</v>
      </c>
      <c r="AC37" s="40" t="s">
        <v>779</v>
      </c>
    </row>
    <row r="38" spans="1:29" ht="105">
      <c r="A38" s="53" t="s">
        <v>801</v>
      </c>
      <c r="B38" s="54" t="s">
        <v>804</v>
      </c>
      <c r="C38" s="53" t="s">
        <v>776</v>
      </c>
      <c r="D38" s="38" t="s">
        <v>779</v>
      </c>
      <c r="E38" s="38" t="s">
        <v>779</v>
      </c>
      <c r="F38" s="38" t="s">
        <v>779</v>
      </c>
      <c r="G38" s="38" t="s">
        <v>779</v>
      </c>
      <c r="H38" s="38" t="s">
        <v>779</v>
      </c>
      <c r="I38" s="38" t="s">
        <v>779</v>
      </c>
      <c r="J38" s="38" t="s">
        <v>779</v>
      </c>
      <c r="K38" s="38" t="s">
        <v>779</v>
      </c>
      <c r="L38" s="38" t="s">
        <v>779</v>
      </c>
      <c r="M38" s="38" t="s">
        <v>779</v>
      </c>
      <c r="N38" s="38" t="s">
        <v>779</v>
      </c>
      <c r="O38" s="38" t="s">
        <v>779</v>
      </c>
      <c r="P38" s="38" t="s">
        <v>779</v>
      </c>
      <c r="Q38" s="38" t="s">
        <v>779</v>
      </c>
      <c r="R38" s="38" t="s">
        <v>779</v>
      </c>
      <c r="S38" s="38" t="s">
        <v>779</v>
      </c>
      <c r="T38" s="39" t="s">
        <v>779</v>
      </c>
      <c r="U38" s="38" t="s">
        <v>779</v>
      </c>
      <c r="V38" s="38" t="s">
        <v>779</v>
      </c>
      <c r="W38" s="38" t="s">
        <v>779</v>
      </c>
      <c r="X38" s="38" t="s">
        <v>779</v>
      </c>
      <c r="Y38" s="38" t="str">
        <f t="shared" si="1"/>
        <v>нд</v>
      </c>
      <c r="Z38" s="38" t="str">
        <f t="shared" si="1"/>
        <v>нд</v>
      </c>
      <c r="AA38" s="38" t="s">
        <v>779</v>
      </c>
      <c r="AB38" s="38" t="s">
        <v>779</v>
      </c>
      <c r="AC38" s="40" t="s">
        <v>779</v>
      </c>
    </row>
    <row r="39" spans="1:29" ht="115.5">
      <c r="A39" s="53" t="s">
        <v>801</v>
      </c>
      <c r="B39" s="54" t="s">
        <v>805</v>
      </c>
      <c r="C39" s="53" t="s">
        <v>776</v>
      </c>
      <c r="D39" s="38" t="s">
        <v>779</v>
      </c>
      <c r="E39" s="38" t="s">
        <v>779</v>
      </c>
      <c r="F39" s="38" t="s">
        <v>779</v>
      </c>
      <c r="G39" s="38" t="s">
        <v>779</v>
      </c>
      <c r="H39" s="38" t="s">
        <v>779</v>
      </c>
      <c r="I39" s="38" t="s">
        <v>779</v>
      </c>
      <c r="J39" s="38" t="s">
        <v>779</v>
      </c>
      <c r="K39" s="38" t="s">
        <v>779</v>
      </c>
      <c r="L39" s="38" t="s">
        <v>779</v>
      </c>
      <c r="M39" s="38" t="s">
        <v>779</v>
      </c>
      <c r="N39" s="38" t="s">
        <v>779</v>
      </c>
      <c r="O39" s="38" t="s">
        <v>779</v>
      </c>
      <c r="P39" s="38" t="s">
        <v>779</v>
      </c>
      <c r="Q39" s="38" t="s">
        <v>779</v>
      </c>
      <c r="R39" s="38" t="s">
        <v>779</v>
      </c>
      <c r="S39" s="38" t="s">
        <v>779</v>
      </c>
      <c r="T39" s="39" t="s">
        <v>779</v>
      </c>
      <c r="U39" s="38" t="s">
        <v>779</v>
      </c>
      <c r="V39" s="38" t="s">
        <v>779</v>
      </c>
      <c r="W39" s="38" t="s">
        <v>779</v>
      </c>
      <c r="X39" s="38" t="s">
        <v>779</v>
      </c>
      <c r="Y39" s="38" t="str">
        <f t="shared" si="1"/>
        <v>нд</v>
      </c>
      <c r="Z39" s="38" t="str">
        <f t="shared" si="1"/>
        <v>нд</v>
      </c>
      <c r="AA39" s="38" t="s">
        <v>779</v>
      </c>
      <c r="AB39" s="38" t="s">
        <v>779</v>
      </c>
      <c r="AC39" s="40" t="s">
        <v>779</v>
      </c>
    </row>
    <row r="40" spans="1:29" ht="42">
      <c r="A40" s="53" t="s">
        <v>806</v>
      </c>
      <c r="B40" s="54" t="s">
        <v>802</v>
      </c>
      <c r="C40" s="53" t="s">
        <v>776</v>
      </c>
      <c r="D40" s="38" t="s">
        <v>779</v>
      </c>
      <c r="E40" s="38" t="s">
        <v>779</v>
      </c>
      <c r="F40" s="38" t="s">
        <v>779</v>
      </c>
      <c r="G40" s="38" t="s">
        <v>779</v>
      </c>
      <c r="H40" s="38" t="s">
        <v>779</v>
      </c>
      <c r="I40" s="38" t="s">
        <v>779</v>
      </c>
      <c r="J40" s="38" t="s">
        <v>779</v>
      </c>
      <c r="K40" s="38" t="s">
        <v>779</v>
      </c>
      <c r="L40" s="38" t="s">
        <v>779</v>
      </c>
      <c r="M40" s="38" t="s">
        <v>779</v>
      </c>
      <c r="N40" s="38" t="s">
        <v>779</v>
      </c>
      <c r="O40" s="38" t="s">
        <v>779</v>
      </c>
      <c r="P40" s="38" t="s">
        <v>779</v>
      </c>
      <c r="Q40" s="38" t="s">
        <v>779</v>
      </c>
      <c r="R40" s="38" t="s">
        <v>779</v>
      </c>
      <c r="S40" s="38" t="s">
        <v>779</v>
      </c>
      <c r="T40" s="39" t="s">
        <v>779</v>
      </c>
      <c r="U40" s="38" t="s">
        <v>779</v>
      </c>
      <c r="V40" s="38" t="s">
        <v>779</v>
      </c>
      <c r="W40" s="38" t="s">
        <v>779</v>
      </c>
      <c r="X40" s="38" t="s">
        <v>779</v>
      </c>
      <c r="Y40" s="38" t="str">
        <f t="shared" si="1"/>
        <v>нд</v>
      </c>
      <c r="Z40" s="38" t="str">
        <f t="shared" si="1"/>
        <v>нд</v>
      </c>
      <c r="AA40" s="38" t="s">
        <v>779</v>
      </c>
      <c r="AB40" s="38" t="s">
        <v>779</v>
      </c>
      <c r="AC40" s="40" t="s">
        <v>779</v>
      </c>
    </row>
    <row r="41" spans="1:29" ht="115.5">
      <c r="A41" s="53" t="s">
        <v>806</v>
      </c>
      <c r="B41" s="54" t="s">
        <v>803</v>
      </c>
      <c r="C41" s="53" t="s">
        <v>776</v>
      </c>
      <c r="D41" s="38" t="s">
        <v>779</v>
      </c>
      <c r="E41" s="38" t="s">
        <v>779</v>
      </c>
      <c r="F41" s="38" t="s">
        <v>779</v>
      </c>
      <c r="G41" s="38" t="s">
        <v>779</v>
      </c>
      <c r="H41" s="38" t="s">
        <v>779</v>
      </c>
      <c r="I41" s="38" t="s">
        <v>779</v>
      </c>
      <c r="J41" s="38" t="s">
        <v>779</v>
      </c>
      <c r="K41" s="38" t="s">
        <v>779</v>
      </c>
      <c r="L41" s="38" t="s">
        <v>779</v>
      </c>
      <c r="M41" s="38" t="s">
        <v>779</v>
      </c>
      <c r="N41" s="38" t="s">
        <v>779</v>
      </c>
      <c r="O41" s="38" t="s">
        <v>779</v>
      </c>
      <c r="P41" s="38" t="s">
        <v>779</v>
      </c>
      <c r="Q41" s="38" t="s">
        <v>779</v>
      </c>
      <c r="R41" s="38" t="s">
        <v>779</v>
      </c>
      <c r="S41" s="38" t="s">
        <v>779</v>
      </c>
      <c r="T41" s="39" t="s">
        <v>779</v>
      </c>
      <c r="U41" s="38" t="s">
        <v>779</v>
      </c>
      <c r="V41" s="38" t="s">
        <v>779</v>
      </c>
      <c r="W41" s="38" t="s">
        <v>779</v>
      </c>
      <c r="X41" s="38" t="s">
        <v>779</v>
      </c>
      <c r="Y41" s="38" t="str">
        <f t="shared" si="1"/>
        <v>нд</v>
      </c>
      <c r="Z41" s="38" t="str">
        <f t="shared" si="1"/>
        <v>нд</v>
      </c>
      <c r="AA41" s="38" t="s">
        <v>779</v>
      </c>
      <c r="AB41" s="38" t="s">
        <v>779</v>
      </c>
      <c r="AC41" s="40" t="s">
        <v>779</v>
      </c>
    </row>
    <row r="42" spans="1:29" ht="105">
      <c r="A42" s="53" t="s">
        <v>806</v>
      </c>
      <c r="B42" s="54" t="s">
        <v>804</v>
      </c>
      <c r="C42" s="53" t="s">
        <v>776</v>
      </c>
      <c r="D42" s="38" t="s">
        <v>779</v>
      </c>
      <c r="E42" s="38" t="s">
        <v>779</v>
      </c>
      <c r="F42" s="38" t="s">
        <v>779</v>
      </c>
      <c r="G42" s="38" t="s">
        <v>779</v>
      </c>
      <c r="H42" s="38" t="s">
        <v>779</v>
      </c>
      <c r="I42" s="38" t="s">
        <v>779</v>
      </c>
      <c r="J42" s="38" t="s">
        <v>779</v>
      </c>
      <c r="K42" s="38" t="s">
        <v>779</v>
      </c>
      <c r="L42" s="38" t="s">
        <v>779</v>
      </c>
      <c r="M42" s="38" t="s">
        <v>779</v>
      </c>
      <c r="N42" s="38" t="s">
        <v>779</v>
      </c>
      <c r="O42" s="38" t="s">
        <v>779</v>
      </c>
      <c r="P42" s="38" t="s">
        <v>779</v>
      </c>
      <c r="Q42" s="38" t="s">
        <v>779</v>
      </c>
      <c r="R42" s="38" t="s">
        <v>779</v>
      </c>
      <c r="S42" s="38" t="s">
        <v>779</v>
      </c>
      <c r="T42" s="39" t="s">
        <v>779</v>
      </c>
      <c r="U42" s="38" t="s">
        <v>779</v>
      </c>
      <c r="V42" s="38" t="s">
        <v>779</v>
      </c>
      <c r="W42" s="38" t="s">
        <v>779</v>
      </c>
      <c r="X42" s="38" t="s">
        <v>779</v>
      </c>
      <c r="Y42" s="38" t="str">
        <f t="shared" si="1"/>
        <v>нд</v>
      </c>
      <c r="Z42" s="38" t="str">
        <f t="shared" si="1"/>
        <v>нд</v>
      </c>
      <c r="AA42" s="38" t="s">
        <v>779</v>
      </c>
      <c r="AB42" s="38" t="s">
        <v>779</v>
      </c>
      <c r="AC42" s="40" t="s">
        <v>779</v>
      </c>
    </row>
    <row r="43" spans="1:29" ht="115.5">
      <c r="A43" s="53" t="s">
        <v>806</v>
      </c>
      <c r="B43" s="54" t="s">
        <v>807</v>
      </c>
      <c r="C43" s="53" t="s">
        <v>776</v>
      </c>
      <c r="D43" s="38" t="s">
        <v>779</v>
      </c>
      <c r="E43" s="38" t="s">
        <v>779</v>
      </c>
      <c r="F43" s="38" t="s">
        <v>779</v>
      </c>
      <c r="G43" s="38" t="s">
        <v>779</v>
      </c>
      <c r="H43" s="38" t="s">
        <v>779</v>
      </c>
      <c r="I43" s="38" t="s">
        <v>779</v>
      </c>
      <c r="J43" s="38" t="s">
        <v>779</v>
      </c>
      <c r="K43" s="38" t="s">
        <v>779</v>
      </c>
      <c r="L43" s="38" t="s">
        <v>779</v>
      </c>
      <c r="M43" s="38" t="s">
        <v>779</v>
      </c>
      <c r="N43" s="38" t="s">
        <v>779</v>
      </c>
      <c r="O43" s="38" t="s">
        <v>779</v>
      </c>
      <c r="P43" s="38" t="s">
        <v>779</v>
      </c>
      <c r="Q43" s="38" t="s">
        <v>779</v>
      </c>
      <c r="R43" s="38" t="s">
        <v>779</v>
      </c>
      <c r="S43" s="38" t="s">
        <v>779</v>
      </c>
      <c r="T43" s="39" t="s">
        <v>779</v>
      </c>
      <c r="U43" s="38" t="s">
        <v>779</v>
      </c>
      <c r="V43" s="38" t="s">
        <v>779</v>
      </c>
      <c r="W43" s="38" t="s">
        <v>779</v>
      </c>
      <c r="X43" s="38" t="s">
        <v>779</v>
      </c>
      <c r="Y43" s="38" t="str">
        <f t="shared" si="1"/>
        <v>нд</v>
      </c>
      <c r="Z43" s="38" t="str">
        <f t="shared" si="1"/>
        <v>нд</v>
      </c>
      <c r="AA43" s="38" t="s">
        <v>779</v>
      </c>
      <c r="AB43" s="38" t="s">
        <v>779</v>
      </c>
      <c r="AC43" s="40" t="s">
        <v>779</v>
      </c>
    </row>
    <row r="44" spans="1:29" ht="105">
      <c r="A44" s="53" t="s">
        <v>808</v>
      </c>
      <c r="B44" s="54" t="s">
        <v>809</v>
      </c>
      <c r="C44" s="53" t="s">
        <v>776</v>
      </c>
      <c r="D44" s="38" t="s">
        <v>779</v>
      </c>
      <c r="E44" s="38" t="s">
        <v>779</v>
      </c>
      <c r="F44" s="38" t="s">
        <v>779</v>
      </c>
      <c r="G44" s="38" t="s">
        <v>779</v>
      </c>
      <c r="H44" s="38" t="s">
        <v>779</v>
      </c>
      <c r="I44" s="38" t="s">
        <v>779</v>
      </c>
      <c r="J44" s="38" t="s">
        <v>779</v>
      </c>
      <c r="K44" s="38" t="s">
        <v>779</v>
      </c>
      <c r="L44" s="38" t="s">
        <v>779</v>
      </c>
      <c r="M44" s="38" t="s">
        <v>779</v>
      </c>
      <c r="N44" s="38" t="s">
        <v>779</v>
      </c>
      <c r="O44" s="38" t="s">
        <v>779</v>
      </c>
      <c r="P44" s="38" t="s">
        <v>779</v>
      </c>
      <c r="Q44" s="38" t="s">
        <v>779</v>
      </c>
      <c r="R44" s="38" t="s">
        <v>779</v>
      </c>
      <c r="S44" s="38" t="s">
        <v>779</v>
      </c>
      <c r="T44" s="39" t="s">
        <v>779</v>
      </c>
      <c r="U44" s="38" t="s">
        <v>779</v>
      </c>
      <c r="V44" s="38" t="s">
        <v>779</v>
      </c>
      <c r="W44" s="38" t="s">
        <v>779</v>
      </c>
      <c r="X44" s="38" t="s">
        <v>779</v>
      </c>
      <c r="Y44" s="38" t="str">
        <f t="shared" si="1"/>
        <v>нд</v>
      </c>
      <c r="Z44" s="38" t="str">
        <f t="shared" si="1"/>
        <v>нд</v>
      </c>
      <c r="AA44" s="38" t="s">
        <v>779</v>
      </c>
      <c r="AB44" s="38" t="s">
        <v>779</v>
      </c>
      <c r="AC44" s="40" t="s">
        <v>779</v>
      </c>
    </row>
    <row r="45" spans="1:29" ht="84">
      <c r="A45" s="53" t="s">
        <v>810</v>
      </c>
      <c r="B45" s="54" t="s">
        <v>811</v>
      </c>
      <c r="C45" s="53" t="s">
        <v>776</v>
      </c>
      <c r="D45" s="38" t="s">
        <v>779</v>
      </c>
      <c r="E45" s="38" t="s">
        <v>779</v>
      </c>
      <c r="F45" s="38" t="s">
        <v>779</v>
      </c>
      <c r="G45" s="38" t="s">
        <v>779</v>
      </c>
      <c r="H45" s="38" t="s">
        <v>779</v>
      </c>
      <c r="I45" s="38" t="s">
        <v>779</v>
      </c>
      <c r="J45" s="38" t="s">
        <v>779</v>
      </c>
      <c r="K45" s="38" t="s">
        <v>779</v>
      </c>
      <c r="L45" s="38" t="s">
        <v>779</v>
      </c>
      <c r="M45" s="38" t="s">
        <v>779</v>
      </c>
      <c r="N45" s="38" t="s">
        <v>779</v>
      </c>
      <c r="O45" s="38" t="s">
        <v>779</v>
      </c>
      <c r="P45" s="38" t="s">
        <v>779</v>
      </c>
      <c r="Q45" s="38" t="s">
        <v>779</v>
      </c>
      <c r="R45" s="38" t="s">
        <v>779</v>
      </c>
      <c r="S45" s="38" t="s">
        <v>779</v>
      </c>
      <c r="T45" s="39" t="s">
        <v>779</v>
      </c>
      <c r="U45" s="38" t="s">
        <v>779</v>
      </c>
      <c r="V45" s="38" t="s">
        <v>779</v>
      </c>
      <c r="W45" s="38" t="s">
        <v>779</v>
      </c>
      <c r="X45" s="38" t="s">
        <v>779</v>
      </c>
      <c r="Y45" s="38" t="str">
        <f t="shared" si="1"/>
        <v>нд</v>
      </c>
      <c r="Z45" s="38" t="str">
        <f t="shared" si="1"/>
        <v>нд</v>
      </c>
      <c r="AA45" s="38" t="s">
        <v>779</v>
      </c>
      <c r="AB45" s="38" t="s">
        <v>779</v>
      </c>
      <c r="AC45" s="40" t="s">
        <v>779</v>
      </c>
    </row>
    <row r="46" spans="1:29" ht="94.5">
      <c r="A46" s="53" t="s">
        <v>812</v>
      </c>
      <c r="B46" s="54" t="s">
        <v>813</v>
      </c>
      <c r="C46" s="53" t="s">
        <v>776</v>
      </c>
      <c r="D46" s="38" t="s">
        <v>779</v>
      </c>
      <c r="E46" s="38" t="s">
        <v>779</v>
      </c>
      <c r="F46" s="38" t="s">
        <v>779</v>
      </c>
      <c r="G46" s="38" t="s">
        <v>779</v>
      </c>
      <c r="H46" s="38" t="s">
        <v>779</v>
      </c>
      <c r="I46" s="38" t="s">
        <v>779</v>
      </c>
      <c r="J46" s="38" t="s">
        <v>779</v>
      </c>
      <c r="K46" s="38" t="s">
        <v>779</v>
      </c>
      <c r="L46" s="38" t="s">
        <v>779</v>
      </c>
      <c r="M46" s="38" t="s">
        <v>779</v>
      </c>
      <c r="N46" s="38" t="s">
        <v>779</v>
      </c>
      <c r="O46" s="38" t="s">
        <v>779</v>
      </c>
      <c r="P46" s="38" t="s">
        <v>779</v>
      </c>
      <c r="Q46" s="38" t="s">
        <v>779</v>
      </c>
      <c r="R46" s="38" t="s">
        <v>779</v>
      </c>
      <c r="S46" s="38" t="s">
        <v>779</v>
      </c>
      <c r="T46" s="39" t="s">
        <v>779</v>
      </c>
      <c r="U46" s="38" t="s">
        <v>779</v>
      </c>
      <c r="V46" s="38" t="s">
        <v>779</v>
      </c>
      <c r="W46" s="38" t="s">
        <v>779</v>
      </c>
      <c r="X46" s="38" t="s">
        <v>779</v>
      </c>
      <c r="Y46" s="38" t="str">
        <f t="shared" si="1"/>
        <v>нд</v>
      </c>
      <c r="Z46" s="38" t="str">
        <f t="shared" si="1"/>
        <v>нд</v>
      </c>
      <c r="AA46" s="38" t="s">
        <v>779</v>
      </c>
      <c r="AB46" s="38" t="s">
        <v>779</v>
      </c>
      <c r="AC46" s="40" t="s">
        <v>779</v>
      </c>
    </row>
    <row r="47" spans="1:29" ht="42">
      <c r="A47" s="53" t="s">
        <v>146</v>
      </c>
      <c r="B47" s="54" t="s">
        <v>814</v>
      </c>
      <c r="C47" s="53" t="s">
        <v>776</v>
      </c>
      <c r="D47" s="38" t="s">
        <v>779</v>
      </c>
      <c r="E47" s="38" t="s">
        <v>779</v>
      </c>
      <c r="F47" s="38" t="s">
        <v>779</v>
      </c>
      <c r="G47" s="38" t="s">
        <v>779</v>
      </c>
      <c r="H47" s="38" t="s">
        <v>779</v>
      </c>
      <c r="I47" s="38" t="s">
        <v>779</v>
      </c>
      <c r="J47" s="38" t="s">
        <v>779</v>
      </c>
      <c r="K47" s="38" t="s">
        <v>779</v>
      </c>
      <c r="L47" s="38" t="s">
        <v>779</v>
      </c>
      <c r="M47" s="38" t="s">
        <v>779</v>
      </c>
      <c r="N47" s="38" t="s">
        <v>779</v>
      </c>
      <c r="O47" s="38" t="s">
        <v>779</v>
      </c>
      <c r="P47" s="38" t="s">
        <v>779</v>
      </c>
      <c r="Q47" s="38" t="s">
        <v>779</v>
      </c>
      <c r="R47" s="38" t="s">
        <v>779</v>
      </c>
      <c r="S47" s="38" t="s">
        <v>779</v>
      </c>
      <c r="T47" s="39" t="s">
        <v>779</v>
      </c>
      <c r="U47" s="38" t="s">
        <v>779</v>
      </c>
      <c r="V47" s="38" t="s">
        <v>779</v>
      </c>
      <c r="W47" s="38" t="s">
        <v>779</v>
      </c>
      <c r="X47" s="38" t="s">
        <v>779</v>
      </c>
      <c r="Y47" s="38" t="str">
        <f t="shared" si="1"/>
        <v>нд</v>
      </c>
      <c r="Z47" s="38" t="str">
        <f t="shared" si="1"/>
        <v>нд</v>
      </c>
      <c r="AA47" s="38" t="s">
        <v>779</v>
      </c>
      <c r="AB47" s="38" t="s">
        <v>779</v>
      </c>
      <c r="AC47" s="40" t="s">
        <v>779</v>
      </c>
    </row>
    <row r="48" spans="1:29" ht="84">
      <c r="A48" s="53" t="s">
        <v>578</v>
      </c>
      <c r="B48" s="54" t="s">
        <v>815</v>
      </c>
      <c r="C48" s="53" t="s">
        <v>776</v>
      </c>
      <c r="D48" s="38" t="s">
        <v>779</v>
      </c>
      <c r="E48" s="38" t="s">
        <v>779</v>
      </c>
      <c r="F48" s="38" t="s">
        <v>779</v>
      </c>
      <c r="G48" s="38" t="s">
        <v>779</v>
      </c>
      <c r="H48" s="38" t="s">
        <v>779</v>
      </c>
      <c r="I48" s="38" t="s">
        <v>779</v>
      </c>
      <c r="J48" s="38" t="s">
        <v>779</v>
      </c>
      <c r="K48" s="38" t="s">
        <v>779</v>
      </c>
      <c r="L48" s="38" t="s">
        <v>779</v>
      </c>
      <c r="M48" s="38" t="s">
        <v>779</v>
      </c>
      <c r="N48" s="38" t="s">
        <v>779</v>
      </c>
      <c r="O48" s="38" t="s">
        <v>779</v>
      </c>
      <c r="P48" s="38" t="s">
        <v>779</v>
      </c>
      <c r="Q48" s="38" t="s">
        <v>779</v>
      </c>
      <c r="R48" s="38" t="s">
        <v>779</v>
      </c>
      <c r="S48" s="38" t="s">
        <v>779</v>
      </c>
      <c r="T48" s="39" t="s">
        <v>779</v>
      </c>
      <c r="U48" s="38" t="s">
        <v>779</v>
      </c>
      <c r="V48" s="38" t="s">
        <v>779</v>
      </c>
      <c r="W48" s="38" t="s">
        <v>779</v>
      </c>
      <c r="X48" s="38" t="s">
        <v>779</v>
      </c>
      <c r="Y48" s="38" t="str">
        <f t="shared" si="1"/>
        <v>нд</v>
      </c>
      <c r="Z48" s="38" t="str">
        <f t="shared" si="1"/>
        <v>нд</v>
      </c>
      <c r="AA48" s="38" t="s">
        <v>779</v>
      </c>
      <c r="AB48" s="38" t="s">
        <v>779</v>
      </c>
      <c r="AC48" s="40" t="s">
        <v>779</v>
      </c>
    </row>
    <row r="49" spans="1:29" ht="42">
      <c r="A49" s="53" t="s">
        <v>580</v>
      </c>
      <c r="B49" s="54" t="s">
        <v>816</v>
      </c>
      <c r="C49" s="53" t="s">
        <v>776</v>
      </c>
      <c r="D49" s="38" t="s">
        <v>779</v>
      </c>
      <c r="E49" s="38" t="s">
        <v>779</v>
      </c>
      <c r="F49" s="38" t="s">
        <v>779</v>
      </c>
      <c r="G49" s="38" t="s">
        <v>779</v>
      </c>
      <c r="H49" s="38" t="s">
        <v>779</v>
      </c>
      <c r="I49" s="38" t="s">
        <v>779</v>
      </c>
      <c r="J49" s="38" t="s">
        <v>779</v>
      </c>
      <c r="K49" s="38" t="s">
        <v>779</v>
      </c>
      <c r="L49" s="38" t="s">
        <v>779</v>
      </c>
      <c r="M49" s="38" t="s">
        <v>779</v>
      </c>
      <c r="N49" s="38" t="s">
        <v>779</v>
      </c>
      <c r="O49" s="38" t="s">
        <v>779</v>
      </c>
      <c r="P49" s="38" t="s">
        <v>779</v>
      </c>
      <c r="Q49" s="38" t="s">
        <v>779</v>
      </c>
      <c r="R49" s="38" t="s">
        <v>779</v>
      </c>
      <c r="S49" s="38" t="s">
        <v>779</v>
      </c>
      <c r="T49" s="39" t="s">
        <v>779</v>
      </c>
      <c r="U49" s="38" t="s">
        <v>779</v>
      </c>
      <c r="V49" s="38" t="s">
        <v>779</v>
      </c>
      <c r="W49" s="38" t="s">
        <v>779</v>
      </c>
      <c r="X49" s="38" t="s">
        <v>779</v>
      </c>
      <c r="Y49" s="38" t="str">
        <f t="shared" si="1"/>
        <v>нд</v>
      </c>
      <c r="Z49" s="38" t="str">
        <f t="shared" si="1"/>
        <v>нд</v>
      </c>
      <c r="AA49" s="38" t="s">
        <v>779</v>
      </c>
      <c r="AB49" s="38" t="s">
        <v>779</v>
      </c>
      <c r="AC49" s="40" t="s">
        <v>779</v>
      </c>
    </row>
    <row r="50" spans="1:29" ht="84">
      <c r="A50" s="53" t="s">
        <v>585</v>
      </c>
      <c r="B50" s="54" t="s">
        <v>817</v>
      </c>
      <c r="C50" s="53" t="s">
        <v>776</v>
      </c>
      <c r="D50" s="38" t="s">
        <v>779</v>
      </c>
      <c r="E50" s="38" t="s">
        <v>779</v>
      </c>
      <c r="F50" s="38" t="s">
        <v>779</v>
      </c>
      <c r="G50" s="38" t="s">
        <v>779</v>
      </c>
      <c r="H50" s="38" t="s">
        <v>779</v>
      </c>
      <c r="I50" s="38" t="s">
        <v>779</v>
      </c>
      <c r="J50" s="38" t="s">
        <v>779</v>
      </c>
      <c r="K50" s="38" t="s">
        <v>779</v>
      </c>
      <c r="L50" s="38" t="s">
        <v>779</v>
      </c>
      <c r="M50" s="38" t="s">
        <v>779</v>
      </c>
      <c r="N50" s="38" t="s">
        <v>779</v>
      </c>
      <c r="O50" s="38" t="s">
        <v>779</v>
      </c>
      <c r="P50" s="38" t="s">
        <v>779</v>
      </c>
      <c r="Q50" s="38" t="s">
        <v>779</v>
      </c>
      <c r="R50" s="38" t="s">
        <v>779</v>
      </c>
      <c r="S50" s="38" t="s">
        <v>779</v>
      </c>
      <c r="T50" s="39" t="s">
        <v>779</v>
      </c>
      <c r="U50" s="38" t="s">
        <v>779</v>
      </c>
      <c r="V50" s="38" t="s">
        <v>779</v>
      </c>
      <c r="W50" s="38" t="s">
        <v>779</v>
      </c>
      <c r="X50" s="38" t="s">
        <v>779</v>
      </c>
      <c r="Y50" s="38" t="str">
        <f t="shared" si="1"/>
        <v>нд</v>
      </c>
      <c r="Z50" s="38" t="str">
        <f t="shared" si="1"/>
        <v>нд</v>
      </c>
      <c r="AA50" s="38" t="s">
        <v>779</v>
      </c>
      <c r="AB50" s="38" t="s">
        <v>779</v>
      </c>
      <c r="AC50" s="40" t="s">
        <v>779</v>
      </c>
    </row>
    <row r="51" spans="1:29" ht="52.5">
      <c r="A51" s="53" t="s">
        <v>593</v>
      </c>
      <c r="B51" s="54" t="s">
        <v>818</v>
      </c>
      <c r="C51" s="53" t="s">
        <v>776</v>
      </c>
      <c r="D51" s="38" t="s">
        <v>779</v>
      </c>
      <c r="E51" s="38" t="s">
        <v>779</v>
      </c>
      <c r="F51" s="38" t="s">
        <v>779</v>
      </c>
      <c r="G51" s="38" t="s">
        <v>779</v>
      </c>
      <c r="H51" s="38" t="s">
        <v>779</v>
      </c>
      <c r="I51" s="38" t="s">
        <v>779</v>
      </c>
      <c r="J51" s="38" t="s">
        <v>779</v>
      </c>
      <c r="K51" s="38" t="s">
        <v>779</v>
      </c>
      <c r="L51" s="38" t="s">
        <v>779</v>
      </c>
      <c r="M51" s="38" t="s">
        <v>779</v>
      </c>
      <c r="N51" s="38" t="s">
        <v>779</v>
      </c>
      <c r="O51" s="38" t="s">
        <v>779</v>
      </c>
      <c r="P51" s="38" t="s">
        <v>779</v>
      </c>
      <c r="Q51" s="38" t="s">
        <v>779</v>
      </c>
      <c r="R51" s="38" t="s">
        <v>779</v>
      </c>
      <c r="S51" s="38" t="s">
        <v>779</v>
      </c>
      <c r="T51" s="39" t="s">
        <v>779</v>
      </c>
      <c r="U51" s="38" t="s">
        <v>779</v>
      </c>
      <c r="V51" s="38" t="s">
        <v>779</v>
      </c>
      <c r="W51" s="38" t="s">
        <v>779</v>
      </c>
      <c r="X51" s="38" t="s">
        <v>779</v>
      </c>
      <c r="Y51" s="38" t="str">
        <f t="shared" si="1"/>
        <v>нд</v>
      </c>
      <c r="Z51" s="38" t="str">
        <f t="shared" si="1"/>
        <v>нд</v>
      </c>
      <c r="AA51" s="38" t="s">
        <v>779</v>
      </c>
      <c r="AB51" s="38" t="s">
        <v>779</v>
      </c>
      <c r="AC51" s="40" t="s">
        <v>779</v>
      </c>
    </row>
    <row r="52" spans="1:29" ht="31.5">
      <c r="A52" s="53" t="s">
        <v>819</v>
      </c>
      <c r="B52" s="54" t="s">
        <v>820</v>
      </c>
      <c r="C52" s="53" t="s">
        <v>776</v>
      </c>
      <c r="D52" s="38" t="s">
        <v>779</v>
      </c>
      <c r="E52" s="38" t="s">
        <v>779</v>
      </c>
      <c r="F52" s="38" t="s">
        <v>779</v>
      </c>
      <c r="G52" s="38" t="s">
        <v>779</v>
      </c>
      <c r="H52" s="38" t="s">
        <v>779</v>
      </c>
      <c r="I52" s="38" t="s">
        <v>779</v>
      </c>
      <c r="J52" s="38" t="s">
        <v>779</v>
      </c>
      <c r="K52" s="38" t="s">
        <v>779</v>
      </c>
      <c r="L52" s="38" t="s">
        <v>779</v>
      </c>
      <c r="M52" s="38" t="s">
        <v>779</v>
      </c>
      <c r="N52" s="38" t="s">
        <v>779</v>
      </c>
      <c r="O52" s="38" t="s">
        <v>779</v>
      </c>
      <c r="P52" s="38" t="s">
        <v>779</v>
      </c>
      <c r="Q52" s="38" t="s">
        <v>779</v>
      </c>
      <c r="R52" s="38" t="s">
        <v>779</v>
      </c>
      <c r="S52" s="38" t="s">
        <v>779</v>
      </c>
      <c r="T52" s="39" t="s">
        <v>779</v>
      </c>
      <c r="U52" s="38" t="s">
        <v>779</v>
      </c>
      <c r="V52" s="38" t="s">
        <v>779</v>
      </c>
      <c r="W52" s="38" t="s">
        <v>779</v>
      </c>
      <c r="X52" s="38" t="s">
        <v>779</v>
      </c>
      <c r="Y52" s="38" t="str">
        <f t="shared" si="1"/>
        <v>нд</v>
      </c>
      <c r="Z52" s="38" t="str">
        <f t="shared" si="1"/>
        <v>нд</v>
      </c>
      <c r="AA52" s="38" t="s">
        <v>779</v>
      </c>
      <c r="AB52" s="38" t="s">
        <v>779</v>
      </c>
      <c r="AC52" s="40" t="s">
        <v>779</v>
      </c>
    </row>
    <row r="53" spans="1:29" ht="52.5">
      <c r="A53" s="53" t="s">
        <v>821</v>
      </c>
      <c r="B53" s="54" t="s">
        <v>822</v>
      </c>
      <c r="C53" s="53" t="s">
        <v>776</v>
      </c>
      <c r="D53" s="38" t="s">
        <v>779</v>
      </c>
      <c r="E53" s="38" t="s">
        <v>779</v>
      </c>
      <c r="F53" s="38" t="s">
        <v>779</v>
      </c>
      <c r="G53" s="38" t="s">
        <v>779</v>
      </c>
      <c r="H53" s="38" t="s">
        <v>779</v>
      </c>
      <c r="I53" s="38" t="s">
        <v>779</v>
      </c>
      <c r="J53" s="38" t="s">
        <v>779</v>
      </c>
      <c r="K53" s="38" t="s">
        <v>779</v>
      </c>
      <c r="L53" s="38" t="s">
        <v>779</v>
      </c>
      <c r="M53" s="38" t="s">
        <v>779</v>
      </c>
      <c r="N53" s="38" t="s">
        <v>779</v>
      </c>
      <c r="O53" s="38" t="s">
        <v>779</v>
      </c>
      <c r="P53" s="38" t="s">
        <v>779</v>
      </c>
      <c r="Q53" s="38" t="s">
        <v>779</v>
      </c>
      <c r="R53" s="38" t="s">
        <v>779</v>
      </c>
      <c r="S53" s="38" t="s">
        <v>779</v>
      </c>
      <c r="T53" s="39" t="s">
        <v>779</v>
      </c>
      <c r="U53" s="38" t="s">
        <v>779</v>
      </c>
      <c r="V53" s="38" t="s">
        <v>779</v>
      </c>
      <c r="W53" s="38" t="s">
        <v>779</v>
      </c>
      <c r="X53" s="38" t="s">
        <v>779</v>
      </c>
      <c r="Y53" s="38" t="str">
        <f t="shared" si="1"/>
        <v>нд</v>
      </c>
      <c r="Z53" s="38" t="str">
        <f t="shared" si="1"/>
        <v>нд</v>
      </c>
      <c r="AA53" s="38" t="s">
        <v>779</v>
      </c>
      <c r="AB53" s="38" t="s">
        <v>779</v>
      </c>
      <c r="AC53" s="40" t="s">
        <v>779</v>
      </c>
    </row>
    <row r="54" spans="1:29" ht="42">
      <c r="A54" s="53" t="s">
        <v>595</v>
      </c>
      <c r="B54" s="54" t="s">
        <v>823</v>
      </c>
      <c r="C54" s="53" t="s">
        <v>776</v>
      </c>
      <c r="D54" s="38" t="s">
        <v>779</v>
      </c>
      <c r="E54" s="38" t="s">
        <v>779</v>
      </c>
      <c r="F54" s="38" t="s">
        <v>779</v>
      </c>
      <c r="G54" s="38" t="s">
        <v>779</v>
      </c>
      <c r="H54" s="38" t="s">
        <v>779</v>
      </c>
      <c r="I54" s="38" t="s">
        <v>779</v>
      </c>
      <c r="J54" s="38" t="s">
        <v>779</v>
      </c>
      <c r="K54" s="38" t="s">
        <v>779</v>
      </c>
      <c r="L54" s="38" t="s">
        <v>779</v>
      </c>
      <c r="M54" s="38" t="s">
        <v>779</v>
      </c>
      <c r="N54" s="38" t="s">
        <v>779</v>
      </c>
      <c r="O54" s="38" t="s">
        <v>779</v>
      </c>
      <c r="P54" s="38" t="s">
        <v>779</v>
      </c>
      <c r="Q54" s="38" t="s">
        <v>779</v>
      </c>
      <c r="R54" s="38" t="s">
        <v>779</v>
      </c>
      <c r="S54" s="38" t="s">
        <v>779</v>
      </c>
      <c r="T54" s="39" t="s">
        <v>779</v>
      </c>
      <c r="U54" s="38" t="s">
        <v>779</v>
      </c>
      <c r="V54" s="38" t="s">
        <v>779</v>
      </c>
      <c r="W54" s="38" t="s">
        <v>779</v>
      </c>
      <c r="X54" s="38" t="s">
        <v>779</v>
      </c>
      <c r="Y54" s="38" t="str">
        <f t="shared" si="1"/>
        <v>нд</v>
      </c>
      <c r="Z54" s="38" t="str">
        <f t="shared" si="1"/>
        <v>нд</v>
      </c>
      <c r="AA54" s="38" t="s">
        <v>779</v>
      </c>
      <c r="AB54" s="38" t="s">
        <v>779</v>
      </c>
      <c r="AC54" s="40" t="s">
        <v>779</v>
      </c>
    </row>
    <row r="55" spans="1:29" ht="31.5">
      <c r="A55" s="53" t="s">
        <v>597</v>
      </c>
      <c r="B55" s="54" t="s">
        <v>824</v>
      </c>
      <c r="C55" s="53" t="s">
        <v>776</v>
      </c>
      <c r="D55" s="38" t="s">
        <v>779</v>
      </c>
      <c r="E55" s="38" t="s">
        <v>779</v>
      </c>
      <c r="F55" s="38" t="s">
        <v>779</v>
      </c>
      <c r="G55" s="38" t="s">
        <v>779</v>
      </c>
      <c r="H55" s="38" t="s">
        <v>779</v>
      </c>
      <c r="I55" s="38" t="s">
        <v>779</v>
      </c>
      <c r="J55" s="38" t="s">
        <v>779</v>
      </c>
      <c r="K55" s="38" t="s">
        <v>779</v>
      </c>
      <c r="L55" s="38" t="s">
        <v>779</v>
      </c>
      <c r="M55" s="38" t="s">
        <v>779</v>
      </c>
      <c r="N55" s="38" t="s">
        <v>779</v>
      </c>
      <c r="O55" s="38" t="s">
        <v>779</v>
      </c>
      <c r="P55" s="38" t="s">
        <v>779</v>
      </c>
      <c r="Q55" s="38" t="s">
        <v>779</v>
      </c>
      <c r="R55" s="38" t="s">
        <v>779</v>
      </c>
      <c r="S55" s="38" t="s">
        <v>779</v>
      </c>
      <c r="T55" s="39" t="s">
        <v>779</v>
      </c>
      <c r="U55" s="38" t="s">
        <v>779</v>
      </c>
      <c r="V55" s="38" t="s">
        <v>779</v>
      </c>
      <c r="W55" s="38" t="s">
        <v>779</v>
      </c>
      <c r="X55" s="38" t="s">
        <v>779</v>
      </c>
      <c r="Y55" s="38" t="str">
        <f t="shared" si="1"/>
        <v>нд</v>
      </c>
      <c r="Z55" s="38" t="str">
        <f t="shared" si="1"/>
        <v>нд</v>
      </c>
      <c r="AA55" s="38" t="s">
        <v>779</v>
      </c>
      <c r="AB55" s="38" t="s">
        <v>779</v>
      </c>
      <c r="AC55" s="40" t="s">
        <v>779</v>
      </c>
    </row>
    <row r="56" spans="1:29" ht="31.5">
      <c r="A56" s="53" t="s">
        <v>600</v>
      </c>
      <c r="B56" s="54" t="s">
        <v>825</v>
      </c>
      <c r="C56" s="53" t="s">
        <v>776</v>
      </c>
      <c r="D56" s="38" t="s">
        <v>779</v>
      </c>
      <c r="E56" s="38" t="s">
        <v>779</v>
      </c>
      <c r="F56" s="38" t="s">
        <v>779</v>
      </c>
      <c r="G56" s="38" t="s">
        <v>779</v>
      </c>
      <c r="H56" s="38" t="s">
        <v>779</v>
      </c>
      <c r="I56" s="38" t="s">
        <v>779</v>
      </c>
      <c r="J56" s="38" t="s">
        <v>779</v>
      </c>
      <c r="K56" s="38" t="s">
        <v>779</v>
      </c>
      <c r="L56" s="38" t="s">
        <v>779</v>
      </c>
      <c r="M56" s="38" t="s">
        <v>779</v>
      </c>
      <c r="N56" s="38" t="s">
        <v>779</v>
      </c>
      <c r="O56" s="38" t="s">
        <v>779</v>
      </c>
      <c r="P56" s="38" t="s">
        <v>779</v>
      </c>
      <c r="Q56" s="38" t="s">
        <v>779</v>
      </c>
      <c r="R56" s="38" t="s">
        <v>779</v>
      </c>
      <c r="S56" s="38" t="s">
        <v>779</v>
      </c>
      <c r="T56" s="39" t="s">
        <v>779</v>
      </c>
      <c r="U56" s="38" t="s">
        <v>779</v>
      </c>
      <c r="V56" s="38" t="s">
        <v>779</v>
      </c>
      <c r="W56" s="38" t="s">
        <v>779</v>
      </c>
      <c r="X56" s="38" t="s">
        <v>779</v>
      </c>
      <c r="Y56" s="38" t="str">
        <f t="shared" si="1"/>
        <v>нд</v>
      </c>
      <c r="Z56" s="38" t="str">
        <f t="shared" si="1"/>
        <v>нд</v>
      </c>
      <c r="AA56" s="38" t="s">
        <v>779</v>
      </c>
      <c r="AB56" s="38" t="s">
        <v>779</v>
      </c>
      <c r="AC56" s="40" t="s">
        <v>779</v>
      </c>
    </row>
    <row r="57" spans="1:29" ht="31.5">
      <c r="A57" s="53" t="s">
        <v>601</v>
      </c>
      <c r="B57" s="54" t="s">
        <v>826</v>
      </c>
      <c r="C57" s="53" t="s">
        <v>776</v>
      </c>
      <c r="D57" s="38" t="s">
        <v>779</v>
      </c>
      <c r="E57" s="38" t="s">
        <v>779</v>
      </c>
      <c r="F57" s="38" t="s">
        <v>779</v>
      </c>
      <c r="G57" s="38" t="s">
        <v>779</v>
      </c>
      <c r="H57" s="38" t="s">
        <v>779</v>
      </c>
      <c r="I57" s="38" t="s">
        <v>779</v>
      </c>
      <c r="J57" s="38" t="s">
        <v>779</v>
      </c>
      <c r="K57" s="38" t="s">
        <v>779</v>
      </c>
      <c r="L57" s="38" t="s">
        <v>779</v>
      </c>
      <c r="M57" s="38" t="s">
        <v>779</v>
      </c>
      <c r="N57" s="38" t="s">
        <v>779</v>
      </c>
      <c r="O57" s="38" t="s">
        <v>779</v>
      </c>
      <c r="P57" s="38" t="s">
        <v>779</v>
      </c>
      <c r="Q57" s="38" t="s">
        <v>779</v>
      </c>
      <c r="R57" s="38" t="s">
        <v>779</v>
      </c>
      <c r="S57" s="38" t="s">
        <v>779</v>
      </c>
      <c r="T57" s="39" t="s">
        <v>779</v>
      </c>
      <c r="U57" s="38" t="s">
        <v>779</v>
      </c>
      <c r="V57" s="38" t="s">
        <v>779</v>
      </c>
      <c r="W57" s="38" t="s">
        <v>779</v>
      </c>
      <c r="X57" s="38" t="s">
        <v>779</v>
      </c>
      <c r="Y57" s="38" t="str">
        <f t="shared" si="1"/>
        <v>нд</v>
      </c>
      <c r="Z57" s="38" t="str">
        <f t="shared" si="1"/>
        <v>нд</v>
      </c>
      <c r="AA57" s="38" t="s">
        <v>779</v>
      </c>
      <c r="AB57" s="38" t="s">
        <v>779</v>
      </c>
      <c r="AC57" s="40" t="s">
        <v>779</v>
      </c>
    </row>
    <row r="58" spans="1:29" ht="31.5">
      <c r="A58" s="53" t="s">
        <v>602</v>
      </c>
      <c r="B58" s="54" t="s">
        <v>827</v>
      </c>
      <c r="C58" s="53" t="s">
        <v>776</v>
      </c>
      <c r="D58" s="38" t="s">
        <v>779</v>
      </c>
      <c r="E58" s="38" t="s">
        <v>779</v>
      </c>
      <c r="F58" s="38" t="s">
        <v>779</v>
      </c>
      <c r="G58" s="38" t="s">
        <v>779</v>
      </c>
      <c r="H58" s="38" t="s">
        <v>779</v>
      </c>
      <c r="I58" s="38" t="s">
        <v>779</v>
      </c>
      <c r="J58" s="38" t="s">
        <v>779</v>
      </c>
      <c r="K58" s="38" t="s">
        <v>779</v>
      </c>
      <c r="L58" s="38" t="s">
        <v>779</v>
      </c>
      <c r="M58" s="38" t="s">
        <v>779</v>
      </c>
      <c r="N58" s="38" t="s">
        <v>779</v>
      </c>
      <c r="O58" s="38" t="s">
        <v>779</v>
      </c>
      <c r="P58" s="38" t="s">
        <v>779</v>
      </c>
      <c r="Q58" s="38" t="s">
        <v>779</v>
      </c>
      <c r="R58" s="38" t="s">
        <v>779</v>
      </c>
      <c r="S58" s="38" t="s">
        <v>779</v>
      </c>
      <c r="T58" s="39" t="s">
        <v>779</v>
      </c>
      <c r="U58" s="38" t="s">
        <v>779</v>
      </c>
      <c r="V58" s="38" t="s">
        <v>779</v>
      </c>
      <c r="W58" s="38" t="s">
        <v>779</v>
      </c>
      <c r="X58" s="38" t="s">
        <v>779</v>
      </c>
      <c r="Y58" s="38" t="str">
        <f t="shared" si="1"/>
        <v>нд</v>
      </c>
      <c r="Z58" s="38" t="str">
        <f t="shared" si="1"/>
        <v>нд</v>
      </c>
      <c r="AA58" s="38" t="s">
        <v>779</v>
      </c>
      <c r="AB58" s="38" t="s">
        <v>779</v>
      </c>
      <c r="AC58" s="40" t="s">
        <v>779</v>
      </c>
    </row>
    <row r="59" spans="1:29" ht="52.5">
      <c r="A59" s="53" t="s">
        <v>603</v>
      </c>
      <c r="B59" s="54" t="s">
        <v>828</v>
      </c>
      <c r="C59" s="53" t="s">
        <v>776</v>
      </c>
      <c r="D59" s="38" t="s">
        <v>779</v>
      </c>
      <c r="E59" s="38" t="s">
        <v>779</v>
      </c>
      <c r="F59" s="38" t="s">
        <v>779</v>
      </c>
      <c r="G59" s="38" t="s">
        <v>779</v>
      </c>
      <c r="H59" s="38" t="s">
        <v>779</v>
      </c>
      <c r="I59" s="38" t="s">
        <v>779</v>
      </c>
      <c r="J59" s="38" t="s">
        <v>779</v>
      </c>
      <c r="K59" s="38" t="s">
        <v>779</v>
      </c>
      <c r="L59" s="38" t="s">
        <v>779</v>
      </c>
      <c r="M59" s="38" t="s">
        <v>779</v>
      </c>
      <c r="N59" s="38" t="s">
        <v>779</v>
      </c>
      <c r="O59" s="38" t="s">
        <v>779</v>
      </c>
      <c r="P59" s="38" t="s">
        <v>779</v>
      </c>
      <c r="Q59" s="38" t="s">
        <v>779</v>
      </c>
      <c r="R59" s="38" t="s">
        <v>779</v>
      </c>
      <c r="S59" s="38" t="s">
        <v>779</v>
      </c>
      <c r="T59" s="39" t="s">
        <v>779</v>
      </c>
      <c r="U59" s="38" t="s">
        <v>779</v>
      </c>
      <c r="V59" s="38" t="s">
        <v>779</v>
      </c>
      <c r="W59" s="38" t="s">
        <v>779</v>
      </c>
      <c r="X59" s="38" t="s">
        <v>779</v>
      </c>
      <c r="Y59" s="38" t="str">
        <f t="shared" si="1"/>
        <v>нд</v>
      </c>
      <c r="Z59" s="38" t="str">
        <f t="shared" si="1"/>
        <v>нд</v>
      </c>
      <c r="AA59" s="38" t="s">
        <v>779</v>
      </c>
      <c r="AB59" s="38" t="s">
        <v>779</v>
      </c>
      <c r="AC59" s="40" t="s">
        <v>779</v>
      </c>
    </row>
    <row r="60" spans="1:29" ht="52.5">
      <c r="A60" s="53" t="s">
        <v>604</v>
      </c>
      <c r="B60" s="54" t="s">
        <v>829</v>
      </c>
      <c r="C60" s="53" t="s">
        <v>776</v>
      </c>
      <c r="D60" s="38" t="s">
        <v>779</v>
      </c>
      <c r="E60" s="38" t="s">
        <v>779</v>
      </c>
      <c r="F60" s="38" t="s">
        <v>779</v>
      </c>
      <c r="G60" s="38" t="s">
        <v>779</v>
      </c>
      <c r="H60" s="38" t="s">
        <v>779</v>
      </c>
      <c r="I60" s="38" t="s">
        <v>779</v>
      </c>
      <c r="J60" s="38" t="s">
        <v>779</v>
      </c>
      <c r="K60" s="38" t="s">
        <v>779</v>
      </c>
      <c r="L60" s="38" t="s">
        <v>779</v>
      </c>
      <c r="M60" s="38" t="s">
        <v>779</v>
      </c>
      <c r="N60" s="38" t="s">
        <v>779</v>
      </c>
      <c r="O60" s="38" t="s">
        <v>779</v>
      </c>
      <c r="P60" s="38" t="s">
        <v>779</v>
      </c>
      <c r="Q60" s="38" t="s">
        <v>779</v>
      </c>
      <c r="R60" s="38" t="s">
        <v>779</v>
      </c>
      <c r="S60" s="38" t="s">
        <v>779</v>
      </c>
      <c r="T60" s="39" t="s">
        <v>779</v>
      </c>
      <c r="U60" s="38" t="s">
        <v>779</v>
      </c>
      <c r="V60" s="38" t="s">
        <v>779</v>
      </c>
      <c r="W60" s="38" t="s">
        <v>779</v>
      </c>
      <c r="X60" s="38" t="s">
        <v>779</v>
      </c>
      <c r="Y60" s="38" t="str">
        <f t="shared" si="1"/>
        <v>нд</v>
      </c>
      <c r="Z60" s="38" t="str">
        <f t="shared" si="1"/>
        <v>нд</v>
      </c>
      <c r="AA60" s="38" t="s">
        <v>779</v>
      </c>
      <c r="AB60" s="38" t="s">
        <v>779</v>
      </c>
      <c r="AC60" s="40" t="s">
        <v>779</v>
      </c>
    </row>
    <row r="61" spans="1:29" ht="42">
      <c r="A61" s="53" t="s">
        <v>605</v>
      </c>
      <c r="B61" s="54" t="s">
        <v>830</v>
      </c>
      <c r="C61" s="53" t="s">
        <v>776</v>
      </c>
      <c r="D61" s="38" t="s">
        <v>779</v>
      </c>
      <c r="E61" s="38" t="s">
        <v>779</v>
      </c>
      <c r="F61" s="38" t="s">
        <v>779</v>
      </c>
      <c r="G61" s="38" t="s">
        <v>779</v>
      </c>
      <c r="H61" s="38" t="s">
        <v>779</v>
      </c>
      <c r="I61" s="38" t="s">
        <v>779</v>
      </c>
      <c r="J61" s="38" t="s">
        <v>779</v>
      </c>
      <c r="K61" s="38" t="s">
        <v>779</v>
      </c>
      <c r="L61" s="38" t="s">
        <v>779</v>
      </c>
      <c r="M61" s="38" t="s">
        <v>779</v>
      </c>
      <c r="N61" s="38" t="s">
        <v>779</v>
      </c>
      <c r="O61" s="38" t="s">
        <v>779</v>
      </c>
      <c r="P61" s="38" t="s">
        <v>779</v>
      </c>
      <c r="Q61" s="38" t="s">
        <v>779</v>
      </c>
      <c r="R61" s="38" t="s">
        <v>779</v>
      </c>
      <c r="S61" s="38" t="s">
        <v>779</v>
      </c>
      <c r="T61" s="39" t="s">
        <v>779</v>
      </c>
      <c r="U61" s="38" t="s">
        <v>779</v>
      </c>
      <c r="V61" s="38" t="s">
        <v>779</v>
      </c>
      <c r="W61" s="38" t="s">
        <v>779</v>
      </c>
      <c r="X61" s="38" t="s">
        <v>779</v>
      </c>
      <c r="Y61" s="38" t="str">
        <f t="shared" si="1"/>
        <v>нд</v>
      </c>
      <c r="Z61" s="38" t="str">
        <f t="shared" si="1"/>
        <v>нд</v>
      </c>
      <c r="AA61" s="38" t="s">
        <v>779</v>
      </c>
      <c r="AB61" s="38" t="s">
        <v>779</v>
      </c>
      <c r="AC61" s="41" t="s">
        <v>779</v>
      </c>
    </row>
    <row r="62" spans="1:29" ht="52.5">
      <c r="A62" s="53" t="s">
        <v>831</v>
      </c>
      <c r="B62" s="54" t="s">
        <v>832</v>
      </c>
      <c r="C62" s="53" t="s">
        <v>776</v>
      </c>
      <c r="D62" s="38" t="s">
        <v>779</v>
      </c>
      <c r="E62" s="38" t="s">
        <v>779</v>
      </c>
      <c r="F62" s="38" t="s">
        <v>779</v>
      </c>
      <c r="G62" s="38" t="s">
        <v>779</v>
      </c>
      <c r="H62" s="38" t="s">
        <v>779</v>
      </c>
      <c r="I62" s="38" t="s">
        <v>779</v>
      </c>
      <c r="J62" s="38" t="s">
        <v>779</v>
      </c>
      <c r="K62" s="38" t="s">
        <v>779</v>
      </c>
      <c r="L62" s="38" t="s">
        <v>779</v>
      </c>
      <c r="M62" s="38" t="s">
        <v>779</v>
      </c>
      <c r="N62" s="38" t="s">
        <v>779</v>
      </c>
      <c r="O62" s="38" t="s">
        <v>779</v>
      </c>
      <c r="P62" s="38" t="s">
        <v>779</v>
      </c>
      <c r="Q62" s="38" t="s">
        <v>779</v>
      </c>
      <c r="R62" s="38" t="s">
        <v>779</v>
      </c>
      <c r="S62" s="38" t="s">
        <v>779</v>
      </c>
      <c r="T62" s="39" t="s">
        <v>779</v>
      </c>
      <c r="U62" s="38" t="s">
        <v>779</v>
      </c>
      <c r="V62" s="38" t="s">
        <v>779</v>
      </c>
      <c r="W62" s="38" t="s">
        <v>779</v>
      </c>
      <c r="X62" s="38" t="s">
        <v>779</v>
      </c>
      <c r="Y62" s="38" t="str">
        <f t="shared" si="1"/>
        <v>нд</v>
      </c>
      <c r="Z62" s="38" t="str">
        <f t="shared" si="1"/>
        <v>нд</v>
      </c>
      <c r="AA62" s="38" t="s">
        <v>779</v>
      </c>
      <c r="AB62" s="38" t="s">
        <v>779</v>
      </c>
      <c r="AC62" s="41" t="s">
        <v>779</v>
      </c>
    </row>
    <row r="63" spans="1:29" ht="63">
      <c r="A63" s="53" t="s">
        <v>833</v>
      </c>
      <c r="B63" s="54" t="s">
        <v>834</v>
      </c>
      <c r="C63" s="53" t="s">
        <v>776</v>
      </c>
      <c r="D63" s="38" t="s">
        <v>779</v>
      </c>
      <c r="E63" s="38" t="s">
        <v>779</v>
      </c>
      <c r="F63" s="38" t="s">
        <v>779</v>
      </c>
      <c r="G63" s="38" t="s">
        <v>779</v>
      </c>
      <c r="H63" s="38" t="s">
        <v>779</v>
      </c>
      <c r="I63" s="38" t="s">
        <v>779</v>
      </c>
      <c r="J63" s="38" t="s">
        <v>779</v>
      </c>
      <c r="K63" s="38" t="s">
        <v>779</v>
      </c>
      <c r="L63" s="38" t="s">
        <v>779</v>
      </c>
      <c r="M63" s="38" t="s">
        <v>779</v>
      </c>
      <c r="N63" s="38" t="s">
        <v>779</v>
      </c>
      <c r="O63" s="38" t="s">
        <v>779</v>
      </c>
      <c r="P63" s="38" t="s">
        <v>779</v>
      </c>
      <c r="Q63" s="38" t="s">
        <v>779</v>
      </c>
      <c r="R63" s="38" t="s">
        <v>779</v>
      </c>
      <c r="S63" s="38" t="s">
        <v>779</v>
      </c>
      <c r="T63" s="39" t="s">
        <v>779</v>
      </c>
      <c r="U63" s="38" t="s">
        <v>779</v>
      </c>
      <c r="V63" s="38" t="s">
        <v>779</v>
      </c>
      <c r="W63" s="38" t="s">
        <v>779</v>
      </c>
      <c r="X63" s="38" t="s">
        <v>779</v>
      </c>
      <c r="Y63" s="38" t="str">
        <f t="shared" si="1"/>
        <v>нд</v>
      </c>
      <c r="Z63" s="38" t="str">
        <f t="shared" si="1"/>
        <v>нд</v>
      </c>
      <c r="AA63" s="38" t="s">
        <v>779</v>
      </c>
      <c r="AB63" s="38" t="s">
        <v>779</v>
      </c>
      <c r="AC63" s="41" t="s">
        <v>779</v>
      </c>
    </row>
    <row r="64" spans="1:29" ht="42">
      <c r="A64" s="53" t="s">
        <v>835</v>
      </c>
      <c r="B64" s="54" t="s">
        <v>836</v>
      </c>
      <c r="C64" s="53" t="s">
        <v>776</v>
      </c>
      <c r="D64" s="38" t="s">
        <v>779</v>
      </c>
      <c r="E64" s="38" t="s">
        <v>779</v>
      </c>
      <c r="F64" s="38" t="s">
        <v>779</v>
      </c>
      <c r="G64" s="38" t="s">
        <v>779</v>
      </c>
      <c r="H64" s="38" t="s">
        <v>779</v>
      </c>
      <c r="I64" s="38" t="s">
        <v>779</v>
      </c>
      <c r="J64" s="38" t="s">
        <v>779</v>
      </c>
      <c r="K64" s="38" t="s">
        <v>779</v>
      </c>
      <c r="L64" s="38" t="s">
        <v>779</v>
      </c>
      <c r="M64" s="38" t="s">
        <v>779</v>
      </c>
      <c r="N64" s="38" t="s">
        <v>779</v>
      </c>
      <c r="O64" s="38" t="s">
        <v>779</v>
      </c>
      <c r="P64" s="38" t="s">
        <v>779</v>
      </c>
      <c r="Q64" s="38" t="s">
        <v>779</v>
      </c>
      <c r="R64" s="38" t="s">
        <v>779</v>
      </c>
      <c r="S64" s="38" t="s">
        <v>779</v>
      </c>
      <c r="T64" s="39" t="s">
        <v>779</v>
      </c>
      <c r="U64" s="38" t="s">
        <v>779</v>
      </c>
      <c r="V64" s="38" t="s">
        <v>779</v>
      </c>
      <c r="W64" s="38" t="s">
        <v>779</v>
      </c>
      <c r="X64" s="38" t="s">
        <v>779</v>
      </c>
      <c r="Y64" s="38" t="str">
        <f t="shared" si="1"/>
        <v>нд</v>
      </c>
      <c r="Z64" s="38" t="str">
        <f t="shared" si="1"/>
        <v>нд</v>
      </c>
      <c r="AA64" s="38" t="s">
        <v>779</v>
      </c>
      <c r="AB64" s="38" t="s">
        <v>779</v>
      </c>
      <c r="AC64" s="41" t="s">
        <v>779</v>
      </c>
    </row>
    <row r="65" spans="1:29" ht="63">
      <c r="A65" s="53" t="s">
        <v>837</v>
      </c>
      <c r="B65" s="54" t="s">
        <v>838</v>
      </c>
      <c r="C65" s="53" t="s">
        <v>776</v>
      </c>
      <c r="D65" s="38" t="s">
        <v>779</v>
      </c>
      <c r="E65" s="38" t="s">
        <v>779</v>
      </c>
      <c r="F65" s="38" t="s">
        <v>779</v>
      </c>
      <c r="G65" s="38" t="s">
        <v>779</v>
      </c>
      <c r="H65" s="38" t="s">
        <v>779</v>
      </c>
      <c r="I65" s="38" t="s">
        <v>779</v>
      </c>
      <c r="J65" s="38" t="s">
        <v>779</v>
      </c>
      <c r="K65" s="38" t="s">
        <v>779</v>
      </c>
      <c r="L65" s="38" t="s">
        <v>779</v>
      </c>
      <c r="M65" s="38" t="s">
        <v>779</v>
      </c>
      <c r="N65" s="38" t="s">
        <v>779</v>
      </c>
      <c r="O65" s="38" t="s">
        <v>779</v>
      </c>
      <c r="P65" s="38" t="s">
        <v>779</v>
      </c>
      <c r="Q65" s="38" t="s">
        <v>779</v>
      </c>
      <c r="R65" s="38" t="s">
        <v>779</v>
      </c>
      <c r="S65" s="38" t="s">
        <v>779</v>
      </c>
      <c r="T65" s="39" t="s">
        <v>779</v>
      </c>
      <c r="U65" s="38" t="s">
        <v>779</v>
      </c>
      <c r="V65" s="38" t="s">
        <v>779</v>
      </c>
      <c r="W65" s="38" t="s">
        <v>779</v>
      </c>
      <c r="X65" s="38" t="s">
        <v>779</v>
      </c>
      <c r="Y65" s="38" t="str">
        <f t="shared" si="1"/>
        <v>нд</v>
      </c>
      <c r="Z65" s="38" t="str">
        <f t="shared" si="1"/>
        <v>нд</v>
      </c>
      <c r="AA65" s="38" t="s">
        <v>779</v>
      </c>
      <c r="AB65" s="38" t="s">
        <v>779</v>
      </c>
      <c r="AC65" s="41" t="s">
        <v>779</v>
      </c>
    </row>
    <row r="66" spans="1:29" ht="73.5">
      <c r="A66" s="53" t="s">
        <v>148</v>
      </c>
      <c r="B66" s="54" t="s">
        <v>839</v>
      </c>
      <c r="C66" s="53" t="s">
        <v>776</v>
      </c>
      <c r="D66" s="38" t="s">
        <v>779</v>
      </c>
      <c r="E66" s="38" t="s">
        <v>779</v>
      </c>
      <c r="F66" s="38" t="s">
        <v>779</v>
      </c>
      <c r="G66" s="38" t="s">
        <v>779</v>
      </c>
      <c r="H66" s="38" t="s">
        <v>779</v>
      </c>
      <c r="I66" s="38" t="s">
        <v>779</v>
      </c>
      <c r="J66" s="38" t="s">
        <v>779</v>
      </c>
      <c r="K66" s="38" t="s">
        <v>779</v>
      </c>
      <c r="L66" s="38" t="s">
        <v>779</v>
      </c>
      <c r="M66" s="38" t="s">
        <v>779</v>
      </c>
      <c r="N66" s="38" t="s">
        <v>779</v>
      </c>
      <c r="O66" s="38" t="s">
        <v>779</v>
      </c>
      <c r="P66" s="38" t="s">
        <v>779</v>
      </c>
      <c r="Q66" s="38" t="s">
        <v>779</v>
      </c>
      <c r="R66" s="38" t="s">
        <v>779</v>
      </c>
      <c r="S66" s="38" t="s">
        <v>779</v>
      </c>
      <c r="T66" s="39" t="s">
        <v>779</v>
      </c>
      <c r="U66" s="38" t="s">
        <v>779</v>
      </c>
      <c r="V66" s="38" t="s">
        <v>779</v>
      </c>
      <c r="W66" s="38" t="s">
        <v>779</v>
      </c>
      <c r="X66" s="38" t="s">
        <v>779</v>
      </c>
      <c r="Y66" s="38" t="str">
        <f t="shared" si="1"/>
        <v>нд</v>
      </c>
      <c r="Z66" s="38" t="str">
        <f t="shared" si="1"/>
        <v>нд</v>
      </c>
      <c r="AA66" s="38" t="s">
        <v>779</v>
      </c>
      <c r="AB66" s="38" t="s">
        <v>779</v>
      </c>
      <c r="AC66" s="41" t="s">
        <v>779</v>
      </c>
    </row>
    <row r="67" spans="1:29" ht="63">
      <c r="A67" s="53" t="s">
        <v>840</v>
      </c>
      <c r="B67" s="54" t="s">
        <v>841</v>
      </c>
      <c r="C67" s="53" t="s">
        <v>776</v>
      </c>
      <c r="D67" s="38" t="s">
        <v>779</v>
      </c>
      <c r="E67" s="38" t="s">
        <v>779</v>
      </c>
      <c r="F67" s="38" t="s">
        <v>779</v>
      </c>
      <c r="G67" s="38" t="s">
        <v>779</v>
      </c>
      <c r="H67" s="38" t="s">
        <v>779</v>
      </c>
      <c r="I67" s="38" t="s">
        <v>779</v>
      </c>
      <c r="J67" s="38" t="s">
        <v>779</v>
      </c>
      <c r="K67" s="38" t="s">
        <v>779</v>
      </c>
      <c r="L67" s="38" t="s">
        <v>779</v>
      </c>
      <c r="M67" s="38" t="s">
        <v>779</v>
      </c>
      <c r="N67" s="38" t="s">
        <v>779</v>
      </c>
      <c r="O67" s="38" t="s">
        <v>779</v>
      </c>
      <c r="P67" s="38" t="s">
        <v>779</v>
      </c>
      <c r="Q67" s="38" t="s">
        <v>779</v>
      </c>
      <c r="R67" s="38" t="s">
        <v>779</v>
      </c>
      <c r="S67" s="38" t="s">
        <v>779</v>
      </c>
      <c r="T67" s="39" t="s">
        <v>779</v>
      </c>
      <c r="U67" s="38" t="s">
        <v>779</v>
      </c>
      <c r="V67" s="38" t="s">
        <v>779</v>
      </c>
      <c r="W67" s="38" t="s">
        <v>779</v>
      </c>
      <c r="X67" s="38" t="s">
        <v>779</v>
      </c>
      <c r="Y67" s="38" t="str">
        <f t="shared" si="1"/>
        <v>нд</v>
      </c>
      <c r="Z67" s="38" t="str">
        <f t="shared" si="1"/>
        <v>нд</v>
      </c>
      <c r="AA67" s="38" t="s">
        <v>779</v>
      </c>
      <c r="AB67" s="38" t="s">
        <v>779</v>
      </c>
      <c r="AC67" s="41" t="s">
        <v>779</v>
      </c>
    </row>
    <row r="68" spans="1:29" ht="63">
      <c r="A68" s="53" t="s">
        <v>842</v>
      </c>
      <c r="B68" s="54" t="s">
        <v>843</v>
      </c>
      <c r="C68" s="53" t="s">
        <v>776</v>
      </c>
      <c r="D68" s="38" t="s">
        <v>779</v>
      </c>
      <c r="E68" s="38" t="s">
        <v>779</v>
      </c>
      <c r="F68" s="38" t="s">
        <v>779</v>
      </c>
      <c r="G68" s="38" t="s">
        <v>779</v>
      </c>
      <c r="H68" s="38" t="s">
        <v>779</v>
      </c>
      <c r="I68" s="38" t="s">
        <v>779</v>
      </c>
      <c r="J68" s="38" t="s">
        <v>779</v>
      </c>
      <c r="K68" s="38" t="s">
        <v>779</v>
      </c>
      <c r="L68" s="38" t="s">
        <v>779</v>
      </c>
      <c r="M68" s="38" t="s">
        <v>779</v>
      </c>
      <c r="N68" s="38" t="s">
        <v>779</v>
      </c>
      <c r="O68" s="38" t="s">
        <v>779</v>
      </c>
      <c r="P68" s="38" t="s">
        <v>779</v>
      </c>
      <c r="Q68" s="38" t="s">
        <v>779</v>
      </c>
      <c r="R68" s="38" t="s">
        <v>779</v>
      </c>
      <c r="S68" s="38" t="s">
        <v>779</v>
      </c>
      <c r="T68" s="39" t="s">
        <v>779</v>
      </c>
      <c r="U68" s="38" t="s">
        <v>779</v>
      </c>
      <c r="V68" s="38" t="s">
        <v>779</v>
      </c>
      <c r="W68" s="38" t="s">
        <v>779</v>
      </c>
      <c r="X68" s="38" t="s">
        <v>779</v>
      </c>
      <c r="Y68" s="38" t="str">
        <f t="shared" si="1"/>
        <v>нд</v>
      </c>
      <c r="Z68" s="38" t="str">
        <f t="shared" si="1"/>
        <v>нд</v>
      </c>
      <c r="AA68" s="38" t="s">
        <v>779</v>
      </c>
      <c r="AB68" s="38" t="s">
        <v>779</v>
      </c>
      <c r="AC68" s="41" t="s">
        <v>779</v>
      </c>
    </row>
    <row r="69" spans="1:29" ht="52.5">
      <c r="A69" s="53" t="s">
        <v>150</v>
      </c>
      <c r="B69" s="54" t="s">
        <v>844</v>
      </c>
      <c r="C69" s="53" t="s">
        <v>776</v>
      </c>
      <c r="D69" s="38" t="s">
        <v>779</v>
      </c>
      <c r="E69" s="38" t="s">
        <v>779</v>
      </c>
      <c r="F69" s="38" t="s">
        <v>779</v>
      </c>
      <c r="G69" s="38" t="s">
        <v>779</v>
      </c>
      <c r="H69" s="38" t="s">
        <v>779</v>
      </c>
      <c r="I69" s="38" t="s">
        <v>779</v>
      </c>
      <c r="J69" s="38" t="s">
        <v>779</v>
      </c>
      <c r="K69" s="38" t="s">
        <v>779</v>
      </c>
      <c r="L69" s="38" t="s">
        <v>779</v>
      </c>
      <c r="M69" s="38" t="s">
        <v>779</v>
      </c>
      <c r="N69" s="38" t="s">
        <v>779</v>
      </c>
      <c r="O69" s="38" t="s">
        <v>779</v>
      </c>
      <c r="P69" s="38" t="s">
        <v>779</v>
      </c>
      <c r="Q69" s="38" t="s">
        <v>779</v>
      </c>
      <c r="R69" s="38" t="s">
        <v>779</v>
      </c>
      <c r="S69" s="38" t="s">
        <v>779</v>
      </c>
      <c r="T69" s="39" t="s">
        <v>779</v>
      </c>
      <c r="U69" s="38" t="s">
        <v>779</v>
      </c>
      <c r="V69" s="38" t="s">
        <v>779</v>
      </c>
      <c r="W69" s="38" t="s">
        <v>779</v>
      </c>
      <c r="X69" s="38" t="s">
        <v>779</v>
      </c>
      <c r="Y69" s="38" t="str">
        <f t="shared" si="1"/>
        <v>нд</v>
      </c>
      <c r="Z69" s="38" t="str">
        <f t="shared" si="1"/>
        <v>нд</v>
      </c>
      <c r="AA69" s="38" t="s">
        <v>779</v>
      </c>
      <c r="AB69" s="38" t="s">
        <v>779</v>
      </c>
      <c r="AC69" s="41" t="s">
        <v>779</v>
      </c>
    </row>
    <row r="70" spans="1:29" ht="52.5">
      <c r="A70" s="53" t="s">
        <v>152</v>
      </c>
      <c r="B70" s="54" t="s">
        <v>845</v>
      </c>
      <c r="C70" s="53" t="s">
        <v>776</v>
      </c>
      <c r="D70" s="38" t="s">
        <v>779</v>
      </c>
      <c r="E70" s="38" t="s">
        <v>779</v>
      </c>
      <c r="F70" s="38" t="s">
        <v>779</v>
      </c>
      <c r="G70" s="38" t="s">
        <v>779</v>
      </c>
      <c r="H70" s="38" t="s">
        <v>779</v>
      </c>
      <c r="I70" s="38" t="s">
        <v>779</v>
      </c>
      <c r="J70" s="38" t="s">
        <v>779</v>
      </c>
      <c r="K70" s="38" t="s">
        <v>779</v>
      </c>
      <c r="L70" s="38" t="s">
        <v>779</v>
      </c>
      <c r="M70" s="38" t="s">
        <v>779</v>
      </c>
      <c r="N70" s="38" t="s">
        <v>779</v>
      </c>
      <c r="O70" s="38" t="s">
        <v>779</v>
      </c>
      <c r="P70" s="38" t="s">
        <v>779</v>
      </c>
      <c r="Q70" s="38" t="s">
        <v>779</v>
      </c>
      <c r="R70" s="38" t="s">
        <v>779</v>
      </c>
      <c r="S70" s="38" t="s">
        <v>779</v>
      </c>
      <c r="T70" s="39" t="s">
        <v>779</v>
      </c>
      <c r="U70" s="38" t="s">
        <v>779</v>
      </c>
      <c r="V70" s="38" t="s">
        <v>779</v>
      </c>
      <c r="W70" s="38" t="s">
        <v>779</v>
      </c>
      <c r="X70" s="38" t="s">
        <v>779</v>
      </c>
      <c r="Y70" s="38" t="str">
        <f t="shared" si="1"/>
        <v>нд</v>
      </c>
      <c r="Z70" s="38" t="str">
        <f t="shared" si="1"/>
        <v>нд</v>
      </c>
      <c r="AA70" s="38" t="s">
        <v>779</v>
      </c>
      <c r="AB70" s="38" t="s">
        <v>779</v>
      </c>
      <c r="AC70" s="42" t="s">
        <v>779</v>
      </c>
    </row>
    <row r="71" spans="1:29" ht="31.5">
      <c r="A71" s="53" t="s">
        <v>154</v>
      </c>
      <c r="B71" s="54" t="s">
        <v>846</v>
      </c>
      <c r="C71" s="53" t="s">
        <v>776</v>
      </c>
      <c r="D71" s="137">
        <f>SUM(D72:D75)</f>
        <v>23.252695</v>
      </c>
      <c r="E71" s="137">
        <f aca="true" t="shared" si="4" ref="E71:Q71">SUM(E72:E75)</f>
        <v>0</v>
      </c>
      <c r="F71" s="137">
        <f t="shared" si="4"/>
        <v>0</v>
      </c>
      <c r="G71" s="137">
        <f t="shared" si="4"/>
        <v>23.252695</v>
      </c>
      <c r="H71" s="137">
        <f t="shared" si="4"/>
        <v>4.9237452</v>
      </c>
      <c r="I71" s="137">
        <f t="shared" si="4"/>
        <v>0</v>
      </c>
      <c r="J71" s="137">
        <f t="shared" si="4"/>
        <v>0</v>
      </c>
      <c r="K71" s="137">
        <f t="shared" si="4"/>
        <v>4.9237452</v>
      </c>
      <c r="L71" s="137">
        <f t="shared" si="4"/>
        <v>0</v>
      </c>
      <c r="M71" s="137">
        <f t="shared" si="4"/>
        <v>9.79804156</v>
      </c>
      <c r="N71" s="137">
        <f t="shared" si="4"/>
        <v>0</v>
      </c>
      <c r="O71" s="137">
        <f t="shared" si="4"/>
        <v>0</v>
      </c>
      <c r="P71" s="137">
        <f t="shared" si="4"/>
        <v>9.79804156</v>
      </c>
      <c r="Q71" s="137">
        <f t="shared" si="4"/>
        <v>0</v>
      </c>
      <c r="R71" s="137">
        <f aca="true" t="shared" si="5" ref="R71:S71">SUM(R72:R74)</f>
        <v>13.454653440000001</v>
      </c>
      <c r="S71" s="137">
        <f t="shared" si="5"/>
        <v>-3.32570364</v>
      </c>
      <c r="T71" s="139">
        <f>S71/H71</f>
        <v>-0.6754418648633564</v>
      </c>
      <c r="U71" s="137">
        <f>SUM(U72:U74)</f>
        <v>0</v>
      </c>
      <c r="V71" s="137">
        <f>SUM(V72:V74)</f>
        <v>0</v>
      </c>
      <c r="W71" s="137">
        <f>SUM(W72:W74)</f>
        <v>0</v>
      </c>
      <c r="X71" s="137">
        <f>SUM(X72:X74)</f>
        <v>0</v>
      </c>
      <c r="Y71" s="137">
        <f t="shared" si="1"/>
        <v>-3.32570364</v>
      </c>
      <c r="Z71" s="137">
        <f t="shared" si="1"/>
        <v>-0.6754418648633564</v>
      </c>
      <c r="AA71" s="137">
        <f>SUM(AA72:AA74)</f>
        <v>0</v>
      </c>
      <c r="AB71" s="137">
        <f>SUM(AB72:AB74)</f>
        <v>0</v>
      </c>
      <c r="AC71" s="43"/>
    </row>
    <row r="72" spans="1:29" ht="56.25">
      <c r="A72" s="55" t="s">
        <v>847</v>
      </c>
      <c r="B72" s="56" t="s">
        <v>848</v>
      </c>
      <c r="C72" s="55" t="s">
        <v>849</v>
      </c>
      <c r="D72" s="44">
        <v>9.878266</v>
      </c>
      <c r="E72" s="44">
        <v>0</v>
      </c>
      <c r="F72" s="44">
        <v>0</v>
      </c>
      <c r="G72" s="138">
        <f>D72-F72</f>
        <v>9.878266</v>
      </c>
      <c r="H72" s="44">
        <v>3.32877696</v>
      </c>
      <c r="I72" s="44">
        <v>0</v>
      </c>
      <c r="J72" s="44">
        <v>0</v>
      </c>
      <c r="K72" s="138">
        <f>H72</f>
        <v>3.32877696</v>
      </c>
      <c r="L72" s="44">
        <v>0</v>
      </c>
      <c r="M72" s="44">
        <v>0</v>
      </c>
      <c r="N72" s="44">
        <v>0</v>
      </c>
      <c r="O72" s="44">
        <v>0</v>
      </c>
      <c r="P72" s="138">
        <f>M72</f>
        <v>0</v>
      </c>
      <c r="Q72" s="44">
        <v>0</v>
      </c>
      <c r="R72" s="140">
        <f>G72-M72</f>
        <v>9.878266</v>
      </c>
      <c r="S72" s="140">
        <f>M72-H72</f>
        <v>-3.32877696</v>
      </c>
      <c r="T72" s="46">
        <f>S72/H72</f>
        <v>-1</v>
      </c>
      <c r="U72" s="44">
        <v>0</v>
      </c>
      <c r="V72" s="46">
        <v>0</v>
      </c>
      <c r="W72" s="44">
        <v>0</v>
      </c>
      <c r="X72" s="46">
        <v>0</v>
      </c>
      <c r="Y72" s="138">
        <f t="shared" si="1"/>
        <v>-3.32877696</v>
      </c>
      <c r="Z72" s="141">
        <f t="shared" si="1"/>
        <v>-1</v>
      </c>
      <c r="AA72" s="44">
        <v>0</v>
      </c>
      <c r="AB72" s="46">
        <v>0</v>
      </c>
      <c r="AC72" s="47" t="s">
        <v>850</v>
      </c>
    </row>
    <row r="73" spans="1:29" ht="56.25">
      <c r="A73" s="55" t="s">
        <v>851</v>
      </c>
      <c r="B73" s="56" t="s">
        <v>852</v>
      </c>
      <c r="C73" s="55" t="s">
        <v>853</v>
      </c>
      <c r="D73" s="44">
        <v>0.786255</v>
      </c>
      <c r="E73" s="44">
        <v>0</v>
      </c>
      <c r="F73" s="44">
        <v>0</v>
      </c>
      <c r="G73" s="138">
        <f aca="true" t="shared" si="6" ref="G73:G75">D73-F73</f>
        <v>0.786255</v>
      </c>
      <c r="H73" s="44">
        <v>0.20552784</v>
      </c>
      <c r="I73" s="44">
        <v>0</v>
      </c>
      <c r="J73" s="44">
        <v>0</v>
      </c>
      <c r="K73" s="138">
        <f aca="true" t="shared" si="7" ref="K73:K74">H73</f>
        <v>0.20552784</v>
      </c>
      <c r="L73" s="44">
        <v>0</v>
      </c>
      <c r="M73" s="44">
        <v>0.20901132</v>
      </c>
      <c r="N73" s="44">
        <v>0</v>
      </c>
      <c r="O73" s="44">
        <v>0</v>
      </c>
      <c r="P73" s="138">
        <f>M73</f>
        <v>0.20901132</v>
      </c>
      <c r="Q73" s="44">
        <v>0</v>
      </c>
      <c r="R73" s="140">
        <f>G73-M73</f>
        <v>0.57724368</v>
      </c>
      <c r="S73" s="140">
        <f>M73-H73</f>
        <v>0.003483480000000011</v>
      </c>
      <c r="T73" s="46">
        <f>S73/H73</f>
        <v>0.016948944726904204</v>
      </c>
      <c r="U73" s="44">
        <v>0</v>
      </c>
      <c r="V73" s="46">
        <v>0</v>
      </c>
      <c r="W73" s="44">
        <v>0</v>
      </c>
      <c r="X73" s="46">
        <v>0</v>
      </c>
      <c r="Y73" s="138">
        <f t="shared" si="1"/>
        <v>0.003483480000000011</v>
      </c>
      <c r="Z73" s="141">
        <f t="shared" si="1"/>
        <v>0.016948944726904204</v>
      </c>
      <c r="AA73" s="44">
        <v>0</v>
      </c>
      <c r="AB73" s="46">
        <v>0</v>
      </c>
      <c r="AC73" s="47" t="s">
        <v>854</v>
      </c>
    </row>
    <row r="74" spans="1:29" ht="56.25">
      <c r="A74" s="55" t="s">
        <v>855</v>
      </c>
      <c r="B74" s="56" t="s">
        <v>856</v>
      </c>
      <c r="C74" s="55" t="s">
        <v>857</v>
      </c>
      <c r="D74" s="44">
        <v>4.388174</v>
      </c>
      <c r="E74" s="44">
        <v>0</v>
      </c>
      <c r="F74" s="44">
        <v>0</v>
      </c>
      <c r="G74" s="138">
        <f t="shared" si="6"/>
        <v>4.388174</v>
      </c>
      <c r="H74" s="44">
        <v>1.3894404</v>
      </c>
      <c r="I74" s="44">
        <v>0</v>
      </c>
      <c r="J74" s="44">
        <v>0</v>
      </c>
      <c r="K74" s="138">
        <f t="shared" si="7"/>
        <v>1.3894404</v>
      </c>
      <c r="L74" s="44">
        <v>0</v>
      </c>
      <c r="M74" s="44">
        <v>1.38903024</v>
      </c>
      <c r="N74" s="44">
        <v>0</v>
      </c>
      <c r="O74" s="44">
        <v>0</v>
      </c>
      <c r="P74" s="138">
        <f>M74</f>
        <v>1.38903024</v>
      </c>
      <c r="Q74" s="44">
        <v>0</v>
      </c>
      <c r="R74" s="140">
        <f>G74-M74</f>
        <v>2.99914376</v>
      </c>
      <c r="S74" s="140">
        <f>M74-H74</f>
        <v>-0.00041015999999993724</v>
      </c>
      <c r="T74" s="46">
        <f>S74/H74</f>
        <v>-0.0002951979804243041</v>
      </c>
      <c r="U74" s="44">
        <v>0</v>
      </c>
      <c r="V74" s="46">
        <v>0</v>
      </c>
      <c r="W74" s="44">
        <v>0</v>
      </c>
      <c r="X74" s="46">
        <v>0</v>
      </c>
      <c r="Y74" s="138">
        <f t="shared" si="1"/>
        <v>-0.00041015999999993724</v>
      </c>
      <c r="Z74" s="141">
        <f t="shared" si="1"/>
        <v>-0.0002951979804243041</v>
      </c>
      <c r="AA74" s="44">
        <v>0</v>
      </c>
      <c r="AB74" s="46">
        <v>0</v>
      </c>
      <c r="AC74" s="47" t="s">
        <v>854</v>
      </c>
    </row>
    <row r="75" spans="1:29" ht="67.5">
      <c r="A75" s="55" t="s">
        <v>888</v>
      </c>
      <c r="B75" s="56" t="s">
        <v>889</v>
      </c>
      <c r="C75" s="55" t="s">
        <v>890</v>
      </c>
      <c r="D75" s="44">
        <v>8.2</v>
      </c>
      <c r="E75" s="44">
        <v>0</v>
      </c>
      <c r="F75" s="44">
        <v>0</v>
      </c>
      <c r="G75" s="138">
        <f t="shared" si="6"/>
        <v>8.2</v>
      </c>
      <c r="H75" s="44" t="s">
        <v>779</v>
      </c>
      <c r="I75" s="44" t="s">
        <v>779</v>
      </c>
      <c r="J75" s="44" t="s">
        <v>779</v>
      </c>
      <c r="K75" s="44" t="s">
        <v>779</v>
      </c>
      <c r="L75" s="44" t="s">
        <v>779</v>
      </c>
      <c r="M75" s="44">
        <v>8.2</v>
      </c>
      <c r="N75" s="44">
        <v>0</v>
      </c>
      <c r="O75" s="44">
        <v>0</v>
      </c>
      <c r="P75" s="138">
        <f>M75</f>
        <v>8.2</v>
      </c>
      <c r="Q75" s="44">
        <v>0</v>
      </c>
      <c r="R75" s="140">
        <f>G75-M75</f>
        <v>0</v>
      </c>
      <c r="S75" s="45" t="s">
        <v>779</v>
      </c>
      <c r="T75" s="46" t="s">
        <v>779</v>
      </c>
      <c r="U75" s="44" t="s">
        <v>779</v>
      </c>
      <c r="V75" s="46" t="s">
        <v>779</v>
      </c>
      <c r="W75" s="44" t="s">
        <v>779</v>
      </c>
      <c r="X75" s="46" t="s">
        <v>779</v>
      </c>
      <c r="Y75" s="44" t="str">
        <f aca="true" t="shared" si="8" ref="Y75">S75</f>
        <v>нд</v>
      </c>
      <c r="Z75" s="46" t="str">
        <f aca="true" t="shared" si="9" ref="Z75">T75</f>
        <v>нд</v>
      </c>
      <c r="AA75" s="44" t="s">
        <v>779</v>
      </c>
      <c r="AB75" s="46" t="s">
        <v>779</v>
      </c>
      <c r="AC75" s="47"/>
    </row>
  </sheetData>
  <mergeCells count="36">
    <mergeCell ref="J16:J17"/>
    <mergeCell ref="K16:K17"/>
    <mergeCell ref="AC14:AC17"/>
    <mergeCell ref="H15:L15"/>
    <mergeCell ref="M15:Q15"/>
    <mergeCell ref="S15:T16"/>
    <mergeCell ref="U15:V16"/>
    <mergeCell ref="W15:X16"/>
    <mergeCell ref="Y15:Z16"/>
    <mergeCell ref="AA15:AB16"/>
    <mergeCell ref="N16:N17"/>
    <mergeCell ref="O16:O17"/>
    <mergeCell ref="P16:P17"/>
    <mergeCell ref="Q16:Q17"/>
    <mergeCell ref="L16:L17"/>
    <mergeCell ref="M16:M17"/>
    <mergeCell ref="K11:S11"/>
    <mergeCell ref="K12:S12"/>
    <mergeCell ref="A14:A17"/>
    <mergeCell ref="B14:B17"/>
    <mergeCell ref="C14:C17"/>
    <mergeCell ref="D14:D17"/>
    <mergeCell ref="E14:E17"/>
    <mergeCell ref="F14:F17"/>
    <mergeCell ref="G14:G17"/>
    <mergeCell ref="H14:Q14"/>
    <mergeCell ref="R14:R17"/>
    <mergeCell ref="S14:AB14"/>
    <mergeCell ref="H16:H17"/>
    <mergeCell ref="I16:I17"/>
    <mergeCell ref="K9:L9"/>
    <mergeCell ref="Z2:AC2"/>
    <mergeCell ref="A3:AC3"/>
    <mergeCell ref="J4:K4"/>
    <mergeCell ref="H6:R6"/>
    <mergeCell ref="H7:R7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120" zoomScaleNormal="120" workbookViewId="0" topLeftCell="A14">
      <pane xSplit="2" ySplit="4" topLeftCell="C70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D71" sqref="D71"/>
    </sheetView>
  </sheetViews>
  <sheetFormatPr defaultColWidth="9.140625" defaultRowHeight="15"/>
  <cols>
    <col min="1" max="1" width="8.140625" style="5" customWidth="1"/>
    <col min="2" max="2" width="29.8515625" style="5" customWidth="1"/>
    <col min="3" max="3" width="10.421875" style="5" customWidth="1"/>
    <col min="4" max="4" width="17.8515625" style="5" customWidth="1"/>
    <col min="5" max="5" width="14.00390625" style="5" customWidth="1"/>
    <col min="6" max="15" width="7.7109375" style="5" customWidth="1"/>
    <col min="16" max="17" width="8.28125" style="5" customWidth="1"/>
    <col min="18" max="19" width="7.7109375" style="5" customWidth="1"/>
    <col min="20" max="20" width="24.140625" style="5" customWidth="1"/>
    <col min="21" max="256" width="9.140625" style="5" customWidth="1"/>
    <col min="257" max="257" width="8.140625" style="5" customWidth="1"/>
    <col min="258" max="258" width="29.8515625" style="5" customWidth="1"/>
    <col min="259" max="259" width="10.421875" style="5" customWidth="1"/>
    <col min="260" max="260" width="17.8515625" style="5" customWidth="1"/>
    <col min="261" max="261" width="14.00390625" style="5" customWidth="1"/>
    <col min="262" max="271" width="7.7109375" style="5" customWidth="1"/>
    <col min="272" max="273" width="8.28125" style="5" customWidth="1"/>
    <col min="274" max="275" width="7.7109375" style="5" customWidth="1"/>
    <col min="276" max="276" width="24.140625" style="5" customWidth="1"/>
    <col min="277" max="512" width="9.140625" style="5" customWidth="1"/>
    <col min="513" max="513" width="8.140625" style="5" customWidth="1"/>
    <col min="514" max="514" width="29.8515625" style="5" customWidth="1"/>
    <col min="515" max="515" width="10.421875" style="5" customWidth="1"/>
    <col min="516" max="516" width="17.8515625" style="5" customWidth="1"/>
    <col min="517" max="517" width="14.00390625" style="5" customWidth="1"/>
    <col min="518" max="527" width="7.7109375" style="5" customWidth="1"/>
    <col min="528" max="529" width="8.28125" style="5" customWidth="1"/>
    <col min="530" max="531" width="7.7109375" style="5" customWidth="1"/>
    <col min="532" max="532" width="24.140625" style="5" customWidth="1"/>
    <col min="533" max="768" width="9.140625" style="5" customWidth="1"/>
    <col min="769" max="769" width="8.140625" style="5" customWidth="1"/>
    <col min="770" max="770" width="29.8515625" style="5" customWidth="1"/>
    <col min="771" max="771" width="10.421875" style="5" customWidth="1"/>
    <col min="772" max="772" width="17.8515625" style="5" customWidth="1"/>
    <col min="773" max="773" width="14.00390625" style="5" customWidth="1"/>
    <col min="774" max="783" width="7.7109375" style="5" customWidth="1"/>
    <col min="784" max="785" width="8.28125" style="5" customWidth="1"/>
    <col min="786" max="787" width="7.7109375" style="5" customWidth="1"/>
    <col min="788" max="788" width="24.140625" style="5" customWidth="1"/>
    <col min="789" max="1024" width="9.140625" style="5" customWidth="1"/>
    <col min="1025" max="1025" width="8.140625" style="5" customWidth="1"/>
    <col min="1026" max="1026" width="29.8515625" style="5" customWidth="1"/>
    <col min="1027" max="1027" width="10.421875" style="5" customWidth="1"/>
    <col min="1028" max="1028" width="17.8515625" style="5" customWidth="1"/>
    <col min="1029" max="1029" width="14.00390625" style="5" customWidth="1"/>
    <col min="1030" max="1039" width="7.7109375" style="5" customWidth="1"/>
    <col min="1040" max="1041" width="8.28125" style="5" customWidth="1"/>
    <col min="1042" max="1043" width="7.7109375" style="5" customWidth="1"/>
    <col min="1044" max="1044" width="24.140625" style="5" customWidth="1"/>
    <col min="1045" max="1280" width="9.140625" style="5" customWidth="1"/>
    <col min="1281" max="1281" width="8.140625" style="5" customWidth="1"/>
    <col min="1282" max="1282" width="29.8515625" style="5" customWidth="1"/>
    <col min="1283" max="1283" width="10.421875" style="5" customWidth="1"/>
    <col min="1284" max="1284" width="17.8515625" style="5" customWidth="1"/>
    <col min="1285" max="1285" width="14.00390625" style="5" customWidth="1"/>
    <col min="1286" max="1295" width="7.7109375" style="5" customWidth="1"/>
    <col min="1296" max="1297" width="8.28125" style="5" customWidth="1"/>
    <col min="1298" max="1299" width="7.7109375" style="5" customWidth="1"/>
    <col min="1300" max="1300" width="24.140625" style="5" customWidth="1"/>
    <col min="1301" max="1536" width="9.140625" style="5" customWidth="1"/>
    <col min="1537" max="1537" width="8.140625" style="5" customWidth="1"/>
    <col min="1538" max="1538" width="29.8515625" style="5" customWidth="1"/>
    <col min="1539" max="1539" width="10.421875" style="5" customWidth="1"/>
    <col min="1540" max="1540" width="17.8515625" style="5" customWidth="1"/>
    <col min="1541" max="1541" width="14.00390625" style="5" customWidth="1"/>
    <col min="1542" max="1551" width="7.7109375" style="5" customWidth="1"/>
    <col min="1552" max="1553" width="8.28125" style="5" customWidth="1"/>
    <col min="1554" max="1555" width="7.7109375" style="5" customWidth="1"/>
    <col min="1556" max="1556" width="24.140625" style="5" customWidth="1"/>
    <col min="1557" max="1792" width="9.140625" style="5" customWidth="1"/>
    <col min="1793" max="1793" width="8.140625" style="5" customWidth="1"/>
    <col min="1794" max="1794" width="29.8515625" style="5" customWidth="1"/>
    <col min="1795" max="1795" width="10.421875" style="5" customWidth="1"/>
    <col min="1796" max="1796" width="17.8515625" style="5" customWidth="1"/>
    <col min="1797" max="1797" width="14.00390625" style="5" customWidth="1"/>
    <col min="1798" max="1807" width="7.7109375" style="5" customWidth="1"/>
    <col min="1808" max="1809" width="8.28125" style="5" customWidth="1"/>
    <col min="1810" max="1811" width="7.7109375" style="5" customWidth="1"/>
    <col min="1812" max="1812" width="24.140625" style="5" customWidth="1"/>
    <col min="1813" max="2048" width="9.140625" style="5" customWidth="1"/>
    <col min="2049" max="2049" width="8.140625" style="5" customWidth="1"/>
    <col min="2050" max="2050" width="29.8515625" style="5" customWidth="1"/>
    <col min="2051" max="2051" width="10.421875" style="5" customWidth="1"/>
    <col min="2052" max="2052" width="17.8515625" style="5" customWidth="1"/>
    <col min="2053" max="2053" width="14.00390625" style="5" customWidth="1"/>
    <col min="2054" max="2063" width="7.7109375" style="5" customWidth="1"/>
    <col min="2064" max="2065" width="8.28125" style="5" customWidth="1"/>
    <col min="2066" max="2067" width="7.7109375" style="5" customWidth="1"/>
    <col min="2068" max="2068" width="24.140625" style="5" customWidth="1"/>
    <col min="2069" max="2304" width="9.140625" style="5" customWidth="1"/>
    <col min="2305" max="2305" width="8.140625" style="5" customWidth="1"/>
    <col min="2306" max="2306" width="29.8515625" style="5" customWidth="1"/>
    <col min="2307" max="2307" width="10.421875" style="5" customWidth="1"/>
    <col min="2308" max="2308" width="17.8515625" style="5" customWidth="1"/>
    <col min="2309" max="2309" width="14.00390625" style="5" customWidth="1"/>
    <col min="2310" max="2319" width="7.7109375" style="5" customWidth="1"/>
    <col min="2320" max="2321" width="8.28125" style="5" customWidth="1"/>
    <col min="2322" max="2323" width="7.7109375" style="5" customWidth="1"/>
    <col min="2324" max="2324" width="24.140625" style="5" customWidth="1"/>
    <col min="2325" max="2560" width="9.140625" style="5" customWidth="1"/>
    <col min="2561" max="2561" width="8.140625" style="5" customWidth="1"/>
    <col min="2562" max="2562" width="29.8515625" style="5" customWidth="1"/>
    <col min="2563" max="2563" width="10.421875" style="5" customWidth="1"/>
    <col min="2564" max="2564" width="17.8515625" style="5" customWidth="1"/>
    <col min="2565" max="2565" width="14.00390625" style="5" customWidth="1"/>
    <col min="2566" max="2575" width="7.7109375" style="5" customWidth="1"/>
    <col min="2576" max="2577" width="8.28125" style="5" customWidth="1"/>
    <col min="2578" max="2579" width="7.7109375" style="5" customWidth="1"/>
    <col min="2580" max="2580" width="24.140625" style="5" customWidth="1"/>
    <col min="2581" max="2816" width="9.140625" style="5" customWidth="1"/>
    <col min="2817" max="2817" width="8.140625" style="5" customWidth="1"/>
    <col min="2818" max="2818" width="29.8515625" style="5" customWidth="1"/>
    <col min="2819" max="2819" width="10.421875" style="5" customWidth="1"/>
    <col min="2820" max="2820" width="17.8515625" style="5" customWidth="1"/>
    <col min="2821" max="2821" width="14.00390625" style="5" customWidth="1"/>
    <col min="2822" max="2831" width="7.7109375" style="5" customWidth="1"/>
    <col min="2832" max="2833" width="8.28125" style="5" customWidth="1"/>
    <col min="2834" max="2835" width="7.7109375" style="5" customWidth="1"/>
    <col min="2836" max="2836" width="24.140625" style="5" customWidth="1"/>
    <col min="2837" max="3072" width="9.140625" style="5" customWidth="1"/>
    <col min="3073" max="3073" width="8.140625" style="5" customWidth="1"/>
    <col min="3074" max="3074" width="29.8515625" style="5" customWidth="1"/>
    <col min="3075" max="3075" width="10.421875" style="5" customWidth="1"/>
    <col min="3076" max="3076" width="17.8515625" style="5" customWidth="1"/>
    <col min="3077" max="3077" width="14.00390625" style="5" customWidth="1"/>
    <col min="3078" max="3087" width="7.7109375" style="5" customWidth="1"/>
    <col min="3088" max="3089" width="8.28125" style="5" customWidth="1"/>
    <col min="3090" max="3091" width="7.7109375" style="5" customWidth="1"/>
    <col min="3092" max="3092" width="24.140625" style="5" customWidth="1"/>
    <col min="3093" max="3328" width="9.140625" style="5" customWidth="1"/>
    <col min="3329" max="3329" width="8.140625" style="5" customWidth="1"/>
    <col min="3330" max="3330" width="29.8515625" style="5" customWidth="1"/>
    <col min="3331" max="3331" width="10.421875" style="5" customWidth="1"/>
    <col min="3332" max="3332" width="17.8515625" style="5" customWidth="1"/>
    <col min="3333" max="3333" width="14.00390625" style="5" customWidth="1"/>
    <col min="3334" max="3343" width="7.7109375" style="5" customWidth="1"/>
    <col min="3344" max="3345" width="8.28125" style="5" customWidth="1"/>
    <col min="3346" max="3347" width="7.7109375" style="5" customWidth="1"/>
    <col min="3348" max="3348" width="24.140625" style="5" customWidth="1"/>
    <col min="3349" max="3584" width="9.140625" style="5" customWidth="1"/>
    <col min="3585" max="3585" width="8.140625" style="5" customWidth="1"/>
    <col min="3586" max="3586" width="29.8515625" style="5" customWidth="1"/>
    <col min="3587" max="3587" width="10.421875" style="5" customWidth="1"/>
    <col min="3588" max="3588" width="17.8515625" style="5" customWidth="1"/>
    <col min="3589" max="3589" width="14.00390625" style="5" customWidth="1"/>
    <col min="3590" max="3599" width="7.7109375" style="5" customWidth="1"/>
    <col min="3600" max="3601" width="8.28125" style="5" customWidth="1"/>
    <col min="3602" max="3603" width="7.7109375" style="5" customWidth="1"/>
    <col min="3604" max="3604" width="24.140625" style="5" customWidth="1"/>
    <col min="3605" max="3840" width="9.140625" style="5" customWidth="1"/>
    <col min="3841" max="3841" width="8.140625" style="5" customWidth="1"/>
    <col min="3842" max="3842" width="29.8515625" style="5" customWidth="1"/>
    <col min="3843" max="3843" width="10.421875" style="5" customWidth="1"/>
    <col min="3844" max="3844" width="17.8515625" style="5" customWidth="1"/>
    <col min="3845" max="3845" width="14.00390625" style="5" customWidth="1"/>
    <col min="3846" max="3855" width="7.7109375" style="5" customWidth="1"/>
    <col min="3856" max="3857" width="8.28125" style="5" customWidth="1"/>
    <col min="3858" max="3859" width="7.7109375" style="5" customWidth="1"/>
    <col min="3860" max="3860" width="24.140625" style="5" customWidth="1"/>
    <col min="3861" max="4096" width="9.140625" style="5" customWidth="1"/>
    <col min="4097" max="4097" width="8.140625" style="5" customWidth="1"/>
    <col min="4098" max="4098" width="29.8515625" style="5" customWidth="1"/>
    <col min="4099" max="4099" width="10.421875" style="5" customWidth="1"/>
    <col min="4100" max="4100" width="17.8515625" style="5" customWidth="1"/>
    <col min="4101" max="4101" width="14.00390625" style="5" customWidth="1"/>
    <col min="4102" max="4111" width="7.7109375" style="5" customWidth="1"/>
    <col min="4112" max="4113" width="8.28125" style="5" customWidth="1"/>
    <col min="4114" max="4115" width="7.7109375" style="5" customWidth="1"/>
    <col min="4116" max="4116" width="24.140625" style="5" customWidth="1"/>
    <col min="4117" max="4352" width="9.140625" style="5" customWidth="1"/>
    <col min="4353" max="4353" width="8.140625" style="5" customWidth="1"/>
    <col min="4354" max="4354" width="29.8515625" style="5" customWidth="1"/>
    <col min="4355" max="4355" width="10.421875" style="5" customWidth="1"/>
    <col min="4356" max="4356" width="17.8515625" style="5" customWidth="1"/>
    <col min="4357" max="4357" width="14.00390625" style="5" customWidth="1"/>
    <col min="4358" max="4367" width="7.7109375" style="5" customWidth="1"/>
    <col min="4368" max="4369" width="8.28125" style="5" customWidth="1"/>
    <col min="4370" max="4371" width="7.7109375" style="5" customWidth="1"/>
    <col min="4372" max="4372" width="24.140625" style="5" customWidth="1"/>
    <col min="4373" max="4608" width="9.140625" style="5" customWidth="1"/>
    <col min="4609" max="4609" width="8.140625" style="5" customWidth="1"/>
    <col min="4610" max="4610" width="29.8515625" style="5" customWidth="1"/>
    <col min="4611" max="4611" width="10.421875" style="5" customWidth="1"/>
    <col min="4612" max="4612" width="17.8515625" style="5" customWidth="1"/>
    <col min="4613" max="4613" width="14.00390625" style="5" customWidth="1"/>
    <col min="4614" max="4623" width="7.7109375" style="5" customWidth="1"/>
    <col min="4624" max="4625" width="8.28125" style="5" customWidth="1"/>
    <col min="4626" max="4627" width="7.7109375" style="5" customWidth="1"/>
    <col min="4628" max="4628" width="24.140625" style="5" customWidth="1"/>
    <col min="4629" max="4864" width="9.140625" style="5" customWidth="1"/>
    <col min="4865" max="4865" width="8.140625" style="5" customWidth="1"/>
    <col min="4866" max="4866" width="29.8515625" style="5" customWidth="1"/>
    <col min="4867" max="4867" width="10.421875" style="5" customWidth="1"/>
    <col min="4868" max="4868" width="17.8515625" style="5" customWidth="1"/>
    <col min="4869" max="4869" width="14.00390625" style="5" customWidth="1"/>
    <col min="4870" max="4879" width="7.7109375" style="5" customWidth="1"/>
    <col min="4880" max="4881" width="8.28125" style="5" customWidth="1"/>
    <col min="4882" max="4883" width="7.7109375" style="5" customWidth="1"/>
    <col min="4884" max="4884" width="24.140625" style="5" customWidth="1"/>
    <col min="4885" max="5120" width="9.140625" style="5" customWidth="1"/>
    <col min="5121" max="5121" width="8.140625" style="5" customWidth="1"/>
    <col min="5122" max="5122" width="29.8515625" style="5" customWidth="1"/>
    <col min="5123" max="5123" width="10.421875" style="5" customWidth="1"/>
    <col min="5124" max="5124" width="17.8515625" style="5" customWidth="1"/>
    <col min="5125" max="5125" width="14.00390625" style="5" customWidth="1"/>
    <col min="5126" max="5135" width="7.7109375" style="5" customWidth="1"/>
    <col min="5136" max="5137" width="8.28125" style="5" customWidth="1"/>
    <col min="5138" max="5139" width="7.7109375" style="5" customWidth="1"/>
    <col min="5140" max="5140" width="24.140625" style="5" customWidth="1"/>
    <col min="5141" max="5376" width="9.140625" style="5" customWidth="1"/>
    <col min="5377" max="5377" width="8.140625" style="5" customWidth="1"/>
    <col min="5378" max="5378" width="29.8515625" style="5" customWidth="1"/>
    <col min="5379" max="5379" width="10.421875" style="5" customWidth="1"/>
    <col min="5380" max="5380" width="17.8515625" style="5" customWidth="1"/>
    <col min="5381" max="5381" width="14.00390625" style="5" customWidth="1"/>
    <col min="5382" max="5391" width="7.7109375" style="5" customWidth="1"/>
    <col min="5392" max="5393" width="8.28125" style="5" customWidth="1"/>
    <col min="5394" max="5395" width="7.7109375" style="5" customWidth="1"/>
    <col min="5396" max="5396" width="24.140625" style="5" customWidth="1"/>
    <col min="5397" max="5632" width="9.140625" style="5" customWidth="1"/>
    <col min="5633" max="5633" width="8.140625" style="5" customWidth="1"/>
    <col min="5634" max="5634" width="29.8515625" style="5" customWidth="1"/>
    <col min="5635" max="5635" width="10.421875" style="5" customWidth="1"/>
    <col min="5636" max="5636" width="17.8515625" style="5" customWidth="1"/>
    <col min="5637" max="5637" width="14.00390625" style="5" customWidth="1"/>
    <col min="5638" max="5647" width="7.7109375" style="5" customWidth="1"/>
    <col min="5648" max="5649" width="8.28125" style="5" customWidth="1"/>
    <col min="5650" max="5651" width="7.7109375" style="5" customWidth="1"/>
    <col min="5652" max="5652" width="24.140625" style="5" customWidth="1"/>
    <col min="5653" max="5888" width="9.140625" style="5" customWidth="1"/>
    <col min="5889" max="5889" width="8.140625" style="5" customWidth="1"/>
    <col min="5890" max="5890" width="29.8515625" style="5" customWidth="1"/>
    <col min="5891" max="5891" width="10.421875" style="5" customWidth="1"/>
    <col min="5892" max="5892" width="17.8515625" style="5" customWidth="1"/>
    <col min="5893" max="5893" width="14.00390625" style="5" customWidth="1"/>
    <col min="5894" max="5903" width="7.7109375" style="5" customWidth="1"/>
    <col min="5904" max="5905" width="8.28125" style="5" customWidth="1"/>
    <col min="5906" max="5907" width="7.7109375" style="5" customWidth="1"/>
    <col min="5908" max="5908" width="24.140625" style="5" customWidth="1"/>
    <col min="5909" max="6144" width="9.140625" style="5" customWidth="1"/>
    <col min="6145" max="6145" width="8.140625" style="5" customWidth="1"/>
    <col min="6146" max="6146" width="29.8515625" style="5" customWidth="1"/>
    <col min="6147" max="6147" width="10.421875" style="5" customWidth="1"/>
    <col min="6148" max="6148" width="17.8515625" style="5" customWidth="1"/>
    <col min="6149" max="6149" width="14.00390625" style="5" customWidth="1"/>
    <col min="6150" max="6159" width="7.7109375" style="5" customWidth="1"/>
    <col min="6160" max="6161" width="8.28125" style="5" customWidth="1"/>
    <col min="6162" max="6163" width="7.7109375" style="5" customWidth="1"/>
    <col min="6164" max="6164" width="24.140625" style="5" customWidth="1"/>
    <col min="6165" max="6400" width="9.140625" style="5" customWidth="1"/>
    <col min="6401" max="6401" width="8.140625" style="5" customWidth="1"/>
    <col min="6402" max="6402" width="29.8515625" style="5" customWidth="1"/>
    <col min="6403" max="6403" width="10.421875" style="5" customWidth="1"/>
    <col min="6404" max="6404" width="17.8515625" style="5" customWidth="1"/>
    <col min="6405" max="6405" width="14.00390625" style="5" customWidth="1"/>
    <col min="6406" max="6415" width="7.7109375" style="5" customWidth="1"/>
    <col min="6416" max="6417" width="8.28125" style="5" customWidth="1"/>
    <col min="6418" max="6419" width="7.7109375" style="5" customWidth="1"/>
    <col min="6420" max="6420" width="24.140625" style="5" customWidth="1"/>
    <col min="6421" max="6656" width="9.140625" style="5" customWidth="1"/>
    <col min="6657" max="6657" width="8.140625" style="5" customWidth="1"/>
    <col min="6658" max="6658" width="29.8515625" style="5" customWidth="1"/>
    <col min="6659" max="6659" width="10.421875" style="5" customWidth="1"/>
    <col min="6660" max="6660" width="17.8515625" style="5" customWidth="1"/>
    <col min="6661" max="6661" width="14.00390625" style="5" customWidth="1"/>
    <col min="6662" max="6671" width="7.7109375" style="5" customWidth="1"/>
    <col min="6672" max="6673" width="8.28125" style="5" customWidth="1"/>
    <col min="6674" max="6675" width="7.7109375" style="5" customWidth="1"/>
    <col min="6676" max="6676" width="24.140625" style="5" customWidth="1"/>
    <col min="6677" max="6912" width="9.140625" style="5" customWidth="1"/>
    <col min="6913" max="6913" width="8.140625" style="5" customWidth="1"/>
    <col min="6914" max="6914" width="29.8515625" style="5" customWidth="1"/>
    <col min="6915" max="6915" width="10.421875" style="5" customWidth="1"/>
    <col min="6916" max="6916" width="17.8515625" style="5" customWidth="1"/>
    <col min="6917" max="6917" width="14.00390625" style="5" customWidth="1"/>
    <col min="6918" max="6927" width="7.7109375" style="5" customWidth="1"/>
    <col min="6928" max="6929" width="8.28125" style="5" customWidth="1"/>
    <col min="6930" max="6931" width="7.7109375" style="5" customWidth="1"/>
    <col min="6932" max="6932" width="24.140625" style="5" customWidth="1"/>
    <col min="6933" max="7168" width="9.140625" style="5" customWidth="1"/>
    <col min="7169" max="7169" width="8.140625" style="5" customWidth="1"/>
    <col min="7170" max="7170" width="29.8515625" style="5" customWidth="1"/>
    <col min="7171" max="7171" width="10.421875" style="5" customWidth="1"/>
    <col min="7172" max="7172" width="17.8515625" style="5" customWidth="1"/>
    <col min="7173" max="7173" width="14.00390625" style="5" customWidth="1"/>
    <col min="7174" max="7183" width="7.7109375" style="5" customWidth="1"/>
    <col min="7184" max="7185" width="8.28125" style="5" customWidth="1"/>
    <col min="7186" max="7187" width="7.7109375" style="5" customWidth="1"/>
    <col min="7188" max="7188" width="24.140625" style="5" customWidth="1"/>
    <col min="7189" max="7424" width="9.140625" style="5" customWidth="1"/>
    <col min="7425" max="7425" width="8.140625" style="5" customWidth="1"/>
    <col min="7426" max="7426" width="29.8515625" style="5" customWidth="1"/>
    <col min="7427" max="7427" width="10.421875" style="5" customWidth="1"/>
    <col min="7428" max="7428" width="17.8515625" style="5" customWidth="1"/>
    <col min="7429" max="7429" width="14.00390625" style="5" customWidth="1"/>
    <col min="7430" max="7439" width="7.7109375" style="5" customWidth="1"/>
    <col min="7440" max="7441" width="8.28125" style="5" customWidth="1"/>
    <col min="7442" max="7443" width="7.7109375" style="5" customWidth="1"/>
    <col min="7444" max="7444" width="24.140625" style="5" customWidth="1"/>
    <col min="7445" max="7680" width="9.140625" style="5" customWidth="1"/>
    <col min="7681" max="7681" width="8.140625" style="5" customWidth="1"/>
    <col min="7682" max="7682" width="29.8515625" style="5" customWidth="1"/>
    <col min="7683" max="7683" width="10.421875" style="5" customWidth="1"/>
    <col min="7684" max="7684" width="17.8515625" style="5" customWidth="1"/>
    <col min="7685" max="7685" width="14.00390625" style="5" customWidth="1"/>
    <col min="7686" max="7695" width="7.7109375" style="5" customWidth="1"/>
    <col min="7696" max="7697" width="8.28125" style="5" customWidth="1"/>
    <col min="7698" max="7699" width="7.7109375" style="5" customWidth="1"/>
    <col min="7700" max="7700" width="24.140625" style="5" customWidth="1"/>
    <col min="7701" max="7936" width="9.140625" style="5" customWidth="1"/>
    <col min="7937" max="7937" width="8.140625" style="5" customWidth="1"/>
    <col min="7938" max="7938" width="29.8515625" style="5" customWidth="1"/>
    <col min="7939" max="7939" width="10.421875" style="5" customWidth="1"/>
    <col min="7940" max="7940" width="17.8515625" style="5" customWidth="1"/>
    <col min="7941" max="7941" width="14.00390625" style="5" customWidth="1"/>
    <col min="7942" max="7951" width="7.7109375" style="5" customWidth="1"/>
    <col min="7952" max="7953" width="8.28125" style="5" customWidth="1"/>
    <col min="7954" max="7955" width="7.7109375" style="5" customWidth="1"/>
    <col min="7956" max="7956" width="24.140625" style="5" customWidth="1"/>
    <col min="7957" max="8192" width="9.140625" style="5" customWidth="1"/>
    <col min="8193" max="8193" width="8.140625" style="5" customWidth="1"/>
    <col min="8194" max="8194" width="29.8515625" style="5" customWidth="1"/>
    <col min="8195" max="8195" width="10.421875" style="5" customWidth="1"/>
    <col min="8196" max="8196" width="17.8515625" style="5" customWidth="1"/>
    <col min="8197" max="8197" width="14.00390625" style="5" customWidth="1"/>
    <col min="8198" max="8207" width="7.7109375" style="5" customWidth="1"/>
    <col min="8208" max="8209" width="8.28125" style="5" customWidth="1"/>
    <col min="8210" max="8211" width="7.7109375" style="5" customWidth="1"/>
    <col min="8212" max="8212" width="24.140625" style="5" customWidth="1"/>
    <col min="8213" max="8448" width="9.140625" style="5" customWidth="1"/>
    <col min="8449" max="8449" width="8.140625" style="5" customWidth="1"/>
    <col min="8450" max="8450" width="29.8515625" style="5" customWidth="1"/>
    <col min="8451" max="8451" width="10.421875" style="5" customWidth="1"/>
    <col min="8452" max="8452" width="17.8515625" style="5" customWidth="1"/>
    <col min="8453" max="8453" width="14.00390625" style="5" customWidth="1"/>
    <col min="8454" max="8463" width="7.7109375" style="5" customWidth="1"/>
    <col min="8464" max="8465" width="8.28125" style="5" customWidth="1"/>
    <col min="8466" max="8467" width="7.7109375" style="5" customWidth="1"/>
    <col min="8468" max="8468" width="24.140625" style="5" customWidth="1"/>
    <col min="8469" max="8704" width="9.140625" style="5" customWidth="1"/>
    <col min="8705" max="8705" width="8.140625" style="5" customWidth="1"/>
    <col min="8706" max="8706" width="29.8515625" style="5" customWidth="1"/>
    <col min="8707" max="8707" width="10.421875" style="5" customWidth="1"/>
    <col min="8708" max="8708" width="17.8515625" style="5" customWidth="1"/>
    <col min="8709" max="8709" width="14.00390625" style="5" customWidth="1"/>
    <col min="8710" max="8719" width="7.7109375" style="5" customWidth="1"/>
    <col min="8720" max="8721" width="8.28125" style="5" customWidth="1"/>
    <col min="8722" max="8723" width="7.7109375" style="5" customWidth="1"/>
    <col min="8724" max="8724" width="24.140625" style="5" customWidth="1"/>
    <col min="8725" max="8960" width="9.140625" style="5" customWidth="1"/>
    <col min="8961" max="8961" width="8.140625" style="5" customWidth="1"/>
    <col min="8962" max="8962" width="29.8515625" style="5" customWidth="1"/>
    <col min="8963" max="8963" width="10.421875" style="5" customWidth="1"/>
    <col min="8964" max="8964" width="17.8515625" style="5" customWidth="1"/>
    <col min="8965" max="8965" width="14.00390625" style="5" customWidth="1"/>
    <col min="8966" max="8975" width="7.7109375" style="5" customWidth="1"/>
    <col min="8976" max="8977" width="8.28125" style="5" customWidth="1"/>
    <col min="8978" max="8979" width="7.7109375" style="5" customWidth="1"/>
    <col min="8980" max="8980" width="24.140625" style="5" customWidth="1"/>
    <col min="8981" max="9216" width="9.140625" style="5" customWidth="1"/>
    <col min="9217" max="9217" width="8.140625" style="5" customWidth="1"/>
    <col min="9218" max="9218" width="29.8515625" style="5" customWidth="1"/>
    <col min="9219" max="9219" width="10.421875" style="5" customWidth="1"/>
    <col min="9220" max="9220" width="17.8515625" style="5" customWidth="1"/>
    <col min="9221" max="9221" width="14.00390625" style="5" customWidth="1"/>
    <col min="9222" max="9231" width="7.7109375" style="5" customWidth="1"/>
    <col min="9232" max="9233" width="8.28125" style="5" customWidth="1"/>
    <col min="9234" max="9235" width="7.7109375" style="5" customWidth="1"/>
    <col min="9236" max="9236" width="24.140625" style="5" customWidth="1"/>
    <col min="9237" max="9472" width="9.140625" style="5" customWidth="1"/>
    <col min="9473" max="9473" width="8.140625" style="5" customWidth="1"/>
    <col min="9474" max="9474" width="29.8515625" style="5" customWidth="1"/>
    <col min="9475" max="9475" width="10.421875" style="5" customWidth="1"/>
    <col min="9476" max="9476" width="17.8515625" style="5" customWidth="1"/>
    <col min="9477" max="9477" width="14.00390625" style="5" customWidth="1"/>
    <col min="9478" max="9487" width="7.7109375" style="5" customWidth="1"/>
    <col min="9488" max="9489" width="8.28125" style="5" customWidth="1"/>
    <col min="9490" max="9491" width="7.7109375" style="5" customWidth="1"/>
    <col min="9492" max="9492" width="24.140625" style="5" customWidth="1"/>
    <col min="9493" max="9728" width="9.140625" style="5" customWidth="1"/>
    <col min="9729" max="9729" width="8.140625" style="5" customWidth="1"/>
    <col min="9730" max="9730" width="29.8515625" style="5" customWidth="1"/>
    <col min="9731" max="9731" width="10.421875" style="5" customWidth="1"/>
    <col min="9732" max="9732" width="17.8515625" style="5" customWidth="1"/>
    <col min="9733" max="9733" width="14.00390625" style="5" customWidth="1"/>
    <col min="9734" max="9743" width="7.7109375" style="5" customWidth="1"/>
    <col min="9744" max="9745" width="8.28125" style="5" customWidth="1"/>
    <col min="9746" max="9747" width="7.7109375" style="5" customWidth="1"/>
    <col min="9748" max="9748" width="24.140625" style="5" customWidth="1"/>
    <col min="9749" max="9984" width="9.140625" style="5" customWidth="1"/>
    <col min="9985" max="9985" width="8.140625" style="5" customWidth="1"/>
    <col min="9986" max="9986" width="29.8515625" style="5" customWidth="1"/>
    <col min="9987" max="9987" width="10.421875" style="5" customWidth="1"/>
    <col min="9988" max="9988" width="17.8515625" style="5" customWidth="1"/>
    <col min="9989" max="9989" width="14.00390625" style="5" customWidth="1"/>
    <col min="9990" max="9999" width="7.7109375" style="5" customWidth="1"/>
    <col min="10000" max="10001" width="8.28125" style="5" customWidth="1"/>
    <col min="10002" max="10003" width="7.7109375" style="5" customWidth="1"/>
    <col min="10004" max="10004" width="24.140625" style="5" customWidth="1"/>
    <col min="10005" max="10240" width="9.140625" style="5" customWidth="1"/>
    <col min="10241" max="10241" width="8.140625" style="5" customWidth="1"/>
    <col min="10242" max="10242" width="29.8515625" style="5" customWidth="1"/>
    <col min="10243" max="10243" width="10.421875" style="5" customWidth="1"/>
    <col min="10244" max="10244" width="17.8515625" style="5" customWidth="1"/>
    <col min="10245" max="10245" width="14.00390625" style="5" customWidth="1"/>
    <col min="10246" max="10255" width="7.7109375" style="5" customWidth="1"/>
    <col min="10256" max="10257" width="8.28125" style="5" customWidth="1"/>
    <col min="10258" max="10259" width="7.7109375" style="5" customWidth="1"/>
    <col min="10260" max="10260" width="24.140625" style="5" customWidth="1"/>
    <col min="10261" max="10496" width="9.140625" style="5" customWidth="1"/>
    <col min="10497" max="10497" width="8.140625" style="5" customWidth="1"/>
    <col min="10498" max="10498" width="29.8515625" style="5" customWidth="1"/>
    <col min="10499" max="10499" width="10.421875" style="5" customWidth="1"/>
    <col min="10500" max="10500" width="17.8515625" style="5" customWidth="1"/>
    <col min="10501" max="10501" width="14.00390625" style="5" customWidth="1"/>
    <col min="10502" max="10511" width="7.7109375" style="5" customWidth="1"/>
    <col min="10512" max="10513" width="8.28125" style="5" customWidth="1"/>
    <col min="10514" max="10515" width="7.7109375" style="5" customWidth="1"/>
    <col min="10516" max="10516" width="24.140625" style="5" customWidth="1"/>
    <col min="10517" max="10752" width="9.140625" style="5" customWidth="1"/>
    <col min="10753" max="10753" width="8.140625" style="5" customWidth="1"/>
    <col min="10754" max="10754" width="29.8515625" style="5" customWidth="1"/>
    <col min="10755" max="10755" width="10.421875" style="5" customWidth="1"/>
    <col min="10756" max="10756" width="17.8515625" style="5" customWidth="1"/>
    <col min="10757" max="10757" width="14.00390625" style="5" customWidth="1"/>
    <col min="10758" max="10767" width="7.7109375" style="5" customWidth="1"/>
    <col min="10768" max="10769" width="8.28125" style="5" customWidth="1"/>
    <col min="10770" max="10771" width="7.7109375" style="5" customWidth="1"/>
    <col min="10772" max="10772" width="24.140625" style="5" customWidth="1"/>
    <col min="10773" max="11008" width="9.140625" style="5" customWidth="1"/>
    <col min="11009" max="11009" width="8.140625" style="5" customWidth="1"/>
    <col min="11010" max="11010" width="29.8515625" style="5" customWidth="1"/>
    <col min="11011" max="11011" width="10.421875" style="5" customWidth="1"/>
    <col min="11012" max="11012" width="17.8515625" style="5" customWidth="1"/>
    <col min="11013" max="11013" width="14.00390625" style="5" customWidth="1"/>
    <col min="11014" max="11023" width="7.7109375" style="5" customWidth="1"/>
    <col min="11024" max="11025" width="8.28125" style="5" customWidth="1"/>
    <col min="11026" max="11027" width="7.7109375" style="5" customWidth="1"/>
    <col min="11028" max="11028" width="24.140625" style="5" customWidth="1"/>
    <col min="11029" max="11264" width="9.140625" style="5" customWidth="1"/>
    <col min="11265" max="11265" width="8.140625" style="5" customWidth="1"/>
    <col min="11266" max="11266" width="29.8515625" style="5" customWidth="1"/>
    <col min="11267" max="11267" width="10.421875" style="5" customWidth="1"/>
    <col min="11268" max="11268" width="17.8515625" style="5" customWidth="1"/>
    <col min="11269" max="11269" width="14.00390625" style="5" customWidth="1"/>
    <col min="11270" max="11279" width="7.7109375" style="5" customWidth="1"/>
    <col min="11280" max="11281" width="8.28125" style="5" customWidth="1"/>
    <col min="11282" max="11283" width="7.7109375" style="5" customWidth="1"/>
    <col min="11284" max="11284" width="24.140625" style="5" customWidth="1"/>
    <col min="11285" max="11520" width="9.140625" style="5" customWidth="1"/>
    <col min="11521" max="11521" width="8.140625" style="5" customWidth="1"/>
    <col min="11522" max="11522" width="29.8515625" style="5" customWidth="1"/>
    <col min="11523" max="11523" width="10.421875" style="5" customWidth="1"/>
    <col min="11524" max="11524" width="17.8515625" style="5" customWidth="1"/>
    <col min="11525" max="11525" width="14.00390625" style="5" customWidth="1"/>
    <col min="11526" max="11535" width="7.7109375" style="5" customWidth="1"/>
    <col min="11536" max="11537" width="8.28125" style="5" customWidth="1"/>
    <col min="11538" max="11539" width="7.7109375" style="5" customWidth="1"/>
    <col min="11540" max="11540" width="24.140625" style="5" customWidth="1"/>
    <col min="11541" max="11776" width="9.140625" style="5" customWidth="1"/>
    <col min="11777" max="11777" width="8.140625" style="5" customWidth="1"/>
    <col min="11778" max="11778" width="29.8515625" style="5" customWidth="1"/>
    <col min="11779" max="11779" width="10.421875" style="5" customWidth="1"/>
    <col min="11780" max="11780" width="17.8515625" style="5" customWidth="1"/>
    <col min="11781" max="11781" width="14.00390625" style="5" customWidth="1"/>
    <col min="11782" max="11791" width="7.7109375" style="5" customWidth="1"/>
    <col min="11792" max="11793" width="8.28125" style="5" customWidth="1"/>
    <col min="11794" max="11795" width="7.7109375" style="5" customWidth="1"/>
    <col min="11796" max="11796" width="24.140625" style="5" customWidth="1"/>
    <col min="11797" max="12032" width="9.140625" style="5" customWidth="1"/>
    <col min="12033" max="12033" width="8.140625" style="5" customWidth="1"/>
    <col min="12034" max="12034" width="29.8515625" style="5" customWidth="1"/>
    <col min="12035" max="12035" width="10.421875" style="5" customWidth="1"/>
    <col min="12036" max="12036" width="17.8515625" style="5" customWidth="1"/>
    <col min="12037" max="12037" width="14.00390625" style="5" customWidth="1"/>
    <col min="12038" max="12047" width="7.7109375" style="5" customWidth="1"/>
    <col min="12048" max="12049" width="8.28125" style="5" customWidth="1"/>
    <col min="12050" max="12051" width="7.7109375" style="5" customWidth="1"/>
    <col min="12052" max="12052" width="24.140625" style="5" customWidth="1"/>
    <col min="12053" max="12288" width="9.140625" style="5" customWidth="1"/>
    <col min="12289" max="12289" width="8.140625" style="5" customWidth="1"/>
    <col min="12290" max="12290" width="29.8515625" style="5" customWidth="1"/>
    <col min="12291" max="12291" width="10.421875" style="5" customWidth="1"/>
    <col min="12292" max="12292" width="17.8515625" style="5" customWidth="1"/>
    <col min="12293" max="12293" width="14.00390625" style="5" customWidth="1"/>
    <col min="12294" max="12303" width="7.7109375" style="5" customWidth="1"/>
    <col min="12304" max="12305" width="8.28125" style="5" customWidth="1"/>
    <col min="12306" max="12307" width="7.7109375" style="5" customWidth="1"/>
    <col min="12308" max="12308" width="24.140625" style="5" customWidth="1"/>
    <col min="12309" max="12544" width="9.140625" style="5" customWidth="1"/>
    <col min="12545" max="12545" width="8.140625" style="5" customWidth="1"/>
    <col min="12546" max="12546" width="29.8515625" style="5" customWidth="1"/>
    <col min="12547" max="12547" width="10.421875" style="5" customWidth="1"/>
    <col min="12548" max="12548" width="17.8515625" style="5" customWidth="1"/>
    <col min="12549" max="12549" width="14.00390625" style="5" customWidth="1"/>
    <col min="12550" max="12559" width="7.7109375" style="5" customWidth="1"/>
    <col min="12560" max="12561" width="8.28125" style="5" customWidth="1"/>
    <col min="12562" max="12563" width="7.7109375" style="5" customWidth="1"/>
    <col min="12564" max="12564" width="24.140625" style="5" customWidth="1"/>
    <col min="12565" max="12800" width="9.140625" style="5" customWidth="1"/>
    <col min="12801" max="12801" width="8.140625" style="5" customWidth="1"/>
    <col min="12802" max="12802" width="29.8515625" style="5" customWidth="1"/>
    <col min="12803" max="12803" width="10.421875" style="5" customWidth="1"/>
    <col min="12804" max="12804" width="17.8515625" style="5" customWidth="1"/>
    <col min="12805" max="12805" width="14.00390625" style="5" customWidth="1"/>
    <col min="12806" max="12815" width="7.7109375" style="5" customWidth="1"/>
    <col min="12816" max="12817" width="8.28125" style="5" customWidth="1"/>
    <col min="12818" max="12819" width="7.7109375" style="5" customWidth="1"/>
    <col min="12820" max="12820" width="24.140625" style="5" customWidth="1"/>
    <col min="12821" max="13056" width="9.140625" style="5" customWidth="1"/>
    <col min="13057" max="13057" width="8.140625" style="5" customWidth="1"/>
    <col min="13058" max="13058" width="29.8515625" style="5" customWidth="1"/>
    <col min="13059" max="13059" width="10.421875" style="5" customWidth="1"/>
    <col min="13060" max="13060" width="17.8515625" style="5" customWidth="1"/>
    <col min="13061" max="13061" width="14.00390625" style="5" customWidth="1"/>
    <col min="13062" max="13071" width="7.7109375" style="5" customWidth="1"/>
    <col min="13072" max="13073" width="8.28125" style="5" customWidth="1"/>
    <col min="13074" max="13075" width="7.7109375" style="5" customWidth="1"/>
    <col min="13076" max="13076" width="24.140625" style="5" customWidth="1"/>
    <col min="13077" max="13312" width="9.140625" style="5" customWidth="1"/>
    <col min="13313" max="13313" width="8.140625" style="5" customWidth="1"/>
    <col min="13314" max="13314" width="29.8515625" style="5" customWidth="1"/>
    <col min="13315" max="13315" width="10.421875" style="5" customWidth="1"/>
    <col min="13316" max="13316" width="17.8515625" style="5" customWidth="1"/>
    <col min="13317" max="13317" width="14.00390625" style="5" customWidth="1"/>
    <col min="13318" max="13327" width="7.7109375" style="5" customWidth="1"/>
    <col min="13328" max="13329" width="8.28125" style="5" customWidth="1"/>
    <col min="13330" max="13331" width="7.7109375" style="5" customWidth="1"/>
    <col min="13332" max="13332" width="24.140625" style="5" customWidth="1"/>
    <col min="13333" max="13568" width="9.140625" style="5" customWidth="1"/>
    <col min="13569" max="13569" width="8.140625" style="5" customWidth="1"/>
    <col min="13570" max="13570" width="29.8515625" style="5" customWidth="1"/>
    <col min="13571" max="13571" width="10.421875" style="5" customWidth="1"/>
    <col min="13572" max="13572" width="17.8515625" style="5" customWidth="1"/>
    <col min="13573" max="13573" width="14.00390625" style="5" customWidth="1"/>
    <col min="13574" max="13583" width="7.7109375" style="5" customWidth="1"/>
    <col min="13584" max="13585" width="8.28125" style="5" customWidth="1"/>
    <col min="13586" max="13587" width="7.7109375" style="5" customWidth="1"/>
    <col min="13588" max="13588" width="24.140625" style="5" customWidth="1"/>
    <col min="13589" max="13824" width="9.140625" style="5" customWidth="1"/>
    <col min="13825" max="13825" width="8.140625" style="5" customWidth="1"/>
    <col min="13826" max="13826" width="29.8515625" style="5" customWidth="1"/>
    <col min="13827" max="13827" width="10.421875" style="5" customWidth="1"/>
    <col min="13828" max="13828" width="17.8515625" style="5" customWidth="1"/>
    <col min="13829" max="13829" width="14.00390625" style="5" customWidth="1"/>
    <col min="13830" max="13839" width="7.7109375" style="5" customWidth="1"/>
    <col min="13840" max="13841" width="8.28125" style="5" customWidth="1"/>
    <col min="13842" max="13843" width="7.7109375" style="5" customWidth="1"/>
    <col min="13844" max="13844" width="24.140625" style="5" customWidth="1"/>
    <col min="13845" max="14080" width="9.140625" style="5" customWidth="1"/>
    <col min="14081" max="14081" width="8.140625" style="5" customWidth="1"/>
    <col min="14082" max="14082" width="29.8515625" style="5" customWidth="1"/>
    <col min="14083" max="14083" width="10.421875" style="5" customWidth="1"/>
    <col min="14084" max="14084" width="17.8515625" style="5" customWidth="1"/>
    <col min="14085" max="14085" width="14.00390625" style="5" customWidth="1"/>
    <col min="14086" max="14095" width="7.7109375" style="5" customWidth="1"/>
    <col min="14096" max="14097" width="8.28125" style="5" customWidth="1"/>
    <col min="14098" max="14099" width="7.7109375" style="5" customWidth="1"/>
    <col min="14100" max="14100" width="24.140625" style="5" customWidth="1"/>
    <col min="14101" max="14336" width="9.140625" style="5" customWidth="1"/>
    <col min="14337" max="14337" width="8.140625" style="5" customWidth="1"/>
    <col min="14338" max="14338" width="29.8515625" style="5" customWidth="1"/>
    <col min="14339" max="14339" width="10.421875" style="5" customWidth="1"/>
    <col min="14340" max="14340" width="17.8515625" style="5" customWidth="1"/>
    <col min="14341" max="14341" width="14.00390625" style="5" customWidth="1"/>
    <col min="14342" max="14351" width="7.7109375" style="5" customWidth="1"/>
    <col min="14352" max="14353" width="8.28125" style="5" customWidth="1"/>
    <col min="14354" max="14355" width="7.7109375" style="5" customWidth="1"/>
    <col min="14356" max="14356" width="24.140625" style="5" customWidth="1"/>
    <col min="14357" max="14592" width="9.140625" style="5" customWidth="1"/>
    <col min="14593" max="14593" width="8.140625" style="5" customWidth="1"/>
    <col min="14594" max="14594" width="29.8515625" style="5" customWidth="1"/>
    <col min="14595" max="14595" width="10.421875" style="5" customWidth="1"/>
    <col min="14596" max="14596" width="17.8515625" style="5" customWidth="1"/>
    <col min="14597" max="14597" width="14.00390625" style="5" customWidth="1"/>
    <col min="14598" max="14607" width="7.7109375" style="5" customWidth="1"/>
    <col min="14608" max="14609" width="8.28125" style="5" customWidth="1"/>
    <col min="14610" max="14611" width="7.7109375" style="5" customWidth="1"/>
    <col min="14612" max="14612" width="24.140625" style="5" customWidth="1"/>
    <col min="14613" max="14848" width="9.140625" style="5" customWidth="1"/>
    <col min="14849" max="14849" width="8.140625" style="5" customWidth="1"/>
    <col min="14850" max="14850" width="29.8515625" style="5" customWidth="1"/>
    <col min="14851" max="14851" width="10.421875" style="5" customWidth="1"/>
    <col min="14852" max="14852" width="17.8515625" style="5" customWidth="1"/>
    <col min="14853" max="14853" width="14.00390625" style="5" customWidth="1"/>
    <col min="14854" max="14863" width="7.7109375" style="5" customWidth="1"/>
    <col min="14864" max="14865" width="8.28125" style="5" customWidth="1"/>
    <col min="14866" max="14867" width="7.7109375" style="5" customWidth="1"/>
    <col min="14868" max="14868" width="24.140625" style="5" customWidth="1"/>
    <col min="14869" max="15104" width="9.140625" style="5" customWidth="1"/>
    <col min="15105" max="15105" width="8.140625" style="5" customWidth="1"/>
    <col min="15106" max="15106" width="29.8515625" style="5" customWidth="1"/>
    <col min="15107" max="15107" width="10.421875" style="5" customWidth="1"/>
    <col min="15108" max="15108" width="17.8515625" style="5" customWidth="1"/>
    <col min="15109" max="15109" width="14.00390625" style="5" customWidth="1"/>
    <col min="15110" max="15119" width="7.7109375" style="5" customWidth="1"/>
    <col min="15120" max="15121" width="8.28125" style="5" customWidth="1"/>
    <col min="15122" max="15123" width="7.7109375" style="5" customWidth="1"/>
    <col min="15124" max="15124" width="24.140625" style="5" customWidth="1"/>
    <col min="15125" max="15360" width="9.140625" style="5" customWidth="1"/>
    <col min="15361" max="15361" width="8.140625" style="5" customWidth="1"/>
    <col min="15362" max="15362" width="29.8515625" style="5" customWidth="1"/>
    <col min="15363" max="15363" width="10.421875" style="5" customWidth="1"/>
    <col min="15364" max="15364" width="17.8515625" style="5" customWidth="1"/>
    <col min="15365" max="15365" width="14.00390625" style="5" customWidth="1"/>
    <col min="15366" max="15375" width="7.7109375" style="5" customWidth="1"/>
    <col min="15376" max="15377" width="8.28125" style="5" customWidth="1"/>
    <col min="15378" max="15379" width="7.7109375" style="5" customWidth="1"/>
    <col min="15380" max="15380" width="24.140625" style="5" customWidth="1"/>
    <col min="15381" max="15616" width="9.140625" style="5" customWidth="1"/>
    <col min="15617" max="15617" width="8.140625" style="5" customWidth="1"/>
    <col min="15618" max="15618" width="29.8515625" style="5" customWidth="1"/>
    <col min="15619" max="15619" width="10.421875" style="5" customWidth="1"/>
    <col min="15620" max="15620" width="17.8515625" style="5" customWidth="1"/>
    <col min="15621" max="15621" width="14.00390625" style="5" customWidth="1"/>
    <col min="15622" max="15631" width="7.7109375" style="5" customWidth="1"/>
    <col min="15632" max="15633" width="8.28125" style="5" customWidth="1"/>
    <col min="15634" max="15635" width="7.7109375" style="5" customWidth="1"/>
    <col min="15636" max="15636" width="24.140625" style="5" customWidth="1"/>
    <col min="15637" max="15872" width="9.140625" style="5" customWidth="1"/>
    <col min="15873" max="15873" width="8.140625" style="5" customWidth="1"/>
    <col min="15874" max="15874" width="29.8515625" style="5" customWidth="1"/>
    <col min="15875" max="15875" width="10.421875" style="5" customWidth="1"/>
    <col min="15876" max="15876" width="17.8515625" style="5" customWidth="1"/>
    <col min="15877" max="15877" width="14.00390625" style="5" customWidth="1"/>
    <col min="15878" max="15887" width="7.7109375" style="5" customWidth="1"/>
    <col min="15888" max="15889" width="8.28125" style="5" customWidth="1"/>
    <col min="15890" max="15891" width="7.7109375" style="5" customWidth="1"/>
    <col min="15892" max="15892" width="24.140625" style="5" customWidth="1"/>
    <col min="15893" max="16128" width="9.140625" style="5" customWidth="1"/>
    <col min="16129" max="16129" width="8.140625" style="5" customWidth="1"/>
    <col min="16130" max="16130" width="29.8515625" style="5" customWidth="1"/>
    <col min="16131" max="16131" width="10.421875" style="5" customWidth="1"/>
    <col min="16132" max="16132" width="17.8515625" style="5" customWidth="1"/>
    <col min="16133" max="16133" width="14.00390625" style="5" customWidth="1"/>
    <col min="16134" max="16143" width="7.7109375" style="5" customWidth="1"/>
    <col min="16144" max="16145" width="8.28125" style="5" customWidth="1"/>
    <col min="16146" max="16147" width="7.7109375" style="5" customWidth="1"/>
    <col min="16148" max="16148" width="24.140625" style="5" customWidth="1"/>
    <col min="16149" max="16384" width="9.140625" style="5" customWidth="1"/>
  </cols>
  <sheetData>
    <row r="1" s="8" customFormat="1" ht="12">
      <c r="T1" s="9" t="s">
        <v>30</v>
      </c>
    </row>
    <row r="2" spans="17:20" s="8" customFormat="1" ht="24" customHeight="1">
      <c r="Q2" s="188" t="s">
        <v>1</v>
      </c>
      <c r="R2" s="188"/>
      <c r="S2" s="188"/>
      <c r="T2" s="188"/>
    </row>
    <row r="3" spans="1:20" s="10" customFormat="1" ht="12.75">
      <c r="A3" s="189" t="s">
        <v>31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7:9" s="10" customFormat="1" ht="12.75">
      <c r="G4" s="11" t="s">
        <v>3</v>
      </c>
      <c r="H4" s="187" t="s">
        <v>773</v>
      </c>
      <c r="I4" s="187"/>
    </row>
    <row r="5" ht="11.25" customHeight="1"/>
    <row r="6" spans="6:19" s="57" customFormat="1" ht="24" customHeight="1">
      <c r="F6" s="58" t="s">
        <v>4</v>
      </c>
      <c r="G6" s="190" t="s">
        <v>772</v>
      </c>
      <c r="H6" s="190"/>
      <c r="I6" s="190"/>
      <c r="J6" s="190"/>
      <c r="K6" s="190"/>
      <c r="L6" s="190"/>
      <c r="M6" s="190"/>
      <c r="N6" s="190"/>
      <c r="O6" s="59"/>
      <c r="P6" s="59"/>
      <c r="Q6" s="59"/>
      <c r="S6" s="59"/>
    </row>
    <row r="7" spans="7:19" s="3" customFormat="1" ht="11.25">
      <c r="G7" s="191" t="s">
        <v>5</v>
      </c>
      <c r="H7" s="191"/>
      <c r="I7" s="191"/>
      <c r="J7" s="191"/>
      <c r="K7" s="191"/>
      <c r="L7" s="191"/>
      <c r="M7" s="191"/>
      <c r="N7" s="191"/>
      <c r="O7" s="34"/>
      <c r="P7" s="34"/>
      <c r="Q7" s="34"/>
      <c r="S7" s="34"/>
    </row>
    <row r="8" ht="11.25" customHeight="1"/>
    <row r="9" spans="8:11" s="10" customFormat="1" ht="12.75">
      <c r="H9" s="11" t="s">
        <v>6</v>
      </c>
      <c r="I9" s="187" t="s">
        <v>858</v>
      </c>
      <c r="J9" s="187"/>
      <c r="K9" s="10" t="s">
        <v>7</v>
      </c>
    </row>
    <row r="10" ht="11.25" customHeight="1"/>
    <row r="11" spans="7:17" s="57" customFormat="1" ht="21.75" customHeight="1">
      <c r="G11" s="58" t="s">
        <v>8</v>
      </c>
      <c r="H11" s="192" t="s">
        <v>864</v>
      </c>
      <c r="I11" s="192"/>
      <c r="J11" s="192"/>
      <c r="K11" s="192"/>
      <c r="L11" s="192"/>
      <c r="M11" s="192"/>
      <c r="N11" s="192"/>
      <c r="O11" s="192"/>
      <c r="Q11" s="60"/>
    </row>
    <row r="12" spans="8:17" s="3" customFormat="1" ht="11.25">
      <c r="H12" s="191" t="s">
        <v>9</v>
      </c>
      <c r="I12" s="191"/>
      <c r="J12" s="191"/>
      <c r="K12" s="191"/>
      <c r="L12" s="191"/>
      <c r="M12" s="191"/>
      <c r="N12" s="191"/>
      <c r="O12" s="191"/>
      <c r="Q12" s="34"/>
    </row>
    <row r="13" ht="11.25" customHeight="1"/>
    <row r="14" spans="1:20" s="8" customFormat="1" ht="48" customHeight="1">
      <c r="A14" s="193" t="s">
        <v>32</v>
      </c>
      <c r="B14" s="193" t="s">
        <v>33</v>
      </c>
      <c r="C14" s="193" t="s">
        <v>34</v>
      </c>
      <c r="D14" s="193" t="s">
        <v>35</v>
      </c>
      <c r="E14" s="193" t="s">
        <v>36</v>
      </c>
      <c r="F14" s="197" t="s">
        <v>868</v>
      </c>
      <c r="G14" s="198"/>
      <c r="H14" s="197" t="s">
        <v>865</v>
      </c>
      <c r="I14" s="198"/>
      <c r="J14" s="201" t="s">
        <v>867</v>
      </c>
      <c r="K14" s="202"/>
      <c r="L14" s="202"/>
      <c r="M14" s="203"/>
      <c r="N14" s="197" t="s">
        <v>869</v>
      </c>
      <c r="O14" s="198"/>
      <c r="P14" s="201" t="s">
        <v>870</v>
      </c>
      <c r="Q14" s="202"/>
      <c r="R14" s="202"/>
      <c r="S14" s="203"/>
      <c r="T14" s="193" t="s">
        <v>15</v>
      </c>
    </row>
    <row r="15" spans="1:20" s="8" customFormat="1" ht="27.75" customHeight="1">
      <c r="A15" s="194"/>
      <c r="B15" s="194"/>
      <c r="C15" s="194"/>
      <c r="D15" s="194"/>
      <c r="E15" s="194"/>
      <c r="F15" s="199"/>
      <c r="G15" s="200"/>
      <c r="H15" s="199"/>
      <c r="I15" s="200"/>
      <c r="J15" s="204" t="s">
        <v>16</v>
      </c>
      <c r="K15" s="205"/>
      <c r="L15" s="204" t="s">
        <v>17</v>
      </c>
      <c r="M15" s="205"/>
      <c r="N15" s="199"/>
      <c r="O15" s="200"/>
      <c r="P15" s="204" t="s">
        <v>37</v>
      </c>
      <c r="Q15" s="205"/>
      <c r="R15" s="204" t="s">
        <v>28</v>
      </c>
      <c r="S15" s="205"/>
      <c r="T15" s="194"/>
    </row>
    <row r="16" spans="1:20" s="8" customFormat="1" ht="105.75" customHeight="1">
      <c r="A16" s="195"/>
      <c r="B16" s="195"/>
      <c r="C16" s="195"/>
      <c r="D16" s="195"/>
      <c r="E16" s="196"/>
      <c r="F16" s="61" t="s">
        <v>38</v>
      </c>
      <c r="G16" s="61" t="s">
        <v>39</v>
      </c>
      <c r="H16" s="61" t="s">
        <v>38</v>
      </c>
      <c r="I16" s="61" t="s">
        <v>39</v>
      </c>
      <c r="J16" s="61" t="s">
        <v>38</v>
      </c>
      <c r="K16" s="61" t="s">
        <v>40</v>
      </c>
      <c r="L16" s="61" t="s">
        <v>38</v>
      </c>
      <c r="M16" s="61" t="s">
        <v>41</v>
      </c>
      <c r="N16" s="61" t="s">
        <v>38</v>
      </c>
      <c r="O16" s="61" t="s">
        <v>39</v>
      </c>
      <c r="P16" s="61" t="s">
        <v>38</v>
      </c>
      <c r="Q16" s="61" t="s">
        <v>40</v>
      </c>
      <c r="R16" s="61" t="s">
        <v>38</v>
      </c>
      <c r="S16" s="61" t="s">
        <v>40</v>
      </c>
      <c r="T16" s="195"/>
    </row>
    <row r="17" spans="1:20" s="8" customFormat="1" ht="12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</row>
    <row r="18" spans="1:20" s="8" customFormat="1" ht="21">
      <c r="A18" s="53" t="s">
        <v>775</v>
      </c>
      <c r="B18" s="54" t="s">
        <v>29</v>
      </c>
      <c r="C18" s="53" t="s">
        <v>776</v>
      </c>
      <c r="D18" s="38">
        <f>D24</f>
        <v>12.75652118644068</v>
      </c>
      <c r="E18" s="38">
        <f>E24</f>
        <v>20.95652118644068</v>
      </c>
      <c r="F18" s="38">
        <f aca="true" t="shared" si="0" ref="F18:O18">F24</f>
        <v>0</v>
      </c>
      <c r="G18" s="38">
        <f t="shared" si="0"/>
        <v>0</v>
      </c>
      <c r="H18" s="38">
        <f t="shared" si="0"/>
        <v>12.75652118644068</v>
      </c>
      <c r="I18" s="38">
        <f t="shared" si="0"/>
        <v>12.75652118644068</v>
      </c>
      <c r="J18" s="38">
        <f t="shared" si="0"/>
        <v>4.238591199830508</v>
      </c>
      <c r="K18" s="38">
        <f t="shared" si="0"/>
        <v>4.238591199830508</v>
      </c>
      <c r="L18" s="38">
        <f t="shared" si="0"/>
        <v>9.5317013</v>
      </c>
      <c r="M18" s="38">
        <f t="shared" si="0"/>
        <v>9.5317013</v>
      </c>
      <c r="N18" s="38">
        <f t="shared" si="0"/>
        <v>11.42481988644068</v>
      </c>
      <c r="O18" s="38">
        <f t="shared" si="0"/>
        <v>11.42481988644068</v>
      </c>
      <c r="P18" s="38">
        <f>P24</f>
        <v>-2.9068898998305084</v>
      </c>
      <c r="Q18" s="38">
        <f>Q24</f>
        <v>-2.9068898998305084</v>
      </c>
      <c r="R18" s="39">
        <f>R24</f>
        <v>-0.6858151123294807</v>
      </c>
      <c r="S18" s="39">
        <f>S24</f>
        <v>-0.6858151123294807</v>
      </c>
      <c r="T18" s="43"/>
    </row>
    <row r="19" spans="1:20" ht="9.95" customHeight="1">
      <c r="A19" s="53" t="s">
        <v>777</v>
      </c>
      <c r="B19" s="54" t="s">
        <v>778</v>
      </c>
      <c r="C19" s="53" t="s">
        <v>776</v>
      </c>
      <c r="D19" s="38" t="s">
        <v>779</v>
      </c>
      <c r="E19" s="38" t="s">
        <v>779</v>
      </c>
      <c r="F19" s="38" t="s">
        <v>779</v>
      </c>
      <c r="G19" s="38" t="s">
        <v>779</v>
      </c>
      <c r="H19" s="38" t="s">
        <v>779</v>
      </c>
      <c r="I19" s="38" t="s">
        <v>779</v>
      </c>
      <c r="J19" s="38" t="s">
        <v>779</v>
      </c>
      <c r="K19" s="38" t="s">
        <v>779</v>
      </c>
      <c r="L19" s="38" t="s">
        <v>779</v>
      </c>
      <c r="M19" s="38" t="s">
        <v>779</v>
      </c>
      <c r="N19" s="38" t="s">
        <v>779</v>
      </c>
      <c r="O19" s="38" t="s">
        <v>779</v>
      </c>
      <c r="P19" s="38" t="s">
        <v>779</v>
      </c>
      <c r="Q19" s="38" t="s">
        <v>779</v>
      </c>
      <c r="R19" s="39" t="s">
        <v>779</v>
      </c>
      <c r="S19" s="39" t="s">
        <v>779</v>
      </c>
      <c r="T19" s="40" t="s">
        <v>779</v>
      </c>
    </row>
    <row r="20" spans="1:20" s="8" customFormat="1" ht="21">
      <c r="A20" s="53" t="s">
        <v>780</v>
      </c>
      <c r="B20" s="54" t="s">
        <v>781</v>
      </c>
      <c r="C20" s="53" t="s">
        <v>776</v>
      </c>
      <c r="D20" s="38" t="s">
        <v>779</v>
      </c>
      <c r="E20" s="38" t="s">
        <v>779</v>
      </c>
      <c r="F20" s="38" t="s">
        <v>779</v>
      </c>
      <c r="G20" s="38" t="s">
        <v>779</v>
      </c>
      <c r="H20" s="38" t="s">
        <v>779</v>
      </c>
      <c r="I20" s="38" t="s">
        <v>779</v>
      </c>
      <c r="J20" s="38" t="s">
        <v>779</v>
      </c>
      <c r="K20" s="38" t="s">
        <v>779</v>
      </c>
      <c r="L20" s="38" t="s">
        <v>779</v>
      </c>
      <c r="M20" s="38" t="s">
        <v>779</v>
      </c>
      <c r="N20" s="38" t="s">
        <v>779</v>
      </c>
      <c r="O20" s="38" t="s">
        <v>779</v>
      </c>
      <c r="P20" s="38" t="s">
        <v>779</v>
      </c>
      <c r="Q20" s="38" t="s">
        <v>779</v>
      </c>
      <c r="R20" s="38" t="s">
        <v>779</v>
      </c>
      <c r="S20" s="38" t="s">
        <v>779</v>
      </c>
      <c r="T20" s="40" t="s">
        <v>779</v>
      </c>
    </row>
    <row r="21" spans="1:20" s="8" customFormat="1" ht="52.5">
      <c r="A21" s="53" t="s">
        <v>782</v>
      </c>
      <c r="B21" s="54" t="s">
        <v>783</v>
      </c>
      <c r="C21" s="53" t="s">
        <v>776</v>
      </c>
      <c r="D21" s="38" t="s">
        <v>779</v>
      </c>
      <c r="E21" s="38" t="s">
        <v>779</v>
      </c>
      <c r="F21" s="38" t="s">
        <v>779</v>
      </c>
      <c r="G21" s="38" t="s">
        <v>779</v>
      </c>
      <c r="H21" s="38" t="s">
        <v>779</v>
      </c>
      <c r="I21" s="38" t="s">
        <v>779</v>
      </c>
      <c r="J21" s="38" t="s">
        <v>779</v>
      </c>
      <c r="K21" s="38" t="s">
        <v>779</v>
      </c>
      <c r="L21" s="38" t="s">
        <v>779</v>
      </c>
      <c r="M21" s="38" t="s">
        <v>779</v>
      </c>
      <c r="N21" s="38" t="s">
        <v>779</v>
      </c>
      <c r="O21" s="38" t="s">
        <v>779</v>
      </c>
      <c r="P21" s="38" t="s">
        <v>779</v>
      </c>
      <c r="Q21" s="38" t="s">
        <v>779</v>
      </c>
      <c r="R21" s="38" t="s">
        <v>779</v>
      </c>
      <c r="S21" s="38" t="s">
        <v>779</v>
      </c>
      <c r="T21" s="40" t="s">
        <v>779</v>
      </c>
    </row>
    <row r="22" spans="1:20" ht="31.5">
      <c r="A22" s="53" t="s">
        <v>784</v>
      </c>
      <c r="B22" s="54" t="s">
        <v>785</v>
      </c>
      <c r="C22" s="53" t="s">
        <v>776</v>
      </c>
      <c r="D22" s="38" t="s">
        <v>779</v>
      </c>
      <c r="E22" s="38" t="s">
        <v>779</v>
      </c>
      <c r="F22" s="38" t="s">
        <v>779</v>
      </c>
      <c r="G22" s="38" t="s">
        <v>779</v>
      </c>
      <c r="H22" s="38" t="s">
        <v>779</v>
      </c>
      <c r="I22" s="38" t="s">
        <v>779</v>
      </c>
      <c r="J22" s="38" t="s">
        <v>779</v>
      </c>
      <c r="K22" s="38" t="s">
        <v>779</v>
      </c>
      <c r="L22" s="38" t="s">
        <v>779</v>
      </c>
      <c r="M22" s="38" t="s">
        <v>779</v>
      </c>
      <c r="N22" s="38" t="s">
        <v>779</v>
      </c>
      <c r="O22" s="38" t="s">
        <v>779</v>
      </c>
      <c r="P22" s="38" t="s">
        <v>779</v>
      </c>
      <c r="Q22" s="38" t="s">
        <v>779</v>
      </c>
      <c r="R22" s="38" t="s">
        <v>779</v>
      </c>
      <c r="S22" s="38" t="s">
        <v>779</v>
      </c>
      <c r="T22" s="40" t="s">
        <v>779</v>
      </c>
    </row>
    <row r="23" spans="1:20" ht="31.5">
      <c r="A23" s="53" t="s">
        <v>786</v>
      </c>
      <c r="B23" s="54" t="s">
        <v>787</v>
      </c>
      <c r="C23" s="53" t="s">
        <v>776</v>
      </c>
      <c r="D23" s="38" t="s">
        <v>779</v>
      </c>
      <c r="E23" s="38" t="s">
        <v>779</v>
      </c>
      <c r="F23" s="38" t="s">
        <v>779</v>
      </c>
      <c r="G23" s="38" t="s">
        <v>779</v>
      </c>
      <c r="H23" s="38" t="s">
        <v>779</v>
      </c>
      <c r="I23" s="38" t="s">
        <v>779</v>
      </c>
      <c r="J23" s="38" t="s">
        <v>779</v>
      </c>
      <c r="K23" s="38" t="s">
        <v>779</v>
      </c>
      <c r="L23" s="38" t="s">
        <v>779</v>
      </c>
      <c r="M23" s="38" t="s">
        <v>779</v>
      </c>
      <c r="N23" s="38" t="s">
        <v>779</v>
      </c>
      <c r="O23" s="38" t="s">
        <v>779</v>
      </c>
      <c r="P23" s="38" t="s">
        <v>779</v>
      </c>
      <c r="Q23" s="38" t="s">
        <v>779</v>
      </c>
      <c r="R23" s="38" t="s">
        <v>779</v>
      </c>
      <c r="S23" s="38" t="s">
        <v>779</v>
      </c>
      <c r="T23" s="40" t="s">
        <v>779</v>
      </c>
    </row>
    <row r="24" spans="1:20" ht="21">
      <c r="A24" s="53" t="s">
        <v>788</v>
      </c>
      <c r="B24" s="54" t="s">
        <v>789</v>
      </c>
      <c r="C24" s="53" t="s">
        <v>776</v>
      </c>
      <c r="D24" s="38">
        <f>D25</f>
        <v>12.75652118644068</v>
      </c>
      <c r="E24" s="38">
        <f>E25</f>
        <v>20.95652118644068</v>
      </c>
      <c r="F24" s="38">
        <f aca="true" t="shared" si="1" ref="F24:O24">F25</f>
        <v>0</v>
      </c>
      <c r="G24" s="38">
        <f t="shared" si="1"/>
        <v>0</v>
      </c>
      <c r="H24" s="38">
        <f t="shared" si="1"/>
        <v>12.75652118644068</v>
      </c>
      <c r="I24" s="38">
        <f t="shared" si="1"/>
        <v>12.75652118644068</v>
      </c>
      <c r="J24" s="38">
        <f t="shared" si="1"/>
        <v>4.238591199830508</v>
      </c>
      <c r="K24" s="38">
        <f t="shared" si="1"/>
        <v>4.238591199830508</v>
      </c>
      <c r="L24" s="38">
        <f t="shared" si="1"/>
        <v>9.5317013</v>
      </c>
      <c r="M24" s="38">
        <f t="shared" si="1"/>
        <v>9.5317013</v>
      </c>
      <c r="N24" s="38">
        <f t="shared" si="1"/>
        <v>11.42481988644068</v>
      </c>
      <c r="O24" s="38">
        <f t="shared" si="1"/>
        <v>11.42481988644068</v>
      </c>
      <c r="P24" s="38">
        <f>P25</f>
        <v>-2.9068898998305084</v>
      </c>
      <c r="Q24" s="38">
        <f>Q25</f>
        <v>-2.9068898998305084</v>
      </c>
      <c r="R24" s="39">
        <f>R25</f>
        <v>-0.6858151123294807</v>
      </c>
      <c r="S24" s="39">
        <f>S25</f>
        <v>-0.6858151123294807</v>
      </c>
      <c r="T24" s="40">
        <v>0</v>
      </c>
    </row>
    <row r="25" spans="1:20" ht="15">
      <c r="A25" s="53" t="s">
        <v>790</v>
      </c>
      <c r="B25" s="54" t="s">
        <v>791</v>
      </c>
      <c r="C25" s="53" t="s">
        <v>776</v>
      </c>
      <c r="D25" s="38">
        <f>D70</f>
        <v>12.75652118644068</v>
      </c>
      <c r="E25" s="38">
        <f>E70</f>
        <v>20.95652118644068</v>
      </c>
      <c r="F25" s="38">
        <f aca="true" t="shared" si="2" ref="F25:P25">F70</f>
        <v>0</v>
      </c>
      <c r="G25" s="38">
        <f t="shared" si="2"/>
        <v>0</v>
      </c>
      <c r="H25" s="38">
        <f t="shared" si="2"/>
        <v>12.75652118644068</v>
      </c>
      <c r="I25" s="38">
        <f t="shared" si="2"/>
        <v>12.75652118644068</v>
      </c>
      <c r="J25" s="38">
        <f t="shared" si="2"/>
        <v>4.238591199830508</v>
      </c>
      <c r="K25" s="38">
        <f t="shared" si="2"/>
        <v>4.238591199830508</v>
      </c>
      <c r="L25" s="38">
        <f t="shared" si="2"/>
        <v>9.5317013</v>
      </c>
      <c r="M25" s="38">
        <f t="shared" si="2"/>
        <v>9.5317013</v>
      </c>
      <c r="N25" s="38">
        <f t="shared" si="2"/>
        <v>11.42481988644068</v>
      </c>
      <c r="O25" s="38">
        <f t="shared" si="2"/>
        <v>11.42481988644068</v>
      </c>
      <c r="P25" s="38">
        <f t="shared" si="2"/>
        <v>-2.9068898998305084</v>
      </c>
      <c r="Q25" s="38">
        <f>Q70</f>
        <v>-2.9068898998305084</v>
      </c>
      <c r="R25" s="39">
        <f>R70</f>
        <v>-0.6858151123294807</v>
      </c>
      <c r="S25" s="39">
        <f>S70</f>
        <v>-0.6858151123294807</v>
      </c>
      <c r="T25" s="43"/>
    </row>
    <row r="26" spans="1:20" ht="21">
      <c r="A26" s="53" t="s">
        <v>138</v>
      </c>
      <c r="B26" s="54" t="s">
        <v>792</v>
      </c>
      <c r="C26" s="53" t="s">
        <v>776</v>
      </c>
      <c r="D26" s="38" t="s">
        <v>779</v>
      </c>
      <c r="E26" s="38" t="s">
        <v>779</v>
      </c>
      <c r="F26" s="38" t="s">
        <v>779</v>
      </c>
      <c r="G26" s="38" t="s">
        <v>779</v>
      </c>
      <c r="H26" s="38" t="s">
        <v>779</v>
      </c>
      <c r="I26" s="38" t="s">
        <v>779</v>
      </c>
      <c r="J26" s="38" t="s">
        <v>779</v>
      </c>
      <c r="K26" s="38" t="s">
        <v>779</v>
      </c>
      <c r="L26" s="38" t="s">
        <v>779</v>
      </c>
      <c r="M26" s="38" t="s">
        <v>779</v>
      </c>
      <c r="N26" s="38" t="s">
        <v>779</v>
      </c>
      <c r="O26" s="38" t="s">
        <v>779</v>
      </c>
      <c r="P26" s="38" t="s">
        <v>779</v>
      </c>
      <c r="Q26" s="38" t="s">
        <v>779</v>
      </c>
      <c r="R26" s="38" t="s">
        <v>779</v>
      </c>
      <c r="S26" s="38" t="s">
        <v>779</v>
      </c>
      <c r="T26" s="40" t="s">
        <v>779</v>
      </c>
    </row>
    <row r="27" spans="1:20" ht="31.5">
      <c r="A27" s="53" t="s">
        <v>140</v>
      </c>
      <c r="B27" s="54" t="s">
        <v>793</v>
      </c>
      <c r="C27" s="53" t="s">
        <v>776</v>
      </c>
      <c r="D27" s="38" t="s">
        <v>779</v>
      </c>
      <c r="E27" s="38" t="s">
        <v>779</v>
      </c>
      <c r="F27" s="38" t="s">
        <v>779</v>
      </c>
      <c r="G27" s="38" t="s">
        <v>779</v>
      </c>
      <c r="H27" s="38" t="s">
        <v>779</v>
      </c>
      <c r="I27" s="38" t="s">
        <v>779</v>
      </c>
      <c r="J27" s="38" t="s">
        <v>779</v>
      </c>
      <c r="K27" s="38" t="s">
        <v>779</v>
      </c>
      <c r="L27" s="38" t="s">
        <v>779</v>
      </c>
      <c r="M27" s="38" t="s">
        <v>779</v>
      </c>
      <c r="N27" s="38" t="s">
        <v>779</v>
      </c>
      <c r="O27" s="38" t="s">
        <v>779</v>
      </c>
      <c r="P27" s="38" t="s">
        <v>779</v>
      </c>
      <c r="Q27" s="38" t="s">
        <v>779</v>
      </c>
      <c r="R27" s="38" t="s">
        <v>779</v>
      </c>
      <c r="S27" s="38" t="s">
        <v>779</v>
      </c>
      <c r="T27" s="40" t="s">
        <v>779</v>
      </c>
    </row>
    <row r="28" spans="1:20" ht="52.5">
      <c r="A28" s="53" t="s">
        <v>545</v>
      </c>
      <c r="B28" s="54" t="s">
        <v>794</v>
      </c>
      <c r="C28" s="53" t="s">
        <v>776</v>
      </c>
      <c r="D28" s="38" t="s">
        <v>779</v>
      </c>
      <c r="E28" s="38" t="s">
        <v>779</v>
      </c>
      <c r="F28" s="38" t="s">
        <v>779</v>
      </c>
      <c r="G28" s="38" t="s">
        <v>779</v>
      </c>
      <c r="H28" s="38" t="s">
        <v>779</v>
      </c>
      <c r="I28" s="38" t="s">
        <v>779</v>
      </c>
      <c r="J28" s="38" t="s">
        <v>779</v>
      </c>
      <c r="K28" s="38" t="s">
        <v>779</v>
      </c>
      <c r="L28" s="38" t="s">
        <v>779</v>
      </c>
      <c r="M28" s="38" t="s">
        <v>779</v>
      </c>
      <c r="N28" s="38" t="s">
        <v>779</v>
      </c>
      <c r="O28" s="38" t="s">
        <v>779</v>
      </c>
      <c r="P28" s="38" t="s">
        <v>779</v>
      </c>
      <c r="Q28" s="38" t="s">
        <v>779</v>
      </c>
      <c r="R28" s="38" t="s">
        <v>779</v>
      </c>
      <c r="S28" s="38" t="s">
        <v>779</v>
      </c>
      <c r="T28" s="40" t="s">
        <v>779</v>
      </c>
    </row>
    <row r="29" spans="1:20" ht="52.5">
      <c r="A29" s="53" t="s">
        <v>550</v>
      </c>
      <c r="B29" s="54" t="s">
        <v>795</v>
      </c>
      <c r="C29" s="53" t="s">
        <v>776</v>
      </c>
      <c r="D29" s="38" t="s">
        <v>779</v>
      </c>
      <c r="E29" s="38" t="s">
        <v>779</v>
      </c>
      <c r="F29" s="38" t="s">
        <v>779</v>
      </c>
      <c r="G29" s="38" t="s">
        <v>779</v>
      </c>
      <c r="H29" s="38" t="s">
        <v>779</v>
      </c>
      <c r="I29" s="38" t="s">
        <v>779</v>
      </c>
      <c r="J29" s="38" t="s">
        <v>779</v>
      </c>
      <c r="K29" s="38" t="s">
        <v>779</v>
      </c>
      <c r="L29" s="38" t="s">
        <v>779</v>
      </c>
      <c r="M29" s="38" t="s">
        <v>779</v>
      </c>
      <c r="N29" s="38" t="s">
        <v>779</v>
      </c>
      <c r="O29" s="38" t="s">
        <v>779</v>
      </c>
      <c r="P29" s="38" t="s">
        <v>779</v>
      </c>
      <c r="Q29" s="38" t="s">
        <v>779</v>
      </c>
      <c r="R29" s="38" t="s">
        <v>779</v>
      </c>
      <c r="S29" s="38" t="s">
        <v>779</v>
      </c>
      <c r="T29" s="40" t="s">
        <v>779</v>
      </c>
    </row>
    <row r="30" spans="1:20" ht="42">
      <c r="A30" s="53" t="s">
        <v>552</v>
      </c>
      <c r="B30" s="54" t="s">
        <v>796</v>
      </c>
      <c r="C30" s="53" t="s">
        <v>776</v>
      </c>
      <c r="D30" s="38" t="s">
        <v>779</v>
      </c>
      <c r="E30" s="38" t="s">
        <v>779</v>
      </c>
      <c r="F30" s="38" t="s">
        <v>779</v>
      </c>
      <c r="G30" s="38" t="s">
        <v>779</v>
      </c>
      <c r="H30" s="38" t="s">
        <v>779</v>
      </c>
      <c r="I30" s="38" t="s">
        <v>779</v>
      </c>
      <c r="J30" s="38" t="s">
        <v>779</v>
      </c>
      <c r="K30" s="38" t="s">
        <v>779</v>
      </c>
      <c r="L30" s="38" t="s">
        <v>779</v>
      </c>
      <c r="M30" s="38" t="s">
        <v>779</v>
      </c>
      <c r="N30" s="38" t="s">
        <v>779</v>
      </c>
      <c r="O30" s="38" t="s">
        <v>779</v>
      </c>
      <c r="P30" s="38" t="s">
        <v>779</v>
      </c>
      <c r="Q30" s="38" t="s">
        <v>779</v>
      </c>
      <c r="R30" s="38" t="s">
        <v>779</v>
      </c>
      <c r="S30" s="38" t="s">
        <v>779</v>
      </c>
      <c r="T30" s="40" t="s">
        <v>779</v>
      </c>
    </row>
    <row r="31" spans="1:20" ht="31.5">
      <c r="A31" s="53" t="s">
        <v>142</v>
      </c>
      <c r="B31" s="54" t="s">
        <v>797</v>
      </c>
      <c r="C31" s="53" t="s">
        <v>776</v>
      </c>
      <c r="D31" s="38" t="s">
        <v>779</v>
      </c>
      <c r="E31" s="38" t="s">
        <v>779</v>
      </c>
      <c r="F31" s="38" t="s">
        <v>779</v>
      </c>
      <c r="G31" s="38" t="s">
        <v>779</v>
      </c>
      <c r="H31" s="38" t="s">
        <v>779</v>
      </c>
      <c r="I31" s="38" t="s">
        <v>779</v>
      </c>
      <c r="J31" s="38" t="s">
        <v>779</v>
      </c>
      <c r="K31" s="38" t="s">
        <v>779</v>
      </c>
      <c r="L31" s="38" t="s">
        <v>779</v>
      </c>
      <c r="M31" s="38" t="s">
        <v>779</v>
      </c>
      <c r="N31" s="38" t="s">
        <v>779</v>
      </c>
      <c r="O31" s="38" t="s">
        <v>779</v>
      </c>
      <c r="P31" s="38" t="s">
        <v>779</v>
      </c>
      <c r="Q31" s="38" t="s">
        <v>779</v>
      </c>
      <c r="R31" s="38" t="s">
        <v>779</v>
      </c>
      <c r="S31" s="38" t="s">
        <v>779</v>
      </c>
      <c r="T31" s="40" t="s">
        <v>779</v>
      </c>
    </row>
    <row r="32" spans="1:20" ht="52.5">
      <c r="A32" s="53" t="s">
        <v>573</v>
      </c>
      <c r="B32" s="54" t="s">
        <v>798</v>
      </c>
      <c r="C32" s="53" t="s">
        <v>776</v>
      </c>
      <c r="D32" s="38" t="s">
        <v>779</v>
      </c>
      <c r="E32" s="38" t="s">
        <v>779</v>
      </c>
      <c r="F32" s="38" t="s">
        <v>779</v>
      </c>
      <c r="G32" s="38" t="s">
        <v>779</v>
      </c>
      <c r="H32" s="38" t="s">
        <v>779</v>
      </c>
      <c r="I32" s="38" t="s">
        <v>779</v>
      </c>
      <c r="J32" s="38" t="s">
        <v>779</v>
      </c>
      <c r="K32" s="38" t="s">
        <v>779</v>
      </c>
      <c r="L32" s="38" t="s">
        <v>779</v>
      </c>
      <c r="M32" s="38" t="s">
        <v>779</v>
      </c>
      <c r="N32" s="38" t="s">
        <v>779</v>
      </c>
      <c r="O32" s="38" t="s">
        <v>779</v>
      </c>
      <c r="P32" s="38" t="s">
        <v>779</v>
      </c>
      <c r="Q32" s="38" t="s">
        <v>779</v>
      </c>
      <c r="R32" s="38" t="s">
        <v>779</v>
      </c>
      <c r="S32" s="38" t="s">
        <v>779</v>
      </c>
      <c r="T32" s="40" t="s">
        <v>779</v>
      </c>
    </row>
    <row r="33" spans="1:20" ht="31.5">
      <c r="A33" s="53" t="s">
        <v>574</v>
      </c>
      <c r="B33" s="54" t="s">
        <v>799</v>
      </c>
      <c r="C33" s="53" t="s">
        <v>776</v>
      </c>
      <c r="D33" s="38" t="s">
        <v>779</v>
      </c>
      <c r="E33" s="38" t="s">
        <v>779</v>
      </c>
      <c r="F33" s="38" t="s">
        <v>779</v>
      </c>
      <c r="G33" s="38" t="s">
        <v>779</v>
      </c>
      <c r="H33" s="38" t="s">
        <v>779</v>
      </c>
      <c r="I33" s="38" t="s">
        <v>779</v>
      </c>
      <c r="J33" s="38" t="s">
        <v>779</v>
      </c>
      <c r="K33" s="38" t="s">
        <v>779</v>
      </c>
      <c r="L33" s="38" t="s">
        <v>779</v>
      </c>
      <c r="M33" s="38" t="s">
        <v>779</v>
      </c>
      <c r="N33" s="38" t="s">
        <v>779</v>
      </c>
      <c r="O33" s="38" t="s">
        <v>779</v>
      </c>
      <c r="P33" s="38" t="s">
        <v>779</v>
      </c>
      <c r="Q33" s="38" t="s">
        <v>779</v>
      </c>
      <c r="R33" s="38" t="s">
        <v>779</v>
      </c>
      <c r="S33" s="38" t="s">
        <v>779</v>
      </c>
      <c r="T33" s="40" t="s">
        <v>779</v>
      </c>
    </row>
    <row r="34" spans="1:20" ht="42">
      <c r="A34" s="53" t="s">
        <v>144</v>
      </c>
      <c r="B34" s="54" t="s">
        <v>800</v>
      </c>
      <c r="C34" s="53" t="s">
        <v>776</v>
      </c>
      <c r="D34" s="38" t="s">
        <v>779</v>
      </c>
      <c r="E34" s="38" t="s">
        <v>779</v>
      </c>
      <c r="F34" s="38" t="s">
        <v>779</v>
      </c>
      <c r="G34" s="38" t="s">
        <v>779</v>
      </c>
      <c r="H34" s="38" t="s">
        <v>779</v>
      </c>
      <c r="I34" s="38" t="s">
        <v>779</v>
      </c>
      <c r="J34" s="38" t="s">
        <v>779</v>
      </c>
      <c r="K34" s="38" t="s">
        <v>779</v>
      </c>
      <c r="L34" s="38" t="s">
        <v>779</v>
      </c>
      <c r="M34" s="38" t="s">
        <v>779</v>
      </c>
      <c r="N34" s="38" t="s">
        <v>779</v>
      </c>
      <c r="O34" s="38" t="s">
        <v>779</v>
      </c>
      <c r="P34" s="38" t="s">
        <v>779</v>
      </c>
      <c r="Q34" s="38" t="s">
        <v>779</v>
      </c>
      <c r="R34" s="38" t="s">
        <v>779</v>
      </c>
      <c r="S34" s="38" t="s">
        <v>779</v>
      </c>
      <c r="T34" s="40" t="s">
        <v>779</v>
      </c>
    </row>
    <row r="35" spans="1:20" ht="31.5">
      <c r="A35" s="53" t="s">
        <v>801</v>
      </c>
      <c r="B35" s="54" t="s">
        <v>802</v>
      </c>
      <c r="C35" s="53" t="s">
        <v>776</v>
      </c>
      <c r="D35" s="38" t="s">
        <v>779</v>
      </c>
      <c r="E35" s="38" t="s">
        <v>779</v>
      </c>
      <c r="F35" s="38" t="s">
        <v>779</v>
      </c>
      <c r="G35" s="38" t="s">
        <v>779</v>
      </c>
      <c r="H35" s="38" t="s">
        <v>779</v>
      </c>
      <c r="I35" s="38" t="s">
        <v>779</v>
      </c>
      <c r="J35" s="38" t="s">
        <v>779</v>
      </c>
      <c r="K35" s="38" t="s">
        <v>779</v>
      </c>
      <c r="L35" s="38" t="s">
        <v>779</v>
      </c>
      <c r="M35" s="38" t="s">
        <v>779</v>
      </c>
      <c r="N35" s="38" t="s">
        <v>779</v>
      </c>
      <c r="O35" s="38" t="s">
        <v>779</v>
      </c>
      <c r="P35" s="38" t="s">
        <v>779</v>
      </c>
      <c r="Q35" s="38" t="s">
        <v>779</v>
      </c>
      <c r="R35" s="38" t="s">
        <v>779</v>
      </c>
      <c r="S35" s="38" t="s">
        <v>779</v>
      </c>
      <c r="T35" s="40" t="s">
        <v>779</v>
      </c>
    </row>
    <row r="36" spans="1:20" ht="94.5">
      <c r="A36" s="53" t="s">
        <v>801</v>
      </c>
      <c r="B36" s="54" t="s">
        <v>803</v>
      </c>
      <c r="C36" s="53" t="s">
        <v>776</v>
      </c>
      <c r="D36" s="38" t="s">
        <v>779</v>
      </c>
      <c r="E36" s="38" t="s">
        <v>779</v>
      </c>
      <c r="F36" s="38" t="s">
        <v>779</v>
      </c>
      <c r="G36" s="38" t="s">
        <v>779</v>
      </c>
      <c r="H36" s="38" t="s">
        <v>779</v>
      </c>
      <c r="I36" s="38" t="s">
        <v>779</v>
      </c>
      <c r="J36" s="38" t="s">
        <v>779</v>
      </c>
      <c r="K36" s="38" t="s">
        <v>779</v>
      </c>
      <c r="L36" s="38" t="s">
        <v>779</v>
      </c>
      <c r="M36" s="38" t="s">
        <v>779</v>
      </c>
      <c r="N36" s="38" t="s">
        <v>779</v>
      </c>
      <c r="O36" s="38" t="s">
        <v>779</v>
      </c>
      <c r="P36" s="38" t="s">
        <v>779</v>
      </c>
      <c r="Q36" s="38" t="s">
        <v>779</v>
      </c>
      <c r="R36" s="38" t="s">
        <v>779</v>
      </c>
      <c r="S36" s="38" t="s">
        <v>779</v>
      </c>
      <c r="T36" s="40" t="s">
        <v>779</v>
      </c>
    </row>
    <row r="37" spans="1:20" ht="73.5">
      <c r="A37" s="53" t="s">
        <v>801</v>
      </c>
      <c r="B37" s="54" t="s">
        <v>804</v>
      </c>
      <c r="C37" s="53" t="s">
        <v>776</v>
      </c>
      <c r="D37" s="38" t="s">
        <v>779</v>
      </c>
      <c r="E37" s="38" t="s">
        <v>779</v>
      </c>
      <c r="F37" s="38" t="s">
        <v>779</v>
      </c>
      <c r="G37" s="38" t="s">
        <v>779</v>
      </c>
      <c r="H37" s="38" t="s">
        <v>779</v>
      </c>
      <c r="I37" s="38" t="s">
        <v>779</v>
      </c>
      <c r="J37" s="38" t="s">
        <v>779</v>
      </c>
      <c r="K37" s="38" t="s">
        <v>779</v>
      </c>
      <c r="L37" s="38" t="s">
        <v>779</v>
      </c>
      <c r="M37" s="38" t="s">
        <v>779</v>
      </c>
      <c r="N37" s="38" t="s">
        <v>779</v>
      </c>
      <c r="O37" s="38" t="s">
        <v>779</v>
      </c>
      <c r="P37" s="38" t="s">
        <v>779</v>
      </c>
      <c r="Q37" s="38" t="s">
        <v>779</v>
      </c>
      <c r="R37" s="38" t="s">
        <v>779</v>
      </c>
      <c r="S37" s="38" t="s">
        <v>779</v>
      </c>
      <c r="T37" s="40" t="s">
        <v>779</v>
      </c>
    </row>
    <row r="38" spans="1:20" ht="84">
      <c r="A38" s="53" t="s">
        <v>801</v>
      </c>
      <c r="B38" s="54" t="s">
        <v>805</v>
      </c>
      <c r="C38" s="53" t="s">
        <v>776</v>
      </c>
      <c r="D38" s="38" t="s">
        <v>779</v>
      </c>
      <c r="E38" s="38" t="s">
        <v>779</v>
      </c>
      <c r="F38" s="38" t="s">
        <v>779</v>
      </c>
      <c r="G38" s="38" t="s">
        <v>779</v>
      </c>
      <c r="H38" s="38" t="s">
        <v>779</v>
      </c>
      <c r="I38" s="38" t="s">
        <v>779</v>
      </c>
      <c r="J38" s="38" t="s">
        <v>779</v>
      </c>
      <c r="K38" s="38" t="s">
        <v>779</v>
      </c>
      <c r="L38" s="38" t="s">
        <v>779</v>
      </c>
      <c r="M38" s="38" t="s">
        <v>779</v>
      </c>
      <c r="N38" s="38" t="s">
        <v>779</v>
      </c>
      <c r="O38" s="38" t="s">
        <v>779</v>
      </c>
      <c r="P38" s="38" t="s">
        <v>779</v>
      </c>
      <c r="Q38" s="38" t="s">
        <v>779</v>
      </c>
      <c r="R38" s="38" t="s">
        <v>779</v>
      </c>
      <c r="S38" s="38" t="s">
        <v>779</v>
      </c>
      <c r="T38" s="40" t="s">
        <v>779</v>
      </c>
    </row>
    <row r="39" spans="1:20" ht="31.5">
      <c r="A39" s="53" t="s">
        <v>806</v>
      </c>
      <c r="B39" s="54" t="s">
        <v>802</v>
      </c>
      <c r="C39" s="53" t="s">
        <v>776</v>
      </c>
      <c r="D39" s="38" t="s">
        <v>779</v>
      </c>
      <c r="E39" s="38" t="s">
        <v>779</v>
      </c>
      <c r="F39" s="38" t="s">
        <v>779</v>
      </c>
      <c r="G39" s="38" t="s">
        <v>779</v>
      </c>
      <c r="H39" s="38" t="s">
        <v>779</v>
      </c>
      <c r="I39" s="38" t="s">
        <v>779</v>
      </c>
      <c r="J39" s="38" t="s">
        <v>779</v>
      </c>
      <c r="K39" s="38" t="s">
        <v>779</v>
      </c>
      <c r="L39" s="38" t="s">
        <v>779</v>
      </c>
      <c r="M39" s="38" t="s">
        <v>779</v>
      </c>
      <c r="N39" s="38" t="s">
        <v>779</v>
      </c>
      <c r="O39" s="38" t="s">
        <v>779</v>
      </c>
      <c r="P39" s="38" t="s">
        <v>779</v>
      </c>
      <c r="Q39" s="38" t="s">
        <v>779</v>
      </c>
      <c r="R39" s="38" t="s">
        <v>779</v>
      </c>
      <c r="S39" s="38" t="s">
        <v>779</v>
      </c>
      <c r="T39" s="40" t="s">
        <v>779</v>
      </c>
    </row>
    <row r="40" spans="1:20" ht="94.5">
      <c r="A40" s="53" t="s">
        <v>806</v>
      </c>
      <c r="B40" s="54" t="s">
        <v>803</v>
      </c>
      <c r="C40" s="53" t="s">
        <v>776</v>
      </c>
      <c r="D40" s="38" t="s">
        <v>779</v>
      </c>
      <c r="E40" s="38" t="s">
        <v>779</v>
      </c>
      <c r="F40" s="38" t="s">
        <v>779</v>
      </c>
      <c r="G40" s="38" t="s">
        <v>779</v>
      </c>
      <c r="H40" s="38" t="s">
        <v>779</v>
      </c>
      <c r="I40" s="38" t="s">
        <v>779</v>
      </c>
      <c r="J40" s="38" t="s">
        <v>779</v>
      </c>
      <c r="K40" s="38" t="s">
        <v>779</v>
      </c>
      <c r="L40" s="38" t="s">
        <v>779</v>
      </c>
      <c r="M40" s="38" t="s">
        <v>779</v>
      </c>
      <c r="N40" s="38" t="s">
        <v>779</v>
      </c>
      <c r="O40" s="38" t="s">
        <v>779</v>
      </c>
      <c r="P40" s="38" t="s">
        <v>779</v>
      </c>
      <c r="Q40" s="38" t="s">
        <v>779</v>
      </c>
      <c r="R40" s="38" t="s">
        <v>779</v>
      </c>
      <c r="S40" s="38" t="s">
        <v>779</v>
      </c>
      <c r="T40" s="40" t="s">
        <v>779</v>
      </c>
    </row>
    <row r="41" spans="1:20" ht="73.5">
      <c r="A41" s="53" t="s">
        <v>806</v>
      </c>
      <c r="B41" s="54" t="s">
        <v>804</v>
      </c>
      <c r="C41" s="53" t="s">
        <v>776</v>
      </c>
      <c r="D41" s="38" t="s">
        <v>779</v>
      </c>
      <c r="E41" s="38" t="s">
        <v>779</v>
      </c>
      <c r="F41" s="38" t="s">
        <v>779</v>
      </c>
      <c r="G41" s="38" t="s">
        <v>779</v>
      </c>
      <c r="H41" s="38" t="s">
        <v>779</v>
      </c>
      <c r="I41" s="38" t="s">
        <v>779</v>
      </c>
      <c r="J41" s="38" t="s">
        <v>779</v>
      </c>
      <c r="K41" s="38" t="s">
        <v>779</v>
      </c>
      <c r="L41" s="38" t="s">
        <v>779</v>
      </c>
      <c r="M41" s="38" t="s">
        <v>779</v>
      </c>
      <c r="N41" s="38" t="s">
        <v>779</v>
      </c>
      <c r="O41" s="38" t="s">
        <v>779</v>
      </c>
      <c r="P41" s="38" t="s">
        <v>779</v>
      </c>
      <c r="Q41" s="38" t="s">
        <v>779</v>
      </c>
      <c r="R41" s="38" t="s">
        <v>779</v>
      </c>
      <c r="S41" s="38" t="s">
        <v>779</v>
      </c>
      <c r="T41" s="40" t="s">
        <v>779</v>
      </c>
    </row>
    <row r="42" spans="1:20" ht="84">
      <c r="A42" s="53" t="s">
        <v>806</v>
      </c>
      <c r="B42" s="54" t="s">
        <v>807</v>
      </c>
      <c r="C42" s="53" t="s">
        <v>776</v>
      </c>
      <c r="D42" s="38" t="s">
        <v>779</v>
      </c>
      <c r="E42" s="38" t="s">
        <v>779</v>
      </c>
      <c r="F42" s="38" t="s">
        <v>779</v>
      </c>
      <c r="G42" s="38" t="s">
        <v>779</v>
      </c>
      <c r="H42" s="38" t="s">
        <v>779</v>
      </c>
      <c r="I42" s="38" t="s">
        <v>779</v>
      </c>
      <c r="J42" s="38" t="s">
        <v>779</v>
      </c>
      <c r="K42" s="38" t="s">
        <v>779</v>
      </c>
      <c r="L42" s="38" t="s">
        <v>779</v>
      </c>
      <c r="M42" s="38" t="s">
        <v>779</v>
      </c>
      <c r="N42" s="38" t="s">
        <v>779</v>
      </c>
      <c r="O42" s="38" t="s">
        <v>779</v>
      </c>
      <c r="P42" s="38" t="s">
        <v>779</v>
      </c>
      <c r="Q42" s="38" t="s">
        <v>779</v>
      </c>
      <c r="R42" s="38" t="s">
        <v>779</v>
      </c>
      <c r="S42" s="38" t="s">
        <v>779</v>
      </c>
      <c r="T42" s="40" t="s">
        <v>779</v>
      </c>
    </row>
    <row r="43" spans="1:20" ht="73.5">
      <c r="A43" s="53" t="s">
        <v>808</v>
      </c>
      <c r="B43" s="54" t="s">
        <v>809</v>
      </c>
      <c r="C43" s="53" t="s">
        <v>776</v>
      </c>
      <c r="D43" s="38" t="s">
        <v>779</v>
      </c>
      <c r="E43" s="38" t="s">
        <v>779</v>
      </c>
      <c r="F43" s="38" t="s">
        <v>779</v>
      </c>
      <c r="G43" s="38" t="s">
        <v>779</v>
      </c>
      <c r="H43" s="38" t="s">
        <v>779</v>
      </c>
      <c r="I43" s="38" t="s">
        <v>779</v>
      </c>
      <c r="J43" s="38" t="s">
        <v>779</v>
      </c>
      <c r="K43" s="38" t="s">
        <v>779</v>
      </c>
      <c r="L43" s="38" t="s">
        <v>779</v>
      </c>
      <c r="M43" s="38" t="s">
        <v>779</v>
      </c>
      <c r="N43" s="38" t="s">
        <v>779</v>
      </c>
      <c r="O43" s="38" t="s">
        <v>779</v>
      </c>
      <c r="P43" s="38" t="s">
        <v>779</v>
      </c>
      <c r="Q43" s="38" t="s">
        <v>779</v>
      </c>
      <c r="R43" s="38" t="s">
        <v>779</v>
      </c>
      <c r="S43" s="38" t="s">
        <v>779</v>
      </c>
      <c r="T43" s="40" t="s">
        <v>779</v>
      </c>
    </row>
    <row r="44" spans="1:20" ht="52.5">
      <c r="A44" s="53" t="s">
        <v>810</v>
      </c>
      <c r="B44" s="54" t="s">
        <v>811</v>
      </c>
      <c r="C44" s="53" t="s">
        <v>776</v>
      </c>
      <c r="D44" s="38" t="s">
        <v>779</v>
      </c>
      <c r="E44" s="38" t="s">
        <v>779</v>
      </c>
      <c r="F44" s="38" t="s">
        <v>779</v>
      </c>
      <c r="G44" s="38" t="s">
        <v>779</v>
      </c>
      <c r="H44" s="38" t="s">
        <v>779</v>
      </c>
      <c r="I44" s="38" t="s">
        <v>779</v>
      </c>
      <c r="J44" s="38" t="s">
        <v>779</v>
      </c>
      <c r="K44" s="38" t="s">
        <v>779</v>
      </c>
      <c r="L44" s="38" t="s">
        <v>779</v>
      </c>
      <c r="M44" s="38" t="s">
        <v>779</v>
      </c>
      <c r="N44" s="38" t="s">
        <v>779</v>
      </c>
      <c r="O44" s="38" t="s">
        <v>779</v>
      </c>
      <c r="P44" s="38" t="s">
        <v>779</v>
      </c>
      <c r="Q44" s="38" t="s">
        <v>779</v>
      </c>
      <c r="R44" s="38" t="s">
        <v>779</v>
      </c>
      <c r="S44" s="38" t="s">
        <v>779</v>
      </c>
      <c r="T44" s="40" t="s">
        <v>779</v>
      </c>
    </row>
    <row r="45" spans="1:20" ht="63">
      <c r="A45" s="53" t="s">
        <v>812</v>
      </c>
      <c r="B45" s="54" t="s">
        <v>813</v>
      </c>
      <c r="C45" s="53" t="s">
        <v>776</v>
      </c>
      <c r="D45" s="38" t="s">
        <v>779</v>
      </c>
      <c r="E45" s="38" t="s">
        <v>779</v>
      </c>
      <c r="F45" s="38" t="s">
        <v>779</v>
      </c>
      <c r="G45" s="38" t="s">
        <v>779</v>
      </c>
      <c r="H45" s="38" t="s">
        <v>779</v>
      </c>
      <c r="I45" s="38" t="s">
        <v>779</v>
      </c>
      <c r="J45" s="38" t="s">
        <v>779</v>
      </c>
      <c r="K45" s="38" t="s">
        <v>779</v>
      </c>
      <c r="L45" s="38" t="s">
        <v>779</v>
      </c>
      <c r="M45" s="38" t="s">
        <v>779</v>
      </c>
      <c r="N45" s="38" t="s">
        <v>779</v>
      </c>
      <c r="O45" s="38" t="s">
        <v>779</v>
      </c>
      <c r="P45" s="38" t="s">
        <v>779</v>
      </c>
      <c r="Q45" s="38" t="s">
        <v>779</v>
      </c>
      <c r="R45" s="38" t="s">
        <v>779</v>
      </c>
      <c r="S45" s="38" t="s">
        <v>779</v>
      </c>
      <c r="T45" s="40" t="s">
        <v>779</v>
      </c>
    </row>
    <row r="46" spans="1:20" ht="31.5">
      <c r="A46" s="53" t="s">
        <v>146</v>
      </c>
      <c r="B46" s="54" t="s">
        <v>814</v>
      </c>
      <c r="C46" s="53" t="s">
        <v>776</v>
      </c>
      <c r="D46" s="38" t="s">
        <v>779</v>
      </c>
      <c r="E46" s="38" t="s">
        <v>779</v>
      </c>
      <c r="F46" s="38" t="s">
        <v>779</v>
      </c>
      <c r="G46" s="38" t="s">
        <v>779</v>
      </c>
      <c r="H46" s="38" t="s">
        <v>779</v>
      </c>
      <c r="I46" s="38" t="s">
        <v>779</v>
      </c>
      <c r="J46" s="38" t="s">
        <v>779</v>
      </c>
      <c r="K46" s="38" t="s">
        <v>779</v>
      </c>
      <c r="L46" s="38" t="s">
        <v>779</v>
      </c>
      <c r="M46" s="38" t="s">
        <v>779</v>
      </c>
      <c r="N46" s="38" t="s">
        <v>779</v>
      </c>
      <c r="O46" s="38" t="s">
        <v>779</v>
      </c>
      <c r="P46" s="38" t="s">
        <v>779</v>
      </c>
      <c r="Q46" s="38" t="s">
        <v>779</v>
      </c>
      <c r="R46" s="38" t="s">
        <v>779</v>
      </c>
      <c r="S46" s="38" t="s">
        <v>779</v>
      </c>
      <c r="T46" s="40" t="s">
        <v>779</v>
      </c>
    </row>
    <row r="47" spans="1:20" ht="52.5">
      <c r="A47" s="53" t="s">
        <v>578</v>
      </c>
      <c r="B47" s="54" t="s">
        <v>815</v>
      </c>
      <c r="C47" s="53" t="s">
        <v>776</v>
      </c>
      <c r="D47" s="38" t="s">
        <v>779</v>
      </c>
      <c r="E47" s="38" t="s">
        <v>779</v>
      </c>
      <c r="F47" s="38" t="s">
        <v>779</v>
      </c>
      <c r="G47" s="38" t="s">
        <v>779</v>
      </c>
      <c r="H47" s="38" t="s">
        <v>779</v>
      </c>
      <c r="I47" s="38" t="s">
        <v>779</v>
      </c>
      <c r="J47" s="38" t="s">
        <v>779</v>
      </c>
      <c r="K47" s="38" t="s">
        <v>779</v>
      </c>
      <c r="L47" s="38" t="s">
        <v>779</v>
      </c>
      <c r="M47" s="38" t="s">
        <v>779</v>
      </c>
      <c r="N47" s="38" t="s">
        <v>779</v>
      </c>
      <c r="O47" s="38" t="s">
        <v>779</v>
      </c>
      <c r="P47" s="38" t="s">
        <v>779</v>
      </c>
      <c r="Q47" s="38" t="s">
        <v>779</v>
      </c>
      <c r="R47" s="38" t="s">
        <v>779</v>
      </c>
      <c r="S47" s="38" t="s">
        <v>779</v>
      </c>
      <c r="T47" s="40" t="s">
        <v>779</v>
      </c>
    </row>
    <row r="48" spans="1:20" ht="21">
      <c r="A48" s="53" t="s">
        <v>580</v>
      </c>
      <c r="B48" s="54" t="s">
        <v>816</v>
      </c>
      <c r="C48" s="53" t="s">
        <v>776</v>
      </c>
      <c r="D48" s="38" t="s">
        <v>779</v>
      </c>
      <c r="E48" s="38" t="s">
        <v>779</v>
      </c>
      <c r="F48" s="38" t="s">
        <v>779</v>
      </c>
      <c r="G48" s="38" t="s">
        <v>779</v>
      </c>
      <c r="H48" s="38" t="s">
        <v>779</v>
      </c>
      <c r="I48" s="38" t="s">
        <v>779</v>
      </c>
      <c r="J48" s="38" t="s">
        <v>779</v>
      </c>
      <c r="K48" s="38" t="s">
        <v>779</v>
      </c>
      <c r="L48" s="38" t="s">
        <v>779</v>
      </c>
      <c r="M48" s="38" t="s">
        <v>779</v>
      </c>
      <c r="N48" s="38" t="s">
        <v>779</v>
      </c>
      <c r="O48" s="38" t="s">
        <v>779</v>
      </c>
      <c r="P48" s="38" t="s">
        <v>779</v>
      </c>
      <c r="Q48" s="38" t="s">
        <v>779</v>
      </c>
      <c r="R48" s="38" t="s">
        <v>779</v>
      </c>
      <c r="S48" s="38" t="s">
        <v>779</v>
      </c>
      <c r="T48" s="40" t="s">
        <v>779</v>
      </c>
    </row>
    <row r="49" spans="1:20" ht="52.5">
      <c r="A49" s="53" t="s">
        <v>585</v>
      </c>
      <c r="B49" s="54" t="s">
        <v>817</v>
      </c>
      <c r="C49" s="53" t="s">
        <v>776</v>
      </c>
      <c r="D49" s="38" t="s">
        <v>779</v>
      </c>
      <c r="E49" s="38" t="s">
        <v>779</v>
      </c>
      <c r="F49" s="38" t="s">
        <v>779</v>
      </c>
      <c r="G49" s="38" t="s">
        <v>779</v>
      </c>
      <c r="H49" s="38" t="s">
        <v>779</v>
      </c>
      <c r="I49" s="38" t="s">
        <v>779</v>
      </c>
      <c r="J49" s="38" t="s">
        <v>779</v>
      </c>
      <c r="K49" s="38" t="s">
        <v>779</v>
      </c>
      <c r="L49" s="38" t="s">
        <v>779</v>
      </c>
      <c r="M49" s="38" t="s">
        <v>779</v>
      </c>
      <c r="N49" s="38" t="s">
        <v>779</v>
      </c>
      <c r="O49" s="38" t="s">
        <v>779</v>
      </c>
      <c r="P49" s="38" t="s">
        <v>779</v>
      </c>
      <c r="Q49" s="38" t="s">
        <v>779</v>
      </c>
      <c r="R49" s="38" t="s">
        <v>779</v>
      </c>
      <c r="S49" s="38" t="s">
        <v>779</v>
      </c>
      <c r="T49" s="40" t="s">
        <v>779</v>
      </c>
    </row>
    <row r="50" spans="1:20" ht="31.5">
      <c r="A50" s="53" t="s">
        <v>593</v>
      </c>
      <c r="B50" s="54" t="s">
        <v>818</v>
      </c>
      <c r="C50" s="53" t="s">
        <v>776</v>
      </c>
      <c r="D50" s="38" t="s">
        <v>779</v>
      </c>
      <c r="E50" s="38" t="s">
        <v>779</v>
      </c>
      <c r="F50" s="38" t="s">
        <v>779</v>
      </c>
      <c r="G50" s="38" t="s">
        <v>779</v>
      </c>
      <c r="H50" s="38" t="s">
        <v>779</v>
      </c>
      <c r="I50" s="38" t="s">
        <v>779</v>
      </c>
      <c r="J50" s="38" t="s">
        <v>779</v>
      </c>
      <c r="K50" s="38" t="s">
        <v>779</v>
      </c>
      <c r="L50" s="38" t="s">
        <v>779</v>
      </c>
      <c r="M50" s="38" t="s">
        <v>779</v>
      </c>
      <c r="N50" s="38" t="s">
        <v>779</v>
      </c>
      <c r="O50" s="38" t="s">
        <v>779</v>
      </c>
      <c r="P50" s="38" t="s">
        <v>779</v>
      </c>
      <c r="Q50" s="38" t="s">
        <v>779</v>
      </c>
      <c r="R50" s="38" t="s">
        <v>779</v>
      </c>
      <c r="S50" s="38" t="s">
        <v>779</v>
      </c>
      <c r="T50" s="40" t="s">
        <v>779</v>
      </c>
    </row>
    <row r="51" spans="1:20" ht="21">
      <c r="A51" s="53" t="s">
        <v>819</v>
      </c>
      <c r="B51" s="54" t="s">
        <v>820</v>
      </c>
      <c r="C51" s="53" t="s">
        <v>776</v>
      </c>
      <c r="D51" s="38" t="s">
        <v>779</v>
      </c>
      <c r="E51" s="38" t="s">
        <v>779</v>
      </c>
      <c r="F51" s="38" t="s">
        <v>779</v>
      </c>
      <c r="G51" s="38" t="s">
        <v>779</v>
      </c>
      <c r="H51" s="38" t="s">
        <v>779</v>
      </c>
      <c r="I51" s="38" t="s">
        <v>779</v>
      </c>
      <c r="J51" s="38" t="s">
        <v>779</v>
      </c>
      <c r="K51" s="38" t="s">
        <v>779</v>
      </c>
      <c r="L51" s="38" t="s">
        <v>779</v>
      </c>
      <c r="M51" s="38" t="s">
        <v>779</v>
      </c>
      <c r="N51" s="38" t="s">
        <v>779</v>
      </c>
      <c r="O51" s="38" t="s">
        <v>779</v>
      </c>
      <c r="P51" s="38" t="s">
        <v>779</v>
      </c>
      <c r="Q51" s="38" t="s">
        <v>779</v>
      </c>
      <c r="R51" s="38" t="s">
        <v>779</v>
      </c>
      <c r="S51" s="38" t="s">
        <v>779</v>
      </c>
      <c r="T51" s="40" t="s">
        <v>779</v>
      </c>
    </row>
    <row r="52" spans="1:20" ht="31.5">
      <c r="A52" s="53" t="s">
        <v>821</v>
      </c>
      <c r="B52" s="54" t="s">
        <v>822</v>
      </c>
      <c r="C52" s="53" t="s">
        <v>776</v>
      </c>
      <c r="D52" s="38" t="s">
        <v>779</v>
      </c>
      <c r="E52" s="38" t="s">
        <v>779</v>
      </c>
      <c r="F52" s="38" t="s">
        <v>779</v>
      </c>
      <c r="G52" s="38" t="s">
        <v>779</v>
      </c>
      <c r="H52" s="38" t="s">
        <v>779</v>
      </c>
      <c r="I52" s="38" t="s">
        <v>779</v>
      </c>
      <c r="J52" s="38" t="s">
        <v>779</v>
      </c>
      <c r="K52" s="38" t="s">
        <v>779</v>
      </c>
      <c r="L52" s="38" t="s">
        <v>779</v>
      </c>
      <c r="M52" s="38" t="s">
        <v>779</v>
      </c>
      <c r="N52" s="38" t="s">
        <v>779</v>
      </c>
      <c r="O52" s="38" t="s">
        <v>779</v>
      </c>
      <c r="P52" s="38" t="s">
        <v>779</v>
      </c>
      <c r="Q52" s="38" t="s">
        <v>779</v>
      </c>
      <c r="R52" s="38" t="s">
        <v>779</v>
      </c>
      <c r="S52" s="38" t="s">
        <v>779</v>
      </c>
      <c r="T52" s="40" t="s">
        <v>779</v>
      </c>
    </row>
    <row r="53" spans="1:20" ht="31.5">
      <c r="A53" s="53" t="s">
        <v>595</v>
      </c>
      <c r="B53" s="54" t="s">
        <v>823</v>
      </c>
      <c r="C53" s="53" t="s">
        <v>776</v>
      </c>
      <c r="D53" s="38" t="s">
        <v>779</v>
      </c>
      <c r="E53" s="38" t="s">
        <v>779</v>
      </c>
      <c r="F53" s="38" t="s">
        <v>779</v>
      </c>
      <c r="G53" s="38" t="s">
        <v>779</v>
      </c>
      <c r="H53" s="38" t="s">
        <v>779</v>
      </c>
      <c r="I53" s="38" t="s">
        <v>779</v>
      </c>
      <c r="J53" s="38" t="s">
        <v>779</v>
      </c>
      <c r="K53" s="38" t="s">
        <v>779</v>
      </c>
      <c r="L53" s="38" t="s">
        <v>779</v>
      </c>
      <c r="M53" s="38" t="s">
        <v>779</v>
      </c>
      <c r="N53" s="38" t="s">
        <v>779</v>
      </c>
      <c r="O53" s="38" t="s">
        <v>779</v>
      </c>
      <c r="P53" s="38" t="s">
        <v>779</v>
      </c>
      <c r="Q53" s="38" t="s">
        <v>779</v>
      </c>
      <c r="R53" s="38" t="s">
        <v>779</v>
      </c>
      <c r="S53" s="38" t="s">
        <v>779</v>
      </c>
      <c r="T53" s="40" t="s">
        <v>779</v>
      </c>
    </row>
    <row r="54" spans="1:20" ht="31.5">
      <c r="A54" s="53" t="s">
        <v>597</v>
      </c>
      <c r="B54" s="54" t="s">
        <v>824</v>
      </c>
      <c r="C54" s="53" t="s">
        <v>776</v>
      </c>
      <c r="D54" s="38" t="s">
        <v>779</v>
      </c>
      <c r="E54" s="38" t="s">
        <v>779</v>
      </c>
      <c r="F54" s="38" t="s">
        <v>779</v>
      </c>
      <c r="G54" s="38" t="s">
        <v>779</v>
      </c>
      <c r="H54" s="38" t="s">
        <v>779</v>
      </c>
      <c r="I54" s="38" t="s">
        <v>779</v>
      </c>
      <c r="J54" s="38" t="s">
        <v>779</v>
      </c>
      <c r="K54" s="38" t="s">
        <v>779</v>
      </c>
      <c r="L54" s="38" t="s">
        <v>779</v>
      </c>
      <c r="M54" s="38" t="s">
        <v>779</v>
      </c>
      <c r="N54" s="38" t="s">
        <v>779</v>
      </c>
      <c r="O54" s="38" t="s">
        <v>779</v>
      </c>
      <c r="P54" s="38" t="s">
        <v>779</v>
      </c>
      <c r="Q54" s="38" t="s">
        <v>779</v>
      </c>
      <c r="R54" s="38" t="s">
        <v>779</v>
      </c>
      <c r="S54" s="38" t="s">
        <v>779</v>
      </c>
      <c r="T54" s="40" t="s">
        <v>779</v>
      </c>
    </row>
    <row r="55" spans="1:20" ht="31.5">
      <c r="A55" s="53" t="s">
        <v>600</v>
      </c>
      <c r="B55" s="54" t="s">
        <v>825</v>
      </c>
      <c r="C55" s="53" t="s">
        <v>776</v>
      </c>
      <c r="D55" s="38" t="s">
        <v>779</v>
      </c>
      <c r="E55" s="38" t="s">
        <v>779</v>
      </c>
      <c r="F55" s="38" t="s">
        <v>779</v>
      </c>
      <c r="G55" s="38" t="s">
        <v>779</v>
      </c>
      <c r="H55" s="38" t="s">
        <v>779</v>
      </c>
      <c r="I55" s="38" t="s">
        <v>779</v>
      </c>
      <c r="J55" s="38" t="s">
        <v>779</v>
      </c>
      <c r="K55" s="38" t="s">
        <v>779</v>
      </c>
      <c r="L55" s="38" t="s">
        <v>779</v>
      </c>
      <c r="M55" s="38" t="s">
        <v>779</v>
      </c>
      <c r="N55" s="38" t="s">
        <v>779</v>
      </c>
      <c r="O55" s="38" t="s">
        <v>779</v>
      </c>
      <c r="P55" s="38" t="s">
        <v>779</v>
      </c>
      <c r="Q55" s="38" t="s">
        <v>779</v>
      </c>
      <c r="R55" s="38" t="s">
        <v>779</v>
      </c>
      <c r="S55" s="38" t="s">
        <v>779</v>
      </c>
      <c r="T55" s="40" t="s">
        <v>779</v>
      </c>
    </row>
    <row r="56" spans="1:20" ht="31.5">
      <c r="A56" s="53" t="s">
        <v>601</v>
      </c>
      <c r="B56" s="54" t="s">
        <v>826</v>
      </c>
      <c r="C56" s="53" t="s">
        <v>776</v>
      </c>
      <c r="D56" s="38" t="s">
        <v>779</v>
      </c>
      <c r="E56" s="38" t="s">
        <v>779</v>
      </c>
      <c r="F56" s="38" t="s">
        <v>779</v>
      </c>
      <c r="G56" s="38" t="s">
        <v>779</v>
      </c>
      <c r="H56" s="38" t="s">
        <v>779</v>
      </c>
      <c r="I56" s="38" t="s">
        <v>779</v>
      </c>
      <c r="J56" s="38" t="s">
        <v>779</v>
      </c>
      <c r="K56" s="38" t="s">
        <v>779</v>
      </c>
      <c r="L56" s="38" t="s">
        <v>779</v>
      </c>
      <c r="M56" s="38" t="s">
        <v>779</v>
      </c>
      <c r="N56" s="38" t="s">
        <v>779</v>
      </c>
      <c r="O56" s="38" t="s">
        <v>779</v>
      </c>
      <c r="P56" s="38" t="s">
        <v>779</v>
      </c>
      <c r="Q56" s="38" t="s">
        <v>779</v>
      </c>
      <c r="R56" s="38" t="s">
        <v>779</v>
      </c>
      <c r="S56" s="38" t="s">
        <v>779</v>
      </c>
      <c r="T56" s="40" t="s">
        <v>779</v>
      </c>
    </row>
    <row r="57" spans="1:20" ht="31.5">
      <c r="A57" s="53" t="s">
        <v>602</v>
      </c>
      <c r="B57" s="54" t="s">
        <v>827</v>
      </c>
      <c r="C57" s="53" t="s">
        <v>776</v>
      </c>
      <c r="D57" s="38" t="s">
        <v>779</v>
      </c>
      <c r="E57" s="38" t="s">
        <v>779</v>
      </c>
      <c r="F57" s="38" t="s">
        <v>779</v>
      </c>
      <c r="G57" s="38" t="s">
        <v>779</v>
      </c>
      <c r="H57" s="38" t="s">
        <v>779</v>
      </c>
      <c r="I57" s="38" t="s">
        <v>779</v>
      </c>
      <c r="J57" s="38" t="s">
        <v>779</v>
      </c>
      <c r="K57" s="38" t="s">
        <v>779</v>
      </c>
      <c r="L57" s="38" t="s">
        <v>779</v>
      </c>
      <c r="M57" s="38" t="s">
        <v>779</v>
      </c>
      <c r="N57" s="38" t="s">
        <v>779</v>
      </c>
      <c r="O57" s="38" t="s">
        <v>779</v>
      </c>
      <c r="P57" s="38" t="s">
        <v>779</v>
      </c>
      <c r="Q57" s="38" t="s">
        <v>779</v>
      </c>
      <c r="R57" s="38" t="s">
        <v>779</v>
      </c>
      <c r="S57" s="38" t="s">
        <v>779</v>
      </c>
      <c r="T57" s="40" t="s">
        <v>779</v>
      </c>
    </row>
    <row r="58" spans="1:20" ht="42">
      <c r="A58" s="53" t="s">
        <v>603</v>
      </c>
      <c r="B58" s="54" t="s">
        <v>828</v>
      </c>
      <c r="C58" s="53" t="s">
        <v>776</v>
      </c>
      <c r="D58" s="38" t="s">
        <v>779</v>
      </c>
      <c r="E58" s="38" t="s">
        <v>779</v>
      </c>
      <c r="F58" s="38" t="s">
        <v>779</v>
      </c>
      <c r="G58" s="38" t="s">
        <v>779</v>
      </c>
      <c r="H58" s="38" t="s">
        <v>779</v>
      </c>
      <c r="I58" s="38" t="s">
        <v>779</v>
      </c>
      <c r="J58" s="38" t="s">
        <v>779</v>
      </c>
      <c r="K58" s="38" t="s">
        <v>779</v>
      </c>
      <c r="L58" s="38" t="s">
        <v>779</v>
      </c>
      <c r="M58" s="38" t="s">
        <v>779</v>
      </c>
      <c r="N58" s="38" t="s">
        <v>779</v>
      </c>
      <c r="O58" s="38" t="s">
        <v>779</v>
      </c>
      <c r="P58" s="38" t="s">
        <v>779</v>
      </c>
      <c r="Q58" s="38" t="s">
        <v>779</v>
      </c>
      <c r="R58" s="38" t="s">
        <v>779</v>
      </c>
      <c r="S58" s="38" t="s">
        <v>779</v>
      </c>
      <c r="T58" s="40" t="s">
        <v>779</v>
      </c>
    </row>
    <row r="59" spans="1:20" ht="42">
      <c r="A59" s="53" t="s">
        <v>604</v>
      </c>
      <c r="B59" s="54" t="s">
        <v>829</v>
      </c>
      <c r="C59" s="53" t="s">
        <v>776</v>
      </c>
      <c r="D59" s="38" t="s">
        <v>779</v>
      </c>
      <c r="E59" s="38" t="s">
        <v>779</v>
      </c>
      <c r="F59" s="38" t="s">
        <v>779</v>
      </c>
      <c r="G59" s="38" t="s">
        <v>779</v>
      </c>
      <c r="H59" s="38" t="s">
        <v>779</v>
      </c>
      <c r="I59" s="38" t="s">
        <v>779</v>
      </c>
      <c r="J59" s="38" t="s">
        <v>779</v>
      </c>
      <c r="K59" s="38" t="s">
        <v>779</v>
      </c>
      <c r="L59" s="38" t="s">
        <v>779</v>
      </c>
      <c r="M59" s="38" t="s">
        <v>779</v>
      </c>
      <c r="N59" s="38" t="s">
        <v>779</v>
      </c>
      <c r="O59" s="38" t="s">
        <v>779</v>
      </c>
      <c r="P59" s="38" t="s">
        <v>779</v>
      </c>
      <c r="Q59" s="38" t="s">
        <v>779</v>
      </c>
      <c r="R59" s="38" t="s">
        <v>779</v>
      </c>
      <c r="S59" s="38" t="s">
        <v>779</v>
      </c>
      <c r="T59" s="40" t="s">
        <v>779</v>
      </c>
    </row>
    <row r="60" spans="1:20" ht="42">
      <c r="A60" s="53" t="s">
        <v>605</v>
      </c>
      <c r="B60" s="54" t="s">
        <v>830</v>
      </c>
      <c r="C60" s="53" t="s">
        <v>776</v>
      </c>
      <c r="D60" s="38" t="s">
        <v>779</v>
      </c>
      <c r="E60" s="38" t="s">
        <v>779</v>
      </c>
      <c r="F60" s="38" t="s">
        <v>779</v>
      </c>
      <c r="G60" s="38" t="s">
        <v>779</v>
      </c>
      <c r="H60" s="38" t="s">
        <v>779</v>
      </c>
      <c r="I60" s="38" t="s">
        <v>779</v>
      </c>
      <c r="J60" s="38" t="s">
        <v>779</v>
      </c>
      <c r="K60" s="38" t="s">
        <v>779</v>
      </c>
      <c r="L60" s="38" t="s">
        <v>779</v>
      </c>
      <c r="M60" s="38" t="s">
        <v>779</v>
      </c>
      <c r="N60" s="38" t="s">
        <v>779</v>
      </c>
      <c r="O60" s="38" t="s">
        <v>779</v>
      </c>
      <c r="P60" s="38" t="s">
        <v>779</v>
      </c>
      <c r="Q60" s="38" t="s">
        <v>779</v>
      </c>
      <c r="R60" s="38" t="s">
        <v>779</v>
      </c>
      <c r="S60" s="38" t="s">
        <v>779</v>
      </c>
      <c r="T60" s="41" t="s">
        <v>779</v>
      </c>
    </row>
    <row r="61" spans="1:20" ht="42">
      <c r="A61" s="53" t="s">
        <v>831</v>
      </c>
      <c r="B61" s="54" t="s">
        <v>832</v>
      </c>
      <c r="C61" s="53" t="s">
        <v>776</v>
      </c>
      <c r="D61" s="38" t="s">
        <v>779</v>
      </c>
      <c r="E61" s="38" t="s">
        <v>779</v>
      </c>
      <c r="F61" s="38" t="s">
        <v>779</v>
      </c>
      <c r="G61" s="38" t="s">
        <v>779</v>
      </c>
      <c r="H61" s="38" t="s">
        <v>779</v>
      </c>
      <c r="I61" s="38" t="s">
        <v>779</v>
      </c>
      <c r="J61" s="38" t="s">
        <v>779</v>
      </c>
      <c r="K61" s="38" t="s">
        <v>779</v>
      </c>
      <c r="L61" s="38" t="s">
        <v>779</v>
      </c>
      <c r="M61" s="38" t="s">
        <v>779</v>
      </c>
      <c r="N61" s="38" t="s">
        <v>779</v>
      </c>
      <c r="O61" s="38" t="s">
        <v>779</v>
      </c>
      <c r="P61" s="38" t="s">
        <v>779</v>
      </c>
      <c r="Q61" s="38" t="s">
        <v>779</v>
      </c>
      <c r="R61" s="38" t="s">
        <v>779</v>
      </c>
      <c r="S61" s="38" t="s">
        <v>779</v>
      </c>
      <c r="T61" s="41" t="s">
        <v>779</v>
      </c>
    </row>
    <row r="62" spans="1:20" ht="42">
      <c r="A62" s="53" t="s">
        <v>833</v>
      </c>
      <c r="B62" s="54" t="s">
        <v>834</v>
      </c>
      <c r="C62" s="53" t="s">
        <v>776</v>
      </c>
      <c r="D62" s="38" t="s">
        <v>779</v>
      </c>
      <c r="E62" s="38" t="s">
        <v>779</v>
      </c>
      <c r="F62" s="38" t="s">
        <v>779</v>
      </c>
      <c r="G62" s="38" t="s">
        <v>779</v>
      </c>
      <c r="H62" s="38" t="s">
        <v>779</v>
      </c>
      <c r="I62" s="38" t="s">
        <v>779</v>
      </c>
      <c r="J62" s="38" t="s">
        <v>779</v>
      </c>
      <c r="K62" s="38" t="s">
        <v>779</v>
      </c>
      <c r="L62" s="38" t="s">
        <v>779</v>
      </c>
      <c r="M62" s="38" t="s">
        <v>779</v>
      </c>
      <c r="N62" s="38" t="s">
        <v>779</v>
      </c>
      <c r="O62" s="38" t="s">
        <v>779</v>
      </c>
      <c r="P62" s="38" t="s">
        <v>779</v>
      </c>
      <c r="Q62" s="38" t="s">
        <v>779</v>
      </c>
      <c r="R62" s="38" t="s">
        <v>779</v>
      </c>
      <c r="S62" s="38" t="s">
        <v>779</v>
      </c>
      <c r="T62" s="41" t="s">
        <v>779</v>
      </c>
    </row>
    <row r="63" spans="1:20" ht="31.5">
      <c r="A63" s="53" t="s">
        <v>835</v>
      </c>
      <c r="B63" s="54" t="s">
        <v>836</v>
      </c>
      <c r="C63" s="53" t="s">
        <v>776</v>
      </c>
      <c r="D63" s="38" t="s">
        <v>779</v>
      </c>
      <c r="E63" s="38" t="s">
        <v>779</v>
      </c>
      <c r="F63" s="38" t="s">
        <v>779</v>
      </c>
      <c r="G63" s="38" t="s">
        <v>779</v>
      </c>
      <c r="H63" s="38" t="s">
        <v>779</v>
      </c>
      <c r="I63" s="38" t="s">
        <v>779</v>
      </c>
      <c r="J63" s="38" t="s">
        <v>779</v>
      </c>
      <c r="K63" s="38" t="s">
        <v>779</v>
      </c>
      <c r="L63" s="38" t="s">
        <v>779</v>
      </c>
      <c r="M63" s="38" t="s">
        <v>779</v>
      </c>
      <c r="N63" s="38" t="s">
        <v>779</v>
      </c>
      <c r="O63" s="38" t="s">
        <v>779</v>
      </c>
      <c r="P63" s="38" t="s">
        <v>779</v>
      </c>
      <c r="Q63" s="38" t="s">
        <v>779</v>
      </c>
      <c r="R63" s="38" t="s">
        <v>779</v>
      </c>
      <c r="S63" s="38" t="s">
        <v>779</v>
      </c>
      <c r="T63" s="41" t="s">
        <v>779</v>
      </c>
    </row>
    <row r="64" spans="1:20" ht="42">
      <c r="A64" s="53" t="s">
        <v>837</v>
      </c>
      <c r="B64" s="54" t="s">
        <v>838</v>
      </c>
      <c r="C64" s="53" t="s">
        <v>776</v>
      </c>
      <c r="D64" s="38" t="s">
        <v>779</v>
      </c>
      <c r="E64" s="38" t="s">
        <v>779</v>
      </c>
      <c r="F64" s="38" t="s">
        <v>779</v>
      </c>
      <c r="G64" s="38" t="s">
        <v>779</v>
      </c>
      <c r="H64" s="38" t="s">
        <v>779</v>
      </c>
      <c r="I64" s="38" t="s">
        <v>779</v>
      </c>
      <c r="J64" s="38" t="s">
        <v>779</v>
      </c>
      <c r="K64" s="38" t="s">
        <v>779</v>
      </c>
      <c r="L64" s="38" t="s">
        <v>779</v>
      </c>
      <c r="M64" s="38" t="s">
        <v>779</v>
      </c>
      <c r="N64" s="38" t="s">
        <v>779</v>
      </c>
      <c r="O64" s="38" t="s">
        <v>779</v>
      </c>
      <c r="P64" s="38" t="s">
        <v>779</v>
      </c>
      <c r="Q64" s="38" t="s">
        <v>779</v>
      </c>
      <c r="R64" s="38" t="s">
        <v>779</v>
      </c>
      <c r="S64" s="38" t="s">
        <v>779</v>
      </c>
      <c r="T64" s="41" t="s">
        <v>779</v>
      </c>
    </row>
    <row r="65" spans="1:20" ht="63">
      <c r="A65" s="53" t="s">
        <v>148</v>
      </c>
      <c r="B65" s="54" t="s">
        <v>839</v>
      </c>
      <c r="C65" s="53" t="s">
        <v>776</v>
      </c>
      <c r="D65" s="38" t="s">
        <v>779</v>
      </c>
      <c r="E65" s="38" t="s">
        <v>779</v>
      </c>
      <c r="F65" s="38" t="s">
        <v>779</v>
      </c>
      <c r="G65" s="38" t="s">
        <v>779</v>
      </c>
      <c r="H65" s="38" t="s">
        <v>779</v>
      </c>
      <c r="I65" s="38" t="s">
        <v>779</v>
      </c>
      <c r="J65" s="38" t="s">
        <v>779</v>
      </c>
      <c r="K65" s="38" t="s">
        <v>779</v>
      </c>
      <c r="L65" s="38" t="s">
        <v>779</v>
      </c>
      <c r="M65" s="38" t="s">
        <v>779</v>
      </c>
      <c r="N65" s="38" t="s">
        <v>779</v>
      </c>
      <c r="O65" s="38" t="s">
        <v>779</v>
      </c>
      <c r="P65" s="38" t="s">
        <v>779</v>
      </c>
      <c r="Q65" s="38" t="s">
        <v>779</v>
      </c>
      <c r="R65" s="38" t="s">
        <v>779</v>
      </c>
      <c r="S65" s="38" t="s">
        <v>779</v>
      </c>
      <c r="T65" s="41" t="s">
        <v>779</v>
      </c>
    </row>
    <row r="66" spans="1:20" ht="52.5">
      <c r="A66" s="53" t="s">
        <v>840</v>
      </c>
      <c r="B66" s="54" t="s">
        <v>841</v>
      </c>
      <c r="C66" s="53" t="s">
        <v>776</v>
      </c>
      <c r="D66" s="38" t="s">
        <v>779</v>
      </c>
      <c r="E66" s="38" t="s">
        <v>779</v>
      </c>
      <c r="F66" s="38" t="s">
        <v>779</v>
      </c>
      <c r="G66" s="38" t="s">
        <v>779</v>
      </c>
      <c r="H66" s="38" t="s">
        <v>779</v>
      </c>
      <c r="I66" s="38" t="s">
        <v>779</v>
      </c>
      <c r="J66" s="38" t="s">
        <v>779</v>
      </c>
      <c r="K66" s="38" t="s">
        <v>779</v>
      </c>
      <c r="L66" s="38" t="s">
        <v>779</v>
      </c>
      <c r="M66" s="38" t="s">
        <v>779</v>
      </c>
      <c r="N66" s="38" t="s">
        <v>779</v>
      </c>
      <c r="O66" s="38" t="s">
        <v>779</v>
      </c>
      <c r="P66" s="38" t="s">
        <v>779</v>
      </c>
      <c r="Q66" s="38" t="s">
        <v>779</v>
      </c>
      <c r="R66" s="38" t="s">
        <v>779</v>
      </c>
      <c r="S66" s="38" t="s">
        <v>779</v>
      </c>
      <c r="T66" s="41" t="s">
        <v>779</v>
      </c>
    </row>
    <row r="67" spans="1:20" ht="52.5">
      <c r="A67" s="53" t="s">
        <v>842</v>
      </c>
      <c r="B67" s="54" t="s">
        <v>843</v>
      </c>
      <c r="C67" s="53" t="s">
        <v>776</v>
      </c>
      <c r="D67" s="38" t="s">
        <v>779</v>
      </c>
      <c r="E67" s="38" t="s">
        <v>779</v>
      </c>
      <c r="F67" s="38" t="s">
        <v>779</v>
      </c>
      <c r="G67" s="38" t="s">
        <v>779</v>
      </c>
      <c r="H67" s="38" t="s">
        <v>779</v>
      </c>
      <c r="I67" s="38" t="s">
        <v>779</v>
      </c>
      <c r="J67" s="38" t="s">
        <v>779</v>
      </c>
      <c r="K67" s="38" t="s">
        <v>779</v>
      </c>
      <c r="L67" s="38" t="s">
        <v>779</v>
      </c>
      <c r="M67" s="38" t="s">
        <v>779</v>
      </c>
      <c r="N67" s="38" t="s">
        <v>779</v>
      </c>
      <c r="O67" s="38" t="s">
        <v>779</v>
      </c>
      <c r="P67" s="38" t="s">
        <v>779</v>
      </c>
      <c r="Q67" s="38" t="s">
        <v>779</v>
      </c>
      <c r="R67" s="38" t="s">
        <v>779</v>
      </c>
      <c r="S67" s="38" t="s">
        <v>779</v>
      </c>
      <c r="T67" s="41" t="s">
        <v>779</v>
      </c>
    </row>
    <row r="68" spans="1:20" ht="31.5">
      <c r="A68" s="53" t="s">
        <v>150</v>
      </c>
      <c r="B68" s="54" t="s">
        <v>844</v>
      </c>
      <c r="C68" s="53" t="s">
        <v>776</v>
      </c>
      <c r="D68" s="38" t="s">
        <v>779</v>
      </c>
      <c r="E68" s="38" t="s">
        <v>779</v>
      </c>
      <c r="F68" s="38" t="s">
        <v>779</v>
      </c>
      <c r="G68" s="38" t="s">
        <v>779</v>
      </c>
      <c r="H68" s="38" t="s">
        <v>779</v>
      </c>
      <c r="I68" s="38" t="s">
        <v>779</v>
      </c>
      <c r="J68" s="38" t="s">
        <v>779</v>
      </c>
      <c r="K68" s="38" t="s">
        <v>779</v>
      </c>
      <c r="L68" s="38" t="s">
        <v>779</v>
      </c>
      <c r="M68" s="38" t="s">
        <v>779</v>
      </c>
      <c r="N68" s="38" t="s">
        <v>779</v>
      </c>
      <c r="O68" s="38" t="s">
        <v>779</v>
      </c>
      <c r="P68" s="38" t="s">
        <v>779</v>
      </c>
      <c r="Q68" s="38" t="s">
        <v>779</v>
      </c>
      <c r="R68" s="38" t="s">
        <v>779</v>
      </c>
      <c r="S68" s="38" t="s">
        <v>779</v>
      </c>
      <c r="T68" s="40" t="s">
        <v>779</v>
      </c>
    </row>
    <row r="69" spans="1:20" ht="31.5">
      <c r="A69" s="53" t="s">
        <v>152</v>
      </c>
      <c r="B69" s="54" t="s">
        <v>845</v>
      </c>
      <c r="C69" s="53" t="s">
        <v>776</v>
      </c>
      <c r="D69" s="38" t="s">
        <v>779</v>
      </c>
      <c r="E69" s="38" t="s">
        <v>779</v>
      </c>
      <c r="F69" s="38" t="s">
        <v>779</v>
      </c>
      <c r="G69" s="38" t="s">
        <v>779</v>
      </c>
      <c r="H69" s="38" t="s">
        <v>779</v>
      </c>
      <c r="I69" s="38" t="s">
        <v>779</v>
      </c>
      <c r="J69" s="38" t="s">
        <v>779</v>
      </c>
      <c r="K69" s="38" t="s">
        <v>779</v>
      </c>
      <c r="L69" s="38" t="s">
        <v>779</v>
      </c>
      <c r="M69" s="38" t="s">
        <v>779</v>
      </c>
      <c r="N69" s="38" t="s">
        <v>779</v>
      </c>
      <c r="O69" s="38" t="s">
        <v>779</v>
      </c>
      <c r="P69" s="38" t="s">
        <v>779</v>
      </c>
      <c r="Q69" s="38" t="s">
        <v>779</v>
      </c>
      <c r="R69" s="38" t="s">
        <v>779</v>
      </c>
      <c r="S69" s="38" t="s">
        <v>779</v>
      </c>
      <c r="T69" s="42" t="s">
        <v>779</v>
      </c>
    </row>
    <row r="70" spans="1:20" ht="21">
      <c r="A70" s="53" t="s">
        <v>154</v>
      </c>
      <c r="B70" s="54" t="s">
        <v>846</v>
      </c>
      <c r="C70" s="53" t="s">
        <v>776</v>
      </c>
      <c r="D70" s="137">
        <f>SUM(D71:D74)</f>
        <v>12.75652118644068</v>
      </c>
      <c r="E70" s="137">
        <f aca="true" t="shared" si="3" ref="E70:Q70">SUM(E71:E74)</f>
        <v>20.95652118644068</v>
      </c>
      <c r="F70" s="137">
        <f t="shared" si="3"/>
        <v>0</v>
      </c>
      <c r="G70" s="137">
        <f t="shared" si="3"/>
        <v>0</v>
      </c>
      <c r="H70" s="137">
        <f t="shared" si="3"/>
        <v>12.75652118644068</v>
      </c>
      <c r="I70" s="137">
        <f t="shared" si="3"/>
        <v>12.75652118644068</v>
      </c>
      <c r="J70" s="137">
        <f t="shared" si="3"/>
        <v>4.238591199830508</v>
      </c>
      <c r="K70" s="137">
        <f t="shared" si="3"/>
        <v>4.238591199830508</v>
      </c>
      <c r="L70" s="137">
        <f t="shared" si="3"/>
        <v>9.5317013</v>
      </c>
      <c r="M70" s="137">
        <f t="shared" si="3"/>
        <v>9.5317013</v>
      </c>
      <c r="N70" s="137">
        <f t="shared" si="3"/>
        <v>11.42481988644068</v>
      </c>
      <c r="O70" s="137">
        <f t="shared" si="3"/>
        <v>11.42481988644068</v>
      </c>
      <c r="P70" s="137">
        <f t="shared" si="3"/>
        <v>-2.9068898998305084</v>
      </c>
      <c r="Q70" s="137">
        <f t="shared" si="3"/>
        <v>-2.9068898998305084</v>
      </c>
      <c r="R70" s="139">
        <f aca="true" t="shared" si="4" ref="R70:S73">P70/J70</f>
        <v>-0.6858151123294807</v>
      </c>
      <c r="S70" s="139">
        <f t="shared" si="4"/>
        <v>-0.6858151123294807</v>
      </c>
      <c r="T70" s="43"/>
    </row>
    <row r="71" spans="1:20" ht="45">
      <c r="A71" s="55" t="s">
        <v>847</v>
      </c>
      <c r="B71" s="56" t="s">
        <v>848</v>
      </c>
      <c r="C71" s="55" t="s">
        <v>849</v>
      </c>
      <c r="D71" s="44">
        <f>1!D72/1.18</f>
        <v>8.371411864406781</v>
      </c>
      <c r="E71" s="138">
        <f>D71</f>
        <v>8.371411864406781</v>
      </c>
      <c r="F71" s="44">
        <v>0</v>
      </c>
      <c r="G71" s="44">
        <v>0</v>
      </c>
      <c r="H71" s="138">
        <f aca="true" t="shared" si="5" ref="H71:I73">D71</f>
        <v>8.371411864406781</v>
      </c>
      <c r="I71" s="138">
        <f t="shared" si="5"/>
        <v>8.371411864406781</v>
      </c>
      <c r="J71" s="44">
        <v>2.886923199830508</v>
      </c>
      <c r="K71" s="44">
        <f>J71</f>
        <v>2.886923199830508</v>
      </c>
      <c r="L71" s="44">
        <v>0</v>
      </c>
      <c r="M71" s="44">
        <v>0</v>
      </c>
      <c r="N71" s="138">
        <f aca="true" t="shared" si="6" ref="N71:O73">H71-L71</f>
        <v>8.371411864406781</v>
      </c>
      <c r="O71" s="138">
        <f t="shared" si="6"/>
        <v>8.371411864406781</v>
      </c>
      <c r="P71" s="138">
        <f aca="true" t="shared" si="7" ref="P71:Q73">L71-J71</f>
        <v>-2.886923199830508</v>
      </c>
      <c r="Q71" s="138">
        <f t="shared" si="7"/>
        <v>-2.886923199830508</v>
      </c>
      <c r="R71" s="141">
        <f t="shared" si="4"/>
        <v>-1</v>
      </c>
      <c r="S71" s="141">
        <f t="shared" si="4"/>
        <v>-1</v>
      </c>
      <c r="T71" s="47" t="s">
        <v>850</v>
      </c>
    </row>
    <row r="72" spans="1:20" ht="45">
      <c r="A72" s="55" t="s">
        <v>851</v>
      </c>
      <c r="B72" s="56" t="s">
        <v>852</v>
      </c>
      <c r="C72" s="55" t="s">
        <v>853</v>
      </c>
      <c r="D72" s="44">
        <f>1!D73/1.18</f>
        <v>0.6663177966101695</v>
      </c>
      <c r="E72" s="138">
        <f>D72</f>
        <v>0.6663177966101695</v>
      </c>
      <c r="F72" s="44">
        <v>0</v>
      </c>
      <c r="G72" s="44">
        <v>0</v>
      </c>
      <c r="H72" s="138">
        <f t="shared" si="5"/>
        <v>0.6663177966101695</v>
      </c>
      <c r="I72" s="138">
        <f t="shared" si="5"/>
        <v>0.6663177966101695</v>
      </c>
      <c r="J72" s="44">
        <v>0.17417613559322034</v>
      </c>
      <c r="K72" s="44">
        <f>J72</f>
        <v>0.17417613559322034</v>
      </c>
      <c r="L72" s="44">
        <v>0.1741761</v>
      </c>
      <c r="M72" s="44">
        <f>L72</f>
        <v>0.1741761</v>
      </c>
      <c r="N72" s="138">
        <f t="shared" si="6"/>
        <v>0.49214169661016954</v>
      </c>
      <c r="O72" s="138">
        <f t="shared" si="6"/>
        <v>0.49214169661016954</v>
      </c>
      <c r="P72" s="138">
        <f t="shared" si="7"/>
        <v>-3.559322034329959E-08</v>
      </c>
      <c r="Q72" s="138">
        <f t="shared" si="7"/>
        <v>-3.559322034329959E-08</v>
      </c>
      <c r="R72" s="141">
        <f t="shared" si="4"/>
        <v>-2.0435187760983387E-07</v>
      </c>
      <c r="S72" s="141">
        <f t="shared" si="4"/>
        <v>-2.0435187760983387E-07</v>
      </c>
      <c r="T72" s="47" t="s">
        <v>866</v>
      </c>
    </row>
    <row r="73" spans="1:20" ht="45">
      <c r="A73" s="55" t="s">
        <v>855</v>
      </c>
      <c r="B73" s="56" t="s">
        <v>856</v>
      </c>
      <c r="C73" s="55" t="s">
        <v>857</v>
      </c>
      <c r="D73" s="44">
        <f>1!D74/1.18</f>
        <v>3.7187915254237294</v>
      </c>
      <c r="E73" s="138">
        <f>D73</f>
        <v>3.7187915254237294</v>
      </c>
      <c r="F73" s="44">
        <v>0</v>
      </c>
      <c r="G73" s="44">
        <v>0</v>
      </c>
      <c r="H73" s="138">
        <f t="shared" si="5"/>
        <v>3.7187915254237294</v>
      </c>
      <c r="I73" s="138">
        <f t="shared" si="5"/>
        <v>3.7187915254237294</v>
      </c>
      <c r="J73" s="44">
        <v>1.1774918644067798</v>
      </c>
      <c r="K73" s="44">
        <f>J73</f>
        <v>1.1774918644067798</v>
      </c>
      <c r="L73" s="44">
        <v>1.1575252</v>
      </c>
      <c r="M73" s="44">
        <f>L73</f>
        <v>1.1575252</v>
      </c>
      <c r="N73" s="138">
        <f t="shared" si="6"/>
        <v>2.5612663254237296</v>
      </c>
      <c r="O73" s="138">
        <f t="shared" si="6"/>
        <v>2.5612663254237296</v>
      </c>
      <c r="P73" s="138">
        <f t="shared" si="7"/>
        <v>-0.019966664406779744</v>
      </c>
      <c r="Q73" s="138">
        <f t="shared" si="7"/>
        <v>-0.019966664406779744</v>
      </c>
      <c r="R73" s="141">
        <f t="shared" si="4"/>
        <v>-0.01695694468075068</v>
      </c>
      <c r="S73" s="141">
        <f t="shared" si="4"/>
        <v>-0.01695694468075068</v>
      </c>
      <c r="T73" s="47" t="s">
        <v>866</v>
      </c>
    </row>
    <row r="74" spans="1:20" ht="45">
      <c r="A74" s="55" t="s">
        <v>888</v>
      </c>
      <c r="B74" s="56" t="s">
        <v>889</v>
      </c>
      <c r="C74" s="55" t="s">
        <v>890</v>
      </c>
      <c r="D74" s="44" t="s">
        <v>779</v>
      </c>
      <c r="E74" s="138">
        <f>1!D75</f>
        <v>8.2</v>
      </c>
      <c r="F74" s="44">
        <v>0</v>
      </c>
      <c r="G74" s="44">
        <v>0</v>
      </c>
      <c r="H74" s="44" t="str">
        <f aca="true" t="shared" si="8" ref="H74">D74</f>
        <v>нд</v>
      </c>
      <c r="I74" s="44" t="s">
        <v>779</v>
      </c>
      <c r="J74" s="44" t="s">
        <v>779</v>
      </c>
      <c r="K74" s="44" t="s">
        <v>779</v>
      </c>
      <c r="L74" s="44">
        <v>8.2</v>
      </c>
      <c r="M74" s="44">
        <f>L74</f>
        <v>8.2</v>
      </c>
      <c r="N74" s="44">
        <v>0</v>
      </c>
      <c r="O74" s="44">
        <v>0</v>
      </c>
      <c r="P74" s="44" t="s">
        <v>779</v>
      </c>
      <c r="Q74" s="44" t="s">
        <v>779</v>
      </c>
      <c r="R74" s="46" t="s">
        <v>779</v>
      </c>
      <c r="S74" s="46" t="s">
        <v>779</v>
      </c>
      <c r="T74" s="47"/>
    </row>
  </sheetData>
  <mergeCells count="23">
    <mergeCell ref="P14:S14"/>
    <mergeCell ref="T14:T16"/>
    <mergeCell ref="J15:K15"/>
    <mergeCell ref="L15:M15"/>
    <mergeCell ref="P15:Q15"/>
    <mergeCell ref="R15:S15"/>
    <mergeCell ref="H11:O11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N14:O15"/>
    <mergeCell ref="I9:J9"/>
    <mergeCell ref="Q2:T2"/>
    <mergeCell ref="A3:T3"/>
    <mergeCell ref="H4:I4"/>
    <mergeCell ref="G6:N6"/>
    <mergeCell ref="G7:N7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110" zoomScaleNormal="110" workbookViewId="0" topLeftCell="A14">
      <pane xSplit="2" ySplit="5" topLeftCell="C70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Q71" sqref="Q71"/>
    </sheetView>
  </sheetViews>
  <sheetFormatPr defaultColWidth="9.140625" defaultRowHeight="15"/>
  <cols>
    <col min="1" max="1" width="7.8515625" style="5" customWidth="1"/>
    <col min="2" max="2" width="25.140625" style="5" customWidth="1"/>
    <col min="3" max="4" width="13.00390625" style="5" customWidth="1"/>
    <col min="5" max="5" width="12.7109375" style="5" customWidth="1"/>
    <col min="6" max="11" width="6.00390625" style="5" customWidth="1"/>
    <col min="12" max="12" width="12.7109375" style="5" customWidth="1"/>
    <col min="13" max="18" width="6.00390625" style="5" customWidth="1"/>
    <col min="19" max="19" width="9.140625" style="5" customWidth="1"/>
    <col min="20" max="20" width="6.00390625" style="5" customWidth="1"/>
    <col min="21" max="21" width="9.140625" style="5" customWidth="1"/>
    <col min="22" max="22" width="8.7109375" style="5" customWidth="1"/>
    <col min="23" max="23" width="18.7109375" style="5" customWidth="1"/>
    <col min="24" max="256" width="9.140625" style="5" customWidth="1"/>
    <col min="257" max="257" width="7.8515625" style="5" customWidth="1"/>
    <col min="258" max="258" width="25.140625" style="5" customWidth="1"/>
    <col min="259" max="260" width="13.00390625" style="5" customWidth="1"/>
    <col min="261" max="261" width="12.7109375" style="5" customWidth="1"/>
    <col min="262" max="267" width="6.00390625" style="5" customWidth="1"/>
    <col min="268" max="268" width="12.7109375" style="5" customWidth="1"/>
    <col min="269" max="274" width="6.00390625" style="5" customWidth="1"/>
    <col min="275" max="275" width="9.140625" style="5" customWidth="1"/>
    <col min="276" max="276" width="6.00390625" style="5" customWidth="1"/>
    <col min="277" max="277" width="9.140625" style="5" customWidth="1"/>
    <col min="278" max="278" width="8.7109375" style="5" customWidth="1"/>
    <col min="279" max="279" width="18.7109375" style="5" customWidth="1"/>
    <col min="280" max="512" width="9.140625" style="5" customWidth="1"/>
    <col min="513" max="513" width="7.8515625" style="5" customWidth="1"/>
    <col min="514" max="514" width="25.140625" style="5" customWidth="1"/>
    <col min="515" max="516" width="13.00390625" style="5" customWidth="1"/>
    <col min="517" max="517" width="12.7109375" style="5" customWidth="1"/>
    <col min="518" max="523" width="6.00390625" style="5" customWidth="1"/>
    <col min="524" max="524" width="12.7109375" style="5" customWidth="1"/>
    <col min="525" max="530" width="6.00390625" style="5" customWidth="1"/>
    <col min="531" max="531" width="9.140625" style="5" customWidth="1"/>
    <col min="532" max="532" width="6.00390625" style="5" customWidth="1"/>
    <col min="533" max="533" width="9.140625" style="5" customWidth="1"/>
    <col min="534" max="534" width="8.7109375" style="5" customWidth="1"/>
    <col min="535" max="535" width="18.7109375" style="5" customWidth="1"/>
    <col min="536" max="768" width="9.140625" style="5" customWidth="1"/>
    <col min="769" max="769" width="7.8515625" style="5" customWidth="1"/>
    <col min="770" max="770" width="25.140625" style="5" customWidth="1"/>
    <col min="771" max="772" width="13.00390625" style="5" customWidth="1"/>
    <col min="773" max="773" width="12.7109375" style="5" customWidth="1"/>
    <col min="774" max="779" width="6.00390625" style="5" customWidth="1"/>
    <col min="780" max="780" width="12.7109375" style="5" customWidth="1"/>
    <col min="781" max="786" width="6.00390625" style="5" customWidth="1"/>
    <col min="787" max="787" width="9.140625" style="5" customWidth="1"/>
    <col min="788" max="788" width="6.00390625" style="5" customWidth="1"/>
    <col min="789" max="789" width="9.140625" style="5" customWidth="1"/>
    <col min="790" max="790" width="8.7109375" style="5" customWidth="1"/>
    <col min="791" max="791" width="18.7109375" style="5" customWidth="1"/>
    <col min="792" max="1024" width="9.140625" style="5" customWidth="1"/>
    <col min="1025" max="1025" width="7.8515625" style="5" customWidth="1"/>
    <col min="1026" max="1026" width="25.140625" style="5" customWidth="1"/>
    <col min="1027" max="1028" width="13.00390625" style="5" customWidth="1"/>
    <col min="1029" max="1029" width="12.7109375" style="5" customWidth="1"/>
    <col min="1030" max="1035" width="6.00390625" style="5" customWidth="1"/>
    <col min="1036" max="1036" width="12.7109375" style="5" customWidth="1"/>
    <col min="1037" max="1042" width="6.00390625" style="5" customWidth="1"/>
    <col min="1043" max="1043" width="9.140625" style="5" customWidth="1"/>
    <col min="1044" max="1044" width="6.00390625" style="5" customWidth="1"/>
    <col min="1045" max="1045" width="9.140625" style="5" customWidth="1"/>
    <col min="1046" max="1046" width="8.7109375" style="5" customWidth="1"/>
    <col min="1047" max="1047" width="18.7109375" style="5" customWidth="1"/>
    <col min="1048" max="1280" width="9.140625" style="5" customWidth="1"/>
    <col min="1281" max="1281" width="7.8515625" style="5" customWidth="1"/>
    <col min="1282" max="1282" width="25.140625" style="5" customWidth="1"/>
    <col min="1283" max="1284" width="13.00390625" style="5" customWidth="1"/>
    <col min="1285" max="1285" width="12.7109375" style="5" customWidth="1"/>
    <col min="1286" max="1291" width="6.00390625" style="5" customWidth="1"/>
    <col min="1292" max="1292" width="12.7109375" style="5" customWidth="1"/>
    <col min="1293" max="1298" width="6.00390625" style="5" customWidth="1"/>
    <col min="1299" max="1299" width="9.140625" style="5" customWidth="1"/>
    <col min="1300" max="1300" width="6.00390625" style="5" customWidth="1"/>
    <col min="1301" max="1301" width="9.140625" style="5" customWidth="1"/>
    <col min="1302" max="1302" width="8.7109375" style="5" customWidth="1"/>
    <col min="1303" max="1303" width="18.7109375" style="5" customWidth="1"/>
    <col min="1304" max="1536" width="9.140625" style="5" customWidth="1"/>
    <col min="1537" max="1537" width="7.8515625" style="5" customWidth="1"/>
    <col min="1538" max="1538" width="25.140625" style="5" customWidth="1"/>
    <col min="1539" max="1540" width="13.00390625" style="5" customWidth="1"/>
    <col min="1541" max="1541" width="12.7109375" style="5" customWidth="1"/>
    <col min="1542" max="1547" width="6.00390625" style="5" customWidth="1"/>
    <col min="1548" max="1548" width="12.7109375" style="5" customWidth="1"/>
    <col min="1549" max="1554" width="6.00390625" style="5" customWidth="1"/>
    <col min="1555" max="1555" width="9.140625" style="5" customWidth="1"/>
    <col min="1556" max="1556" width="6.00390625" style="5" customWidth="1"/>
    <col min="1557" max="1557" width="9.140625" style="5" customWidth="1"/>
    <col min="1558" max="1558" width="8.7109375" style="5" customWidth="1"/>
    <col min="1559" max="1559" width="18.7109375" style="5" customWidth="1"/>
    <col min="1560" max="1792" width="9.140625" style="5" customWidth="1"/>
    <col min="1793" max="1793" width="7.8515625" style="5" customWidth="1"/>
    <col min="1794" max="1794" width="25.140625" style="5" customWidth="1"/>
    <col min="1795" max="1796" width="13.00390625" style="5" customWidth="1"/>
    <col min="1797" max="1797" width="12.7109375" style="5" customWidth="1"/>
    <col min="1798" max="1803" width="6.00390625" style="5" customWidth="1"/>
    <col min="1804" max="1804" width="12.7109375" style="5" customWidth="1"/>
    <col min="1805" max="1810" width="6.00390625" style="5" customWidth="1"/>
    <col min="1811" max="1811" width="9.140625" style="5" customWidth="1"/>
    <col min="1812" max="1812" width="6.00390625" style="5" customWidth="1"/>
    <col min="1813" max="1813" width="9.140625" style="5" customWidth="1"/>
    <col min="1814" max="1814" width="8.7109375" style="5" customWidth="1"/>
    <col min="1815" max="1815" width="18.7109375" style="5" customWidth="1"/>
    <col min="1816" max="2048" width="9.140625" style="5" customWidth="1"/>
    <col min="2049" max="2049" width="7.8515625" style="5" customWidth="1"/>
    <col min="2050" max="2050" width="25.140625" style="5" customWidth="1"/>
    <col min="2051" max="2052" width="13.00390625" style="5" customWidth="1"/>
    <col min="2053" max="2053" width="12.7109375" style="5" customWidth="1"/>
    <col min="2054" max="2059" width="6.00390625" style="5" customWidth="1"/>
    <col min="2060" max="2060" width="12.7109375" style="5" customWidth="1"/>
    <col min="2061" max="2066" width="6.00390625" style="5" customWidth="1"/>
    <col min="2067" max="2067" width="9.140625" style="5" customWidth="1"/>
    <col min="2068" max="2068" width="6.00390625" style="5" customWidth="1"/>
    <col min="2069" max="2069" width="9.140625" style="5" customWidth="1"/>
    <col min="2070" max="2070" width="8.7109375" style="5" customWidth="1"/>
    <col min="2071" max="2071" width="18.7109375" style="5" customWidth="1"/>
    <col min="2072" max="2304" width="9.140625" style="5" customWidth="1"/>
    <col min="2305" max="2305" width="7.8515625" style="5" customWidth="1"/>
    <col min="2306" max="2306" width="25.140625" style="5" customWidth="1"/>
    <col min="2307" max="2308" width="13.00390625" style="5" customWidth="1"/>
    <col min="2309" max="2309" width="12.7109375" style="5" customWidth="1"/>
    <col min="2310" max="2315" width="6.00390625" style="5" customWidth="1"/>
    <col min="2316" max="2316" width="12.7109375" style="5" customWidth="1"/>
    <col min="2317" max="2322" width="6.00390625" style="5" customWidth="1"/>
    <col min="2323" max="2323" width="9.140625" style="5" customWidth="1"/>
    <col min="2324" max="2324" width="6.00390625" style="5" customWidth="1"/>
    <col min="2325" max="2325" width="9.140625" style="5" customWidth="1"/>
    <col min="2326" max="2326" width="8.7109375" style="5" customWidth="1"/>
    <col min="2327" max="2327" width="18.7109375" style="5" customWidth="1"/>
    <col min="2328" max="2560" width="9.140625" style="5" customWidth="1"/>
    <col min="2561" max="2561" width="7.8515625" style="5" customWidth="1"/>
    <col min="2562" max="2562" width="25.140625" style="5" customWidth="1"/>
    <col min="2563" max="2564" width="13.00390625" style="5" customWidth="1"/>
    <col min="2565" max="2565" width="12.7109375" style="5" customWidth="1"/>
    <col min="2566" max="2571" width="6.00390625" style="5" customWidth="1"/>
    <col min="2572" max="2572" width="12.7109375" style="5" customWidth="1"/>
    <col min="2573" max="2578" width="6.00390625" style="5" customWidth="1"/>
    <col min="2579" max="2579" width="9.140625" style="5" customWidth="1"/>
    <col min="2580" max="2580" width="6.00390625" style="5" customWidth="1"/>
    <col min="2581" max="2581" width="9.140625" style="5" customWidth="1"/>
    <col min="2582" max="2582" width="8.7109375" style="5" customWidth="1"/>
    <col min="2583" max="2583" width="18.7109375" style="5" customWidth="1"/>
    <col min="2584" max="2816" width="9.140625" style="5" customWidth="1"/>
    <col min="2817" max="2817" width="7.8515625" style="5" customWidth="1"/>
    <col min="2818" max="2818" width="25.140625" style="5" customWidth="1"/>
    <col min="2819" max="2820" width="13.00390625" style="5" customWidth="1"/>
    <col min="2821" max="2821" width="12.7109375" style="5" customWidth="1"/>
    <col min="2822" max="2827" width="6.00390625" style="5" customWidth="1"/>
    <col min="2828" max="2828" width="12.7109375" style="5" customWidth="1"/>
    <col min="2829" max="2834" width="6.00390625" style="5" customWidth="1"/>
    <col min="2835" max="2835" width="9.140625" style="5" customWidth="1"/>
    <col min="2836" max="2836" width="6.00390625" style="5" customWidth="1"/>
    <col min="2837" max="2837" width="9.140625" style="5" customWidth="1"/>
    <col min="2838" max="2838" width="8.7109375" style="5" customWidth="1"/>
    <col min="2839" max="2839" width="18.7109375" style="5" customWidth="1"/>
    <col min="2840" max="3072" width="9.140625" style="5" customWidth="1"/>
    <col min="3073" max="3073" width="7.8515625" style="5" customWidth="1"/>
    <col min="3074" max="3074" width="25.140625" style="5" customWidth="1"/>
    <col min="3075" max="3076" width="13.00390625" style="5" customWidth="1"/>
    <col min="3077" max="3077" width="12.7109375" style="5" customWidth="1"/>
    <col min="3078" max="3083" width="6.00390625" style="5" customWidth="1"/>
    <col min="3084" max="3084" width="12.7109375" style="5" customWidth="1"/>
    <col min="3085" max="3090" width="6.00390625" style="5" customWidth="1"/>
    <col min="3091" max="3091" width="9.140625" style="5" customWidth="1"/>
    <col min="3092" max="3092" width="6.00390625" style="5" customWidth="1"/>
    <col min="3093" max="3093" width="9.140625" style="5" customWidth="1"/>
    <col min="3094" max="3094" width="8.7109375" style="5" customWidth="1"/>
    <col min="3095" max="3095" width="18.7109375" style="5" customWidth="1"/>
    <col min="3096" max="3328" width="9.140625" style="5" customWidth="1"/>
    <col min="3329" max="3329" width="7.8515625" style="5" customWidth="1"/>
    <col min="3330" max="3330" width="25.140625" style="5" customWidth="1"/>
    <col min="3331" max="3332" width="13.00390625" style="5" customWidth="1"/>
    <col min="3333" max="3333" width="12.7109375" style="5" customWidth="1"/>
    <col min="3334" max="3339" width="6.00390625" style="5" customWidth="1"/>
    <col min="3340" max="3340" width="12.7109375" style="5" customWidth="1"/>
    <col min="3341" max="3346" width="6.00390625" style="5" customWidth="1"/>
    <col min="3347" max="3347" width="9.140625" style="5" customWidth="1"/>
    <col min="3348" max="3348" width="6.00390625" style="5" customWidth="1"/>
    <col min="3349" max="3349" width="9.140625" style="5" customWidth="1"/>
    <col min="3350" max="3350" width="8.7109375" style="5" customWidth="1"/>
    <col min="3351" max="3351" width="18.7109375" style="5" customWidth="1"/>
    <col min="3352" max="3584" width="9.140625" style="5" customWidth="1"/>
    <col min="3585" max="3585" width="7.8515625" style="5" customWidth="1"/>
    <col min="3586" max="3586" width="25.140625" style="5" customWidth="1"/>
    <col min="3587" max="3588" width="13.00390625" style="5" customWidth="1"/>
    <col min="3589" max="3589" width="12.7109375" style="5" customWidth="1"/>
    <col min="3590" max="3595" width="6.00390625" style="5" customWidth="1"/>
    <col min="3596" max="3596" width="12.7109375" style="5" customWidth="1"/>
    <col min="3597" max="3602" width="6.00390625" style="5" customWidth="1"/>
    <col min="3603" max="3603" width="9.140625" style="5" customWidth="1"/>
    <col min="3604" max="3604" width="6.00390625" style="5" customWidth="1"/>
    <col min="3605" max="3605" width="9.140625" style="5" customWidth="1"/>
    <col min="3606" max="3606" width="8.7109375" style="5" customWidth="1"/>
    <col min="3607" max="3607" width="18.7109375" style="5" customWidth="1"/>
    <col min="3608" max="3840" width="9.140625" style="5" customWidth="1"/>
    <col min="3841" max="3841" width="7.8515625" style="5" customWidth="1"/>
    <col min="3842" max="3842" width="25.140625" style="5" customWidth="1"/>
    <col min="3843" max="3844" width="13.00390625" style="5" customWidth="1"/>
    <col min="3845" max="3845" width="12.7109375" style="5" customWidth="1"/>
    <col min="3846" max="3851" width="6.00390625" style="5" customWidth="1"/>
    <col min="3852" max="3852" width="12.7109375" style="5" customWidth="1"/>
    <col min="3853" max="3858" width="6.00390625" style="5" customWidth="1"/>
    <col min="3859" max="3859" width="9.140625" style="5" customWidth="1"/>
    <col min="3860" max="3860" width="6.00390625" style="5" customWidth="1"/>
    <col min="3861" max="3861" width="9.140625" style="5" customWidth="1"/>
    <col min="3862" max="3862" width="8.7109375" style="5" customWidth="1"/>
    <col min="3863" max="3863" width="18.7109375" style="5" customWidth="1"/>
    <col min="3864" max="4096" width="9.140625" style="5" customWidth="1"/>
    <col min="4097" max="4097" width="7.8515625" style="5" customWidth="1"/>
    <col min="4098" max="4098" width="25.140625" style="5" customWidth="1"/>
    <col min="4099" max="4100" width="13.00390625" style="5" customWidth="1"/>
    <col min="4101" max="4101" width="12.7109375" style="5" customWidth="1"/>
    <col min="4102" max="4107" width="6.00390625" style="5" customWidth="1"/>
    <col min="4108" max="4108" width="12.7109375" style="5" customWidth="1"/>
    <col min="4109" max="4114" width="6.00390625" style="5" customWidth="1"/>
    <col min="4115" max="4115" width="9.140625" style="5" customWidth="1"/>
    <col min="4116" max="4116" width="6.00390625" style="5" customWidth="1"/>
    <col min="4117" max="4117" width="9.140625" style="5" customWidth="1"/>
    <col min="4118" max="4118" width="8.7109375" style="5" customWidth="1"/>
    <col min="4119" max="4119" width="18.7109375" style="5" customWidth="1"/>
    <col min="4120" max="4352" width="9.140625" style="5" customWidth="1"/>
    <col min="4353" max="4353" width="7.8515625" style="5" customWidth="1"/>
    <col min="4354" max="4354" width="25.140625" style="5" customWidth="1"/>
    <col min="4355" max="4356" width="13.00390625" style="5" customWidth="1"/>
    <col min="4357" max="4357" width="12.7109375" style="5" customWidth="1"/>
    <col min="4358" max="4363" width="6.00390625" style="5" customWidth="1"/>
    <col min="4364" max="4364" width="12.7109375" style="5" customWidth="1"/>
    <col min="4365" max="4370" width="6.00390625" style="5" customWidth="1"/>
    <col min="4371" max="4371" width="9.140625" style="5" customWidth="1"/>
    <col min="4372" max="4372" width="6.00390625" style="5" customWidth="1"/>
    <col min="4373" max="4373" width="9.140625" style="5" customWidth="1"/>
    <col min="4374" max="4374" width="8.7109375" style="5" customWidth="1"/>
    <col min="4375" max="4375" width="18.7109375" style="5" customWidth="1"/>
    <col min="4376" max="4608" width="9.140625" style="5" customWidth="1"/>
    <col min="4609" max="4609" width="7.8515625" style="5" customWidth="1"/>
    <col min="4610" max="4610" width="25.140625" style="5" customWidth="1"/>
    <col min="4611" max="4612" width="13.00390625" style="5" customWidth="1"/>
    <col min="4613" max="4613" width="12.7109375" style="5" customWidth="1"/>
    <col min="4614" max="4619" width="6.00390625" style="5" customWidth="1"/>
    <col min="4620" max="4620" width="12.7109375" style="5" customWidth="1"/>
    <col min="4621" max="4626" width="6.00390625" style="5" customWidth="1"/>
    <col min="4627" max="4627" width="9.140625" style="5" customWidth="1"/>
    <col min="4628" max="4628" width="6.00390625" style="5" customWidth="1"/>
    <col min="4629" max="4629" width="9.140625" style="5" customWidth="1"/>
    <col min="4630" max="4630" width="8.7109375" style="5" customWidth="1"/>
    <col min="4631" max="4631" width="18.7109375" style="5" customWidth="1"/>
    <col min="4632" max="4864" width="9.140625" style="5" customWidth="1"/>
    <col min="4865" max="4865" width="7.8515625" style="5" customWidth="1"/>
    <col min="4866" max="4866" width="25.140625" style="5" customWidth="1"/>
    <col min="4867" max="4868" width="13.00390625" style="5" customWidth="1"/>
    <col min="4869" max="4869" width="12.7109375" style="5" customWidth="1"/>
    <col min="4870" max="4875" width="6.00390625" style="5" customWidth="1"/>
    <col min="4876" max="4876" width="12.7109375" style="5" customWidth="1"/>
    <col min="4877" max="4882" width="6.00390625" style="5" customWidth="1"/>
    <col min="4883" max="4883" width="9.140625" style="5" customWidth="1"/>
    <col min="4884" max="4884" width="6.00390625" style="5" customWidth="1"/>
    <col min="4885" max="4885" width="9.140625" style="5" customWidth="1"/>
    <col min="4886" max="4886" width="8.7109375" style="5" customWidth="1"/>
    <col min="4887" max="4887" width="18.7109375" style="5" customWidth="1"/>
    <col min="4888" max="5120" width="9.140625" style="5" customWidth="1"/>
    <col min="5121" max="5121" width="7.8515625" style="5" customWidth="1"/>
    <col min="5122" max="5122" width="25.140625" style="5" customWidth="1"/>
    <col min="5123" max="5124" width="13.00390625" style="5" customWidth="1"/>
    <col min="5125" max="5125" width="12.7109375" style="5" customWidth="1"/>
    <col min="5126" max="5131" width="6.00390625" style="5" customWidth="1"/>
    <col min="5132" max="5132" width="12.7109375" style="5" customWidth="1"/>
    <col min="5133" max="5138" width="6.00390625" style="5" customWidth="1"/>
    <col min="5139" max="5139" width="9.140625" style="5" customWidth="1"/>
    <col min="5140" max="5140" width="6.00390625" style="5" customWidth="1"/>
    <col min="5141" max="5141" width="9.140625" style="5" customWidth="1"/>
    <col min="5142" max="5142" width="8.7109375" style="5" customWidth="1"/>
    <col min="5143" max="5143" width="18.7109375" style="5" customWidth="1"/>
    <col min="5144" max="5376" width="9.140625" style="5" customWidth="1"/>
    <col min="5377" max="5377" width="7.8515625" style="5" customWidth="1"/>
    <col min="5378" max="5378" width="25.140625" style="5" customWidth="1"/>
    <col min="5379" max="5380" width="13.00390625" style="5" customWidth="1"/>
    <col min="5381" max="5381" width="12.7109375" style="5" customWidth="1"/>
    <col min="5382" max="5387" width="6.00390625" style="5" customWidth="1"/>
    <col min="5388" max="5388" width="12.7109375" style="5" customWidth="1"/>
    <col min="5389" max="5394" width="6.00390625" style="5" customWidth="1"/>
    <col min="5395" max="5395" width="9.140625" style="5" customWidth="1"/>
    <col min="5396" max="5396" width="6.00390625" style="5" customWidth="1"/>
    <col min="5397" max="5397" width="9.140625" style="5" customWidth="1"/>
    <col min="5398" max="5398" width="8.7109375" style="5" customWidth="1"/>
    <col min="5399" max="5399" width="18.7109375" style="5" customWidth="1"/>
    <col min="5400" max="5632" width="9.140625" style="5" customWidth="1"/>
    <col min="5633" max="5633" width="7.8515625" style="5" customWidth="1"/>
    <col min="5634" max="5634" width="25.140625" style="5" customWidth="1"/>
    <col min="5635" max="5636" width="13.00390625" style="5" customWidth="1"/>
    <col min="5637" max="5637" width="12.7109375" style="5" customWidth="1"/>
    <col min="5638" max="5643" width="6.00390625" style="5" customWidth="1"/>
    <col min="5644" max="5644" width="12.7109375" style="5" customWidth="1"/>
    <col min="5645" max="5650" width="6.00390625" style="5" customWidth="1"/>
    <col min="5651" max="5651" width="9.140625" style="5" customWidth="1"/>
    <col min="5652" max="5652" width="6.00390625" style="5" customWidth="1"/>
    <col min="5653" max="5653" width="9.140625" style="5" customWidth="1"/>
    <col min="5654" max="5654" width="8.7109375" style="5" customWidth="1"/>
    <col min="5655" max="5655" width="18.7109375" style="5" customWidth="1"/>
    <col min="5656" max="5888" width="9.140625" style="5" customWidth="1"/>
    <col min="5889" max="5889" width="7.8515625" style="5" customWidth="1"/>
    <col min="5890" max="5890" width="25.140625" style="5" customWidth="1"/>
    <col min="5891" max="5892" width="13.00390625" style="5" customWidth="1"/>
    <col min="5893" max="5893" width="12.7109375" style="5" customWidth="1"/>
    <col min="5894" max="5899" width="6.00390625" style="5" customWidth="1"/>
    <col min="5900" max="5900" width="12.7109375" style="5" customWidth="1"/>
    <col min="5901" max="5906" width="6.00390625" style="5" customWidth="1"/>
    <col min="5907" max="5907" width="9.140625" style="5" customWidth="1"/>
    <col min="5908" max="5908" width="6.00390625" style="5" customWidth="1"/>
    <col min="5909" max="5909" width="9.140625" style="5" customWidth="1"/>
    <col min="5910" max="5910" width="8.7109375" style="5" customWidth="1"/>
    <col min="5911" max="5911" width="18.7109375" style="5" customWidth="1"/>
    <col min="5912" max="6144" width="9.140625" style="5" customWidth="1"/>
    <col min="6145" max="6145" width="7.8515625" style="5" customWidth="1"/>
    <col min="6146" max="6146" width="25.140625" style="5" customWidth="1"/>
    <col min="6147" max="6148" width="13.00390625" style="5" customWidth="1"/>
    <col min="6149" max="6149" width="12.7109375" style="5" customWidth="1"/>
    <col min="6150" max="6155" width="6.00390625" style="5" customWidth="1"/>
    <col min="6156" max="6156" width="12.7109375" style="5" customWidth="1"/>
    <col min="6157" max="6162" width="6.00390625" style="5" customWidth="1"/>
    <col min="6163" max="6163" width="9.140625" style="5" customWidth="1"/>
    <col min="6164" max="6164" width="6.00390625" style="5" customWidth="1"/>
    <col min="6165" max="6165" width="9.140625" style="5" customWidth="1"/>
    <col min="6166" max="6166" width="8.7109375" style="5" customWidth="1"/>
    <col min="6167" max="6167" width="18.7109375" style="5" customWidth="1"/>
    <col min="6168" max="6400" width="9.140625" style="5" customWidth="1"/>
    <col min="6401" max="6401" width="7.8515625" style="5" customWidth="1"/>
    <col min="6402" max="6402" width="25.140625" style="5" customWidth="1"/>
    <col min="6403" max="6404" width="13.00390625" style="5" customWidth="1"/>
    <col min="6405" max="6405" width="12.7109375" style="5" customWidth="1"/>
    <col min="6406" max="6411" width="6.00390625" style="5" customWidth="1"/>
    <col min="6412" max="6412" width="12.7109375" style="5" customWidth="1"/>
    <col min="6413" max="6418" width="6.00390625" style="5" customWidth="1"/>
    <col min="6419" max="6419" width="9.140625" style="5" customWidth="1"/>
    <col min="6420" max="6420" width="6.00390625" style="5" customWidth="1"/>
    <col min="6421" max="6421" width="9.140625" style="5" customWidth="1"/>
    <col min="6422" max="6422" width="8.7109375" style="5" customWidth="1"/>
    <col min="6423" max="6423" width="18.7109375" style="5" customWidth="1"/>
    <col min="6424" max="6656" width="9.140625" style="5" customWidth="1"/>
    <col min="6657" max="6657" width="7.8515625" style="5" customWidth="1"/>
    <col min="6658" max="6658" width="25.140625" style="5" customWidth="1"/>
    <col min="6659" max="6660" width="13.00390625" style="5" customWidth="1"/>
    <col min="6661" max="6661" width="12.7109375" style="5" customWidth="1"/>
    <col min="6662" max="6667" width="6.00390625" style="5" customWidth="1"/>
    <col min="6668" max="6668" width="12.7109375" style="5" customWidth="1"/>
    <col min="6669" max="6674" width="6.00390625" style="5" customWidth="1"/>
    <col min="6675" max="6675" width="9.140625" style="5" customWidth="1"/>
    <col min="6676" max="6676" width="6.00390625" style="5" customWidth="1"/>
    <col min="6677" max="6677" width="9.140625" style="5" customWidth="1"/>
    <col min="6678" max="6678" width="8.7109375" style="5" customWidth="1"/>
    <col min="6679" max="6679" width="18.7109375" style="5" customWidth="1"/>
    <col min="6680" max="6912" width="9.140625" style="5" customWidth="1"/>
    <col min="6913" max="6913" width="7.8515625" style="5" customWidth="1"/>
    <col min="6914" max="6914" width="25.140625" style="5" customWidth="1"/>
    <col min="6915" max="6916" width="13.00390625" style="5" customWidth="1"/>
    <col min="6917" max="6917" width="12.7109375" style="5" customWidth="1"/>
    <col min="6918" max="6923" width="6.00390625" style="5" customWidth="1"/>
    <col min="6924" max="6924" width="12.7109375" style="5" customWidth="1"/>
    <col min="6925" max="6930" width="6.00390625" style="5" customWidth="1"/>
    <col min="6931" max="6931" width="9.140625" style="5" customWidth="1"/>
    <col min="6932" max="6932" width="6.00390625" style="5" customWidth="1"/>
    <col min="6933" max="6933" width="9.140625" style="5" customWidth="1"/>
    <col min="6934" max="6934" width="8.7109375" style="5" customWidth="1"/>
    <col min="6935" max="6935" width="18.7109375" style="5" customWidth="1"/>
    <col min="6936" max="7168" width="9.140625" style="5" customWidth="1"/>
    <col min="7169" max="7169" width="7.8515625" style="5" customWidth="1"/>
    <col min="7170" max="7170" width="25.140625" style="5" customWidth="1"/>
    <col min="7171" max="7172" width="13.00390625" style="5" customWidth="1"/>
    <col min="7173" max="7173" width="12.7109375" style="5" customWidth="1"/>
    <col min="7174" max="7179" width="6.00390625" style="5" customWidth="1"/>
    <col min="7180" max="7180" width="12.7109375" style="5" customWidth="1"/>
    <col min="7181" max="7186" width="6.00390625" style="5" customWidth="1"/>
    <col min="7187" max="7187" width="9.140625" style="5" customWidth="1"/>
    <col min="7188" max="7188" width="6.00390625" style="5" customWidth="1"/>
    <col min="7189" max="7189" width="9.140625" style="5" customWidth="1"/>
    <col min="7190" max="7190" width="8.7109375" style="5" customWidth="1"/>
    <col min="7191" max="7191" width="18.7109375" style="5" customWidth="1"/>
    <col min="7192" max="7424" width="9.140625" style="5" customWidth="1"/>
    <col min="7425" max="7425" width="7.8515625" style="5" customWidth="1"/>
    <col min="7426" max="7426" width="25.140625" style="5" customWidth="1"/>
    <col min="7427" max="7428" width="13.00390625" style="5" customWidth="1"/>
    <col min="7429" max="7429" width="12.7109375" style="5" customWidth="1"/>
    <col min="7430" max="7435" width="6.00390625" style="5" customWidth="1"/>
    <col min="7436" max="7436" width="12.7109375" style="5" customWidth="1"/>
    <col min="7437" max="7442" width="6.00390625" style="5" customWidth="1"/>
    <col min="7443" max="7443" width="9.140625" style="5" customWidth="1"/>
    <col min="7444" max="7444" width="6.00390625" style="5" customWidth="1"/>
    <col min="7445" max="7445" width="9.140625" style="5" customWidth="1"/>
    <col min="7446" max="7446" width="8.7109375" style="5" customWidth="1"/>
    <col min="7447" max="7447" width="18.7109375" style="5" customWidth="1"/>
    <col min="7448" max="7680" width="9.140625" style="5" customWidth="1"/>
    <col min="7681" max="7681" width="7.8515625" style="5" customWidth="1"/>
    <col min="7682" max="7682" width="25.140625" style="5" customWidth="1"/>
    <col min="7683" max="7684" width="13.00390625" style="5" customWidth="1"/>
    <col min="7685" max="7685" width="12.7109375" style="5" customWidth="1"/>
    <col min="7686" max="7691" width="6.00390625" style="5" customWidth="1"/>
    <col min="7692" max="7692" width="12.7109375" style="5" customWidth="1"/>
    <col min="7693" max="7698" width="6.00390625" style="5" customWidth="1"/>
    <col min="7699" max="7699" width="9.140625" style="5" customWidth="1"/>
    <col min="7700" max="7700" width="6.00390625" style="5" customWidth="1"/>
    <col min="7701" max="7701" width="9.140625" style="5" customWidth="1"/>
    <col min="7702" max="7702" width="8.7109375" style="5" customWidth="1"/>
    <col min="7703" max="7703" width="18.7109375" style="5" customWidth="1"/>
    <col min="7704" max="7936" width="9.140625" style="5" customWidth="1"/>
    <col min="7937" max="7937" width="7.8515625" style="5" customWidth="1"/>
    <col min="7938" max="7938" width="25.140625" style="5" customWidth="1"/>
    <col min="7939" max="7940" width="13.00390625" style="5" customWidth="1"/>
    <col min="7941" max="7941" width="12.7109375" style="5" customWidth="1"/>
    <col min="7942" max="7947" width="6.00390625" style="5" customWidth="1"/>
    <col min="7948" max="7948" width="12.7109375" style="5" customWidth="1"/>
    <col min="7949" max="7954" width="6.00390625" style="5" customWidth="1"/>
    <col min="7955" max="7955" width="9.140625" style="5" customWidth="1"/>
    <col min="7956" max="7956" width="6.00390625" style="5" customWidth="1"/>
    <col min="7957" max="7957" width="9.140625" style="5" customWidth="1"/>
    <col min="7958" max="7958" width="8.7109375" style="5" customWidth="1"/>
    <col min="7959" max="7959" width="18.7109375" style="5" customWidth="1"/>
    <col min="7960" max="8192" width="9.140625" style="5" customWidth="1"/>
    <col min="8193" max="8193" width="7.8515625" style="5" customWidth="1"/>
    <col min="8194" max="8194" width="25.140625" style="5" customWidth="1"/>
    <col min="8195" max="8196" width="13.00390625" style="5" customWidth="1"/>
    <col min="8197" max="8197" width="12.7109375" style="5" customWidth="1"/>
    <col min="8198" max="8203" width="6.00390625" style="5" customWidth="1"/>
    <col min="8204" max="8204" width="12.7109375" style="5" customWidth="1"/>
    <col min="8205" max="8210" width="6.00390625" style="5" customWidth="1"/>
    <col min="8211" max="8211" width="9.140625" style="5" customWidth="1"/>
    <col min="8212" max="8212" width="6.00390625" style="5" customWidth="1"/>
    <col min="8213" max="8213" width="9.140625" style="5" customWidth="1"/>
    <col min="8214" max="8214" width="8.7109375" style="5" customWidth="1"/>
    <col min="8215" max="8215" width="18.7109375" style="5" customWidth="1"/>
    <col min="8216" max="8448" width="9.140625" style="5" customWidth="1"/>
    <col min="8449" max="8449" width="7.8515625" style="5" customWidth="1"/>
    <col min="8450" max="8450" width="25.140625" style="5" customWidth="1"/>
    <col min="8451" max="8452" width="13.00390625" style="5" customWidth="1"/>
    <col min="8453" max="8453" width="12.7109375" style="5" customWidth="1"/>
    <col min="8454" max="8459" width="6.00390625" style="5" customWidth="1"/>
    <col min="8460" max="8460" width="12.7109375" style="5" customWidth="1"/>
    <col min="8461" max="8466" width="6.00390625" style="5" customWidth="1"/>
    <col min="8467" max="8467" width="9.140625" style="5" customWidth="1"/>
    <col min="8468" max="8468" width="6.00390625" style="5" customWidth="1"/>
    <col min="8469" max="8469" width="9.140625" style="5" customWidth="1"/>
    <col min="8470" max="8470" width="8.7109375" style="5" customWidth="1"/>
    <col min="8471" max="8471" width="18.7109375" style="5" customWidth="1"/>
    <col min="8472" max="8704" width="9.140625" style="5" customWidth="1"/>
    <col min="8705" max="8705" width="7.8515625" style="5" customWidth="1"/>
    <col min="8706" max="8706" width="25.140625" style="5" customWidth="1"/>
    <col min="8707" max="8708" width="13.00390625" style="5" customWidth="1"/>
    <col min="8709" max="8709" width="12.7109375" style="5" customWidth="1"/>
    <col min="8710" max="8715" width="6.00390625" style="5" customWidth="1"/>
    <col min="8716" max="8716" width="12.7109375" style="5" customWidth="1"/>
    <col min="8717" max="8722" width="6.00390625" style="5" customWidth="1"/>
    <col min="8723" max="8723" width="9.140625" style="5" customWidth="1"/>
    <col min="8724" max="8724" width="6.00390625" style="5" customWidth="1"/>
    <col min="8725" max="8725" width="9.140625" style="5" customWidth="1"/>
    <col min="8726" max="8726" width="8.7109375" style="5" customWidth="1"/>
    <col min="8727" max="8727" width="18.7109375" style="5" customWidth="1"/>
    <col min="8728" max="8960" width="9.140625" style="5" customWidth="1"/>
    <col min="8961" max="8961" width="7.8515625" style="5" customWidth="1"/>
    <col min="8962" max="8962" width="25.140625" style="5" customWidth="1"/>
    <col min="8963" max="8964" width="13.00390625" style="5" customWidth="1"/>
    <col min="8965" max="8965" width="12.7109375" style="5" customWidth="1"/>
    <col min="8966" max="8971" width="6.00390625" style="5" customWidth="1"/>
    <col min="8972" max="8972" width="12.7109375" style="5" customWidth="1"/>
    <col min="8973" max="8978" width="6.00390625" style="5" customWidth="1"/>
    <col min="8979" max="8979" width="9.140625" style="5" customWidth="1"/>
    <col min="8980" max="8980" width="6.00390625" style="5" customWidth="1"/>
    <col min="8981" max="8981" width="9.140625" style="5" customWidth="1"/>
    <col min="8982" max="8982" width="8.7109375" style="5" customWidth="1"/>
    <col min="8983" max="8983" width="18.7109375" style="5" customWidth="1"/>
    <col min="8984" max="9216" width="9.140625" style="5" customWidth="1"/>
    <col min="9217" max="9217" width="7.8515625" style="5" customWidth="1"/>
    <col min="9218" max="9218" width="25.140625" style="5" customWidth="1"/>
    <col min="9219" max="9220" width="13.00390625" style="5" customWidth="1"/>
    <col min="9221" max="9221" width="12.7109375" style="5" customWidth="1"/>
    <col min="9222" max="9227" width="6.00390625" style="5" customWidth="1"/>
    <col min="9228" max="9228" width="12.7109375" style="5" customWidth="1"/>
    <col min="9229" max="9234" width="6.00390625" style="5" customWidth="1"/>
    <col min="9235" max="9235" width="9.140625" style="5" customWidth="1"/>
    <col min="9236" max="9236" width="6.00390625" style="5" customWidth="1"/>
    <col min="9237" max="9237" width="9.140625" style="5" customWidth="1"/>
    <col min="9238" max="9238" width="8.7109375" style="5" customWidth="1"/>
    <col min="9239" max="9239" width="18.7109375" style="5" customWidth="1"/>
    <col min="9240" max="9472" width="9.140625" style="5" customWidth="1"/>
    <col min="9473" max="9473" width="7.8515625" style="5" customWidth="1"/>
    <col min="9474" max="9474" width="25.140625" style="5" customWidth="1"/>
    <col min="9475" max="9476" width="13.00390625" style="5" customWidth="1"/>
    <col min="9477" max="9477" width="12.7109375" style="5" customWidth="1"/>
    <col min="9478" max="9483" width="6.00390625" style="5" customWidth="1"/>
    <col min="9484" max="9484" width="12.7109375" style="5" customWidth="1"/>
    <col min="9485" max="9490" width="6.00390625" style="5" customWidth="1"/>
    <col min="9491" max="9491" width="9.140625" style="5" customWidth="1"/>
    <col min="9492" max="9492" width="6.00390625" style="5" customWidth="1"/>
    <col min="9493" max="9493" width="9.140625" style="5" customWidth="1"/>
    <col min="9494" max="9494" width="8.7109375" style="5" customWidth="1"/>
    <col min="9495" max="9495" width="18.7109375" style="5" customWidth="1"/>
    <col min="9496" max="9728" width="9.140625" style="5" customWidth="1"/>
    <col min="9729" max="9729" width="7.8515625" style="5" customWidth="1"/>
    <col min="9730" max="9730" width="25.140625" style="5" customWidth="1"/>
    <col min="9731" max="9732" width="13.00390625" style="5" customWidth="1"/>
    <col min="9733" max="9733" width="12.7109375" style="5" customWidth="1"/>
    <col min="9734" max="9739" width="6.00390625" style="5" customWidth="1"/>
    <col min="9740" max="9740" width="12.7109375" style="5" customWidth="1"/>
    <col min="9741" max="9746" width="6.00390625" style="5" customWidth="1"/>
    <col min="9747" max="9747" width="9.140625" style="5" customWidth="1"/>
    <col min="9748" max="9748" width="6.00390625" style="5" customWidth="1"/>
    <col min="9749" max="9749" width="9.140625" style="5" customWidth="1"/>
    <col min="9750" max="9750" width="8.7109375" style="5" customWidth="1"/>
    <col min="9751" max="9751" width="18.7109375" style="5" customWidth="1"/>
    <col min="9752" max="9984" width="9.140625" style="5" customWidth="1"/>
    <col min="9985" max="9985" width="7.8515625" style="5" customWidth="1"/>
    <col min="9986" max="9986" width="25.140625" style="5" customWidth="1"/>
    <col min="9987" max="9988" width="13.00390625" style="5" customWidth="1"/>
    <col min="9989" max="9989" width="12.7109375" style="5" customWidth="1"/>
    <col min="9990" max="9995" width="6.00390625" style="5" customWidth="1"/>
    <col min="9996" max="9996" width="12.7109375" style="5" customWidth="1"/>
    <col min="9997" max="10002" width="6.00390625" style="5" customWidth="1"/>
    <col min="10003" max="10003" width="9.140625" style="5" customWidth="1"/>
    <col min="10004" max="10004" width="6.00390625" style="5" customWidth="1"/>
    <col min="10005" max="10005" width="9.140625" style="5" customWidth="1"/>
    <col min="10006" max="10006" width="8.7109375" style="5" customWidth="1"/>
    <col min="10007" max="10007" width="18.7109375" style="5" customWidth="1"/>
    <col min="10008" max="10240" width="9.140625" style="5" customWidth="1"/>
    <col min="10241" max="10241" width="7.8515625" style="5" customWidth="1"/>
    <col min="10242" max="10242" width="25.140625" style="5" customWidth="1"/>
    <col min="10243" max="10244" width="13.00390625" style="5" customWidth="1"/>
    <col min="10245" max="10245" width="12.7109375" style="5" customWidth="1"/>
    <col min="10246" max="10251" width="6.00390625" style="5" customWidth="1"/>
    <col min="10252" max="10252" width="12.7109375" style="5" customWidth="1"/>
    <col min="10253" max="10258" width="6.00390625" style="5" customWidth="1"/>
    <col min="10259" max="10259" width="9.140625" style="5" customWidth="1"/>
    <col min="10260" max="10260" width="6.00390625" style="5" customWidth="1"/>
    <col min="10261" max="10261" width="9.140625" style="5" customWidth="1"/>
    <col min="10262" max="10262" width="8.7109375" style="5" customWidth="1"/>
    <col min="10263" max="10263" width="18.7109375" style="5" customWidth="1"/>
    <col min="10264" max="10496" width="9.140625" style="5" customWidth="1"/>
    <col min="10497" max="10497" width="7.8515625" style="5" customWidth="1"/>
    <col min="10498" max="10498" width="25.140625" style="5" customWidth="1"/>
    <col min="10499" max="10500" width="13.00390625" style="5" customWidth="1"/>
    <col min="10501" max="10501" width="12.7109375" style="5" customWidth="1"/>
    <col min="10502" max="10507" width="6.00390625" style="5" customWidth="1"/>
    <col min="10508" max="10508" width="12.7109375" style="5" customWidth="1"/>
    <col min="10509" max="10514" width="6.00390625" style="5" customWidth="1"/>
    <col min="10515" max="10515" width="9.140625" style="5" customWidth="1"/>
    <col min="10516" max="10516" width="6.00390625" style="5" customWidth="1"/>
    <col min="10517" max="10517" width="9.140625" style="5" customWidth="1"/>
    <col min="10518" max="10518" width="8.7109375" style="5" customWidth="1"/>
    <col min="10519" max="10519" width="18.7109375" style="5" customWidth="1"/>
    <col min="10520" max="10752" width="9.140625" style="5" customWidth="1"/>
    <col min="10753" max="10753" width="7.8515625" style="5" customWidth="1"/>
    <col min="10754" max="10754" width="25.140625" style="5" customWidth="1"/>
    <col min="10755" max="10756" width="13.00390625" style="5" customWidth="1"/>
    <col min="10757" max="10757" width="12.7109375" style="5" customWidth="1"/>
    <col min="10758" max="10763" width="6.00390625" style="5" customWidth="1"/>
    <col min="10764" max="10764" width="12.7109375" style="5" customWidth="1"/>
    <col min="10765" max="10770" width="6.00390625" style="5" customWidth="1"/>
    <col min="10771" max="10771" width="9.140625" style="5" customWidth="1"/>
    <col min="10772" max="10772" width="6.00390625" style="5" customWidth="1"/>
    <col min="10773" max="10773" width="9.140625" style="5" customWidth="1"/>
    <col min="10774" max="10774" width="8.7109375" style="5" customWidth="1"/>
    <col min="10775" max="10775" width="18.7109375" style="5" customWidth="1"/>
    <col min="10776" max="11008" width="9.140625" style="5" customWidth="1"/>
    <col min="11009" max="11009" width="7.8515625" style="5" customWidth="1"/>
    <col min="11010" max="11010" width="25.140625" style="5" customWidth="1"/>
    <col min="11011" max="11012" width="13.00390625" style="5" customWidth="1"/>
    <col min="11013" max="11013" width="12.7109375" style="5" customWidth="1"/>
    <col min="11014" max="11019" width="6.00390625" style="5" customWidth="1"/>
    <col min="11020" max="11020" width="12.7109375" style="5" customWidth="1"/>
    <col min="11021" max="11026" width="6.00390625" style="5" customWidth="1"/>
    <col min="11027" max="11027" width="9.140625" style="5" customWidth="1"/>
    <col min="11028" max="11028" width="6.00390625" style="5" customWidth="1"/>
    <col min="11029" max="11029" width="9.140625" style="5" customWidth="1"/>
    <col min="11030" max="11030" width="8.7109375" style="5" customWidth="1"/>
    <col min="11031" max="11031" width="18.7109375" style="5" customWidth="1"/>
    <col min="11032" max="11264" width="9.140625" style="5" customWidth="1"/>
    <col min="11265" max="11265" width="7.8515625" style="5" customWidth="1"/>
    <col min="11266" max="11266" width="25.140625" style="5" customWidth="1"/>
    <col min="11267" max="11268" width="13.00390625" style="5" customWidth="1"/>
    <col min="11269" max="11269" width="12.7109375" style="5" customWidth="1"/>
    <col min="11270" max="11275" width="6.00390625" style="5" customWidth="1"/>
    <col min="11276" max="11276" width="12.7109375" style="5" customWidth="1"/>
    <col min="11277" max="11282" width="6.00390625" style="5" customWidth="1"/>
    <col min="11283" max="11283" width="9.140625" style="5" customWidth="1"/>
    <col min="11284" max="11284" width="6.00390625" style="5" customWidth="1"/>
    <col min="11285" max="11285" width="9.140625" style="5" customWidth="1"/>
    <col min="11286" max="11286" width="8.7109375" style="5" customWidth="1"/>
    <col min="11287" max="11287" width="18.7109375" style="5" customWidth="1"/>
    <col min="11288" max="11520" width="9.140625" style="5" customWidth="1"/>
    <col min="11521" max="11521" width="7.8515625" style="5" customWidth="1"/>
    <col min="11522" max="11522" width="25.140625" style="5" customWidth="1"/>
    <col min="11523" max="11524" width="13.00390625" style="5" customWidth="1"/>
    <col min="11525" max="11525" width="12.7109375" style="5" customWidth="1"/>
    <col min="11526" max="11531" width="6.00390625" style="5" customWidth="1"/>
    <col min="11532" max="11532" width="12.7109375" style="5" customWidth="1"/>
    <col min="11533" max="11538" width="6.00390625" style="5" customWidth="1"/>
    <col min="11539" max="11539" width="9.140625" style="5" customWidth="1"/>
    <col min="11540" max="11540" width="6.00390625" style="5" customWidth="1"/>
    <col min="11541" max="11541" width="9.140625" style="5" customWidth="1"/>
    <col min="11542" max="11542" width="8.7109375" style="5" customWidth="1"/>
    <col min="11543" max="11543" width="18.7109375" style="5" customWidth="1"/>
    <col min="11544" max="11776" width="9.140625" style="5" customWidth="1"/>
    <col min="11777" max="11777" width="7.8515625" style="5" customWidth="1"/>
    <col min="11778" max="11778" width="25.140625" style="5" customWidth="1"/>
    <col min="11779" max="11780" width="13.00390625" style="5" customWidth="1"/>
    <col min="11781" max="11781" width="12.7109375" style="5" customWidth="1"/>
    <col min="11782" max="11787" width="6.00390625" style="5" customWidth="1"/>
    <col min="11788" max="11788" width="12.7109375" style="5" customWidth="1"/>
    <col min="11789" max="11794" width="6.00390625" style="5" customWidth="1"/>
    <col min="11795" max="11795" width="9.140625" style="5" customWidth="1"/>
    <col min="11796" max="11796" width="6.00390625" style="5" customWidth="1"/>
    <col min="11797" max="11797" width="9.140625" style="5" customWidth="1"/>
    <col min="11798" max="11798" width="8.7109375" style="5" customWidth="1"/>
    <col min="11799" max="11799" width="18.7109375" style="5" customWidth="1"/>
    <col min="11800" max="12032" width="9.140625" style="5" customWidth="1"/>
    <col min="12033" max="12033" width="7.8515625" style="5" customWidth="1"/>
    <col min="12034" max="12034" width="25.140625" style="5" customWidth="1"/>
    <col min="12035" max="12036" width="13.00390625" style="5" customWidth="1"/>
    <col min="12037" max="12037" width="12.7109375" style="5" customWidth="1"/>
    <col min="12038" max="12043" width="6.00390625" style="5" customWidth="1"/>
    <col min="12044" max="12044" width="12.7109375" style="5" customWidth="1"/>
    <col min="12045" max="12050" width="6.00390625" style="5" customWidth="1"/>
    <col min="12051" max="12051" width="9.140625" style="5" customWidth="1"/>
    <col min="12052" max="12052" width="6.00390625" style="5" customWidth="1"/>
    <col min="12053" max="12053" width="9.140625" style="5" customWidth="1"/>
    <col min="12054" max="12054" width="8.7109375" style="5" customWidth="1"/>
    <col min="12055" max="12055" width="18.7109375" style="5" customWidth="1"/>
    <col min="12056" max="12288" width="9.140625" style="5" customWidth="1"/>
    <col min="12289" max="12289" width="7.8515625" style="5" customWidth="1"/>
    <col min="12290" max="12290" width="25.140625" style="5" customWidth="1"/>
    <col min="12291" max="12292" width="13.00390625" style="5" customWidth="1"/>
    <col min="12293" max="12293" width="12.7109375" style="5" customWidth="1"/>
    <col min="12294" max="12299" width="6.00390625" style="5" customWidth="1"/>
    <col min="12300" max="12300" width="12.7109375" style="5" customWidth="1"/>
    <col min="12301" max="12306" width="6.00390625" style="5" customWidth="1"/>
    <col min="12307" max="12307" width="9.140625" style="5" customWidth="1"/>
    <col min="12308" max="12308" width="6.00390625" style="5" customWidth="1"/>
    <col min="12309" max="12309" width="9.140625" style="5" customWidth="1"/>
    <col min="12310" max="12310" width="8.7109375" style="5" customWidth="1"/>
    <col min="12311" max="12311" width="18.7109375" style="5" customWidth="1"/>
    <col min="12312" max="12544" width="9.140625" style="5" customWidth="1"/>
    <col min="12545" max="12545" width="7.8515625" style="5" customWidth="1"/>
    <col min="12546" max="12546" width="25.140625" style="5" customWidth="1"/>
    <col min="12547" max="12548" width="13.00390625" style="5" customWidth="1"/>
    <col min="12549" max="12549" width="12.7109375" style="5" customWidth="1"/>
    <col min="12550" max="12555" width="6.00390625" style="5" customWidth="1"/>
    <col min="12556" max="12556" width="12.7109375" style="5" customWidth="1"/>
    <col min="12557" max="12562" width="6.00390625" style="5" customWidth="1"/>
    <col min="12563" max="12563" width="9.140625" style="5" customWidth="1"/>
    <col min="12564" max="12564" width="6.00390625" style="5" customWidth="1"/>
    <col min="12565" max="12565" width="9.140625" style="5" customWidth="1"/>
    <col min="12566" max="12566" width="8.7109375" style="5" customWidth="1"/>
    <col min="12567" max="12567" width="18.7109375" style="5" customWidth="1"/>
    <col min="12568" max="12800" width="9.140625" style="5" customWidth="1"/>
    <col min="12801" max="12801" width="7.8515625" style="5" customWidth="1"/>
    <col min="12802" max="12802" width="25.140625" style="5" customWidth="1"/>
    <col min="12803" max="12804" width="13.00390625" style="5" customWidth="1"/>
    <col min="12805" max="12805" width="12.7109375" style="5" customWidth="1"/>
    <col min="12806" max="12811" width="6.00390625" style="5" customWidth="1"/>
    <col min="12812" max="12812" width="12.7109375" style="5" customWidth="1"/>
    <col min="12813" max="12818" width="6.00390625" style="5" customWidth="1"/>
    <col min="12819" max="12819" width="9.140625" style="5" customWidth="1"/>
    <col min="12820" max="12820" width="6.00390625" style="5" customWidth="1"/>
    <col min="12821" max="12821" width="9.140625" style="5" customWidth="1"/>
    <col min="12822" max="12822" width="8.7109375" style="5" customWidth="1"/>
    <col min="12823" max="12823" width="18.7109375" style="5" customWidth="1"/>
    <col min="12824" max="13056" width="9.140625" style="5" customWidth="1"/>
    <col min="13057" max="13057" width="7.8515625" style="5" customWidth="1"/>
    <col min="13058" max="13058" width="25.140625" style="5" customWidth="1"/>
    <col min="13059" max="13060" width="13.00390625" style="5" customWidth="1"/>
    <col min="13061" max="13061" width="12.7109375" style="5" customWidth="1"/>
    <col min="13062" max="13067" width="6.00390625" style="5" customWidth="1"/>
    <col min="13068" max="13068" width="12.7109375" style="5" customWidth="1"/>
    <col min="13069" max="13074" width="6.00390625" style="5" customWidth="1"/>
    <col min="13075" max="13075" width="9.140625" style="5" customWidth="1"/>
    <col min="13076" max="13076" width="6.00390625" style="5" customWidth="1"/>
    <col min="13077" max="13077" width="9.140625" style="5" customWidth="1"/>
    <col min="13078" max="13078" width="8.7109375" style="5" customWidth="1"/>
    <col min="13079" max="13079" width="18.7109375" style="5" customWidth="1"/>
    <col min="13080" max="13312" width="9.140625" style="5" customWidth="1"/>
    <col min="13313" max="13313" width="7.8515625" style="5" customWidth="1"/>
    <col min="13314" max="13314" width="25.140625" style="5" customWidth="1"/>
    <col min="13315" max="13316" width="13.00390625" style="5" customWidth="1"/>
    <col min="13317" max="13317" width="12.7109375" style="5" customWidth="1"/>
    <col min="13318" max="13323" width="6.00390625" style="5" customWidth="1"/>
    <col min="13324" max="13324" width="12.7109375" style="5" customWidth="1"/>
    <col min="13325" max="13330" width="6.00390625" style="5" customWidth="1"/>
    <col min="13331" max="13331" width="9.140625" style="5" customWidth="1"/>
    <col min="13332" max="13332" width="6.00390625" style="5" customWidth="1"/>
    <col min="13333" max="13333" width="9.140625" style="5" customWidth="1"/>
    <col min="13334" max="13334" width="8.7109375" style="5" customWidth="1"/>
    <col min="13335" max="13335" width="18.7109375" style="5" customWidth="1"/>
    <col min="13336" max="13568" width="9.140625" style="5" customWidth="1"/>
    <col min="13569" max="13569" width="7.8515625" style="5" customWidth="1"/>
    <col min="13570" max="13570" width="25.140625" style="5" customWidth="1"/>
    <col min="13571" max="13572" width="13.00390625" style="5" customWidth="1"/>
    <col min="13573" max="13573" width="12.7109375" style="5" customWidth="1"/>
    <col min="13574" max="13579" width="6.00390625" style="5" customWidth="1"/>
    <col min="13580" max="13580" width="12.7109375" style="5" customWidth="1"/>
    <col min="13581" max="13586" width="6.00390625" style="5" customWidth="1"/>
    <col min="13587" max="13587" width="9.140625" style="5" customWidth="1"/>
    <col min="13588" max="13588" width="6.00390625" style="5" customWidth="1"/>
    <col min="13589" max="13589" width="9.140625" style="5" customWidth="1"/>
    <col min="13590" max="13590" width="8.7109375" style="5" customWidth="1"/>
    <col min="13591" max="13591" width="18.7109375" style="5" customWidth="1"/>
    <col min="13592" max="13824" width="9.140625" style="5" customWidth="1"/>
    <col min="13825" max="13825" width="7.8515625" style="5" customWidth="1"/>
    <col min="13826" max="13826" width="25.140625" style="5" customWidth="1"/>
    <col min="13827" max="13828" width="13.00390625" style="5" customWidth="1"/>
    <col min="13829" max="13829" width="12.7109375" style="5" customWidth="1"/>
    <col min="13830" max="13835" width="6.00390625" style="5" customWidth="1"/>
    <col min="13836" max="13836" width="12.7109375" style="5" customWidth="1"/>
    <col min="13837" max="13842" width="6.00390625" style="5" customWidth="1"/>
    <col min="13843" max="13843" width="9.140625" style="5" customWidth="1"/>
    <col min="13844" max="13844" width="6.00390625" style="5" customWidth="1"/>
    <col min="13845" max="13845" width="9.140625" style="5" customWidth="1"/>
    <col min="13846" max="13846" width="8.7109375" style="5" customWidth="1"/>
    <col min="13847" max="13847" width="18.7109375" style="5" customWidth="1"/>
    <col min="13848" max="14080" width="9.140625" style="5" customWidth="1"/>
    <col min="14081" max="14081" width="7.8515625" style="5" customWidth="1"/>
    <col min="14082" max="14082" width="25.140625" style="5" customWidth="1"/>
    <col min="14083" max="14084" width="13.00390625" style="5" customWidth="1"/>
    <col min="14085" max="14085" width="12.7109375" style="5" customWidth="1"/>
    <col min="14086" max="14091" width="6.00390625" style="5" customWidth="1"/>
    <col min="14092" max="14092" width="12.7109375" style="5" customWidth="1"/>
    <col min="14093" max="14098" width="6.00390625" style="5" customWidth="1"/>
    <col min="14099" max="14099" width="9.140625" style="5" customWidth="1"/>
    <col min="14100" max="14100" width="6.00390625" style="5" customWidth="1"/>
    <col min="14101" max="14101" width="9.140625" style="5" customWidth="1"/>
    <col min="14102" max="14102" width="8.7109375" style="5" customWidth="1"/>
    <col min="14103" max="14103" width="18.7109375" style="5" customWidth="1"/>
    <col min="14104" max="14336" width="9.140625" style="5" customWidth="1"/>
    <col min="14337" max="14337" width="7.8515625" style="5" customWidth="1"/>
    <col min="14338" max="14338" width="25.140625" style="5" customWidth="1"/>
    <col min="14339" max="14340" width="13.00390625" style="5" customWidth="1"/>
    <col min="14341" max="14341" width="12.7109375" style="5" customWidth="1"/>
    <col min="14342" max="14347" width="6.00390625" style="5" customWidth="1"/>
    <col min="14348" max="14348" width="12.7109375" style="5" customWidth="1"/>
    <col min="14349" max="14354" width="6.00390625" style="5" customWidth="1"/>
    <col min="14355" max="14355" width="9.140625" style="5" customWidth="1"/>
    <col min="14356" max="14356" width="6.00390625" style="5" customWidth="1"/>
    <col min="14357" max="14357" width="9.140625" style="5" customWidth="1"/>
    <col min="14358" max="14358" width="8.7109375" style="5" customWidth="1"/>
    <col min="14359" max="14359" width="18.7109375" style="5" customWidth="1"/>
    <col min="14360" max="14592" width="9.140625" style="5" customWidth="1"/>
    <col min="14593" max="14593" width="7.8515625" style="5" customWidth="1"/>
    <col min="14594" max="14594" width="25.140625" style="5" customWidth="1"/>
    <col min="14595" max="14596" width="13.00390625" style="5" customWidth="1"/>
    <col min="14597" max="14597" width="12.7109375" style="5" customWidth="1"/>
    <col min="14598" max="14603" width="6.00390625" style="5" customWidth="1"/>
    <col min="14604" max="14604" width="12.7109375" style="5" customWidth="1"/>
    <col min="14605" max="14610" width="6.00390625" style="5" customWidth="1"/>
    <col min="14611" max="14611" width="9.140625" style="5" customWidth="1"/>
    <col min="14612" max="14612" width="6.00390625" style="5" customWidth="1"/>
    <col min="14613" max="14613" width="9.140625" style="5" customWidth="1"/>
    <col min="14614" max="14614" width="8.7109375" style="5" customWidth="1"/>
    <col min="14615" max="14615" width="18.7109375" style="5" customWidth="1"/>
    <col min="14616" max="14848" width="9.140625" style="5" customWidth="1"/>
    <col min="14849" max="14849" width="7.8515625" style="5" customWidth="1"/>
    <col min="14850" max="14850" width="25.140625" style="5" customWidth="1"/>
    <col min="14851" max="14852" width="13.00390625" style="5" customWidth="1"/>
    <col min="14853" max="14853" width="12.7109375" style="5" customWidth="1"/>
    <col min="14854" max="14859" width="6.00390625" style="5" customWidth="1"/>
    <col min="14860" max="14860" width="12.7109375" style="5" customWidth="1"/>
    <col min="14861" max="14866" width="6.00390625" style="5" customWidth="1"/>
    <col min="14867" max="14867" width="9.140625" style="5" customWidth="1"/>
    <col min="14868" max="14868" width="6.00390625" style="5" customWidth="1"/>
    <col min="14869" max="14869" width="9.140625" style="5" customWidth="1"/>
    <col min="14870" max="14870" width="8.7109375" style="5" customWidth="1"/>
    <col min="14871" max="14871" width="18.7109375" style="5" customWidth="1"/>
    <col min="14872" max="15104" width="9.140625" style="5" customWidth="1"/>
    <col min="15105" max="15105" width="7.8515625" style="5" customWidth="1"/>
    <col min="15106" max="15106" width="25.140625" style="5" customWidth="1"/>
    <col min="15107" max="15108" width="13.00390625" style="5" customWidth="1"/>
    <col min="15109" max="15109" width="12.7109375" style="5" customWidth="1"/>
    <col min="15110" max="15115" width="6.00390625" style="5" customWidth="1"/>
    <col min="15116" max="15116" width="12.7109375" style="5" customWidth="1"/>
    <col min="15117" max="15122" width="6.00390625" style="5" customWidth="1"/>
    <col min="15123" max="15123" width="9.140625" style="5" customWidth="1"/>
    <col min="15124" max="15124" width="6.00390625" style="5" customWidth="1"/>
    <col min="15125" max="15125" width="9.140625" style="5" customWidth="1"/>
    <col min="15126" max="15126" width="8.7109375" style="5" customWidth="1"/>
    <col min="15127" max="15127" width="18.7109375" style="5" customWidth="1"/>
    <col min="15128" max="15360" width="9.140625" style="5" customWidth="1"/>
    <col min="15361" max="15361" width="7.8515625" style="5" customWidth="1"/>
    <col min="15362" max="15362" width="25.140625" style="5" customWidth="1"/>
    <col min="15363" max="15364" width="13.00390625" style="5" customWidth="1"/>
    <col min="15365" max="15365" width="12.7109375" style="5" customWidth="1"/>
    <col min="15366" max="15371" width="6.00390625" style="5" customWidth="1"/>
    <col min="15372" max="15372" width="12.7109375" style="5" customWidth="1"/>
    <col min="15373" max="15378" width="6.00390625" style="5" customWidth="1"/>
    <col min="15379" max="15379" width="9.140625" style="5" customWidth="1"/>
    <col min="15380" max="15380" width="6.00390625" style="5" customWidth="1"/>
    <col min="15381" max="15381" width="9.140625" style="5" customWidth="1"/>
    <col min="15382" max="15382" width="8.7109375" style="5" customWidth="1"/>
    <col min="15383" max="15383" width="18.7109375" style="5" customWidth="1"/>
    <col min="15384" max="15616" width="9.140625" style="5" customWidth="1"/>
    <col min="15617" max="15617" width="7.8515625" style="5" customWidth="1"/>
    <col min="15618" max="15618" width="25.140625" style="5" customWidth="1"/>
    <col min="15619" max="15620" width="13.00390625" style="5" customWidth="1"/>
    <col min="15621" max="15621" width="12.7109375" style="5" customWidth="1"/>
    <col min="15622" max="15627" width="6.00390625" style="5" customWidth="1"/>
    <col min="15628" max="15628" width="12.7109375" style="5" customWidth="1"/>
    <col min="15629" max="15634" width="6.00390625" style="5" customWidth="1"/>
    <col min="15635" max="15635" width="9.140625" style="5" customWidth="1"/>
    <col min="15636" max="15636" width="6.00390625" style="5" customWidth="1"/>
    <col min="15637" max="15637" width="9.140625" style="5" customWidth="1"/>
    <col min="15638" max="15638" width="8.7109375" style="5" customWidth="1"/>
    <col min="15639" max="15639" width="18.7109375" style="5" customWidth="1"/>
    <col min="15640" max="15872" width="9.140625" style="5" customWidth="1"/>
    <col min="15873" max="15873" width="7.8515625" style="5" customWidth="1"/>
    <col min="15874" max="15874" width="25.140625" style="5" customWidth="1"/>
    <col min="15875" max="15876" width="13.00390625" style="5" customWidth="1"/>
    <col min="15877" max="15877" width="12.7109375" style="5" customWidth="1"/>
    <col min="15878" max="15883" width="6.00390625" style="5" customWidth="1"/>
    <col min="15884" max="15884" width="12.7109375" style="5" customWidth="1"/>
    <col min="15885" max="15890" width="6.00390625" style="5" customWidth="1"/>
    <col min="15891" max="15891" width="9.140625" style="5" customWidth="1"/>
    <col min="15892" max="15892" width="6.00390625" style="5" customWidth="1"/>
    <col min="15893" max="15893" width="9.140625" style="5" customWidth="1"/>
    <col min="15894" max="15894" width="8.7109375" style="5" customWidth="1"/>
    <col min="15895" max="15895" width="18.7109375" style="5" customWidth="1"/>
    <col min="15896" max="16128" width="9.140625" style="5" customWidth="1"/>
    <col min="16129" max="16129" width="7.8515625" style="5" customWidth="1"/>
    <col min="16130" max="16130" width="25.140625" style="5" customWidth="1"/>
    <col min="16131" max="16132" width="13.00390625" style="5" customWidth="1"/>
    <col min="16133" max="16133" width="12.7109375" style="5" customWidth="1"/>
    <col min="16134" max="16139" width="6.00390625" style="5" customWidth="1"/>
    <col min="16140" max="16140" width="12.7109375" style="5" customWidth="1"/>
    <col min="16141" max="16146" width="6.00390625" style="5" customWidth="1"/>
    <col min="16147" max="16147" width="9.140625" style="5" customWidth="1"/>
    <col min="16148" max="16148" width="6.00390625" style="5" customWidth="1"/>
    <col min="16149" max="16149" width="9.140625" style="5" customWidth="1"/>
    <col min="16150" max="16150" width="8.7109375" style="5" customWidth="1"/>
    <col min="16151" max="16151" width="18.7109375" style="5" customWidth="1"/>
    <col min="16152" max="16384" width="9.140625" style="5" customWidth="1"/>
  </cols>
  <sheetData>
    <row r="1" s="8" customFormat="1" ht="12">
      <c r="W1" s="9" t="s">
        <v>42</v>
      </c>
    </row>
    <row r="2" spans="20:23" s="8" customFormat="1" ht="24" customHeight="1">
      <c r="T2" s="188" t="s">
        <v>1</v>
      </c>
      <c r="U2" s="188"/>
      <c r="V2" s="188"/>
      <c r="W2" s="188"/>
    </row>
    <row r="3" spans="1:23" s="10" customFormat="1" ht="12.75">
      <c r="A3" s="189" t="s">
        <v>43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9:11" s="10" customFormat="1" ht="12.75">
      <c r="I4" s="11" t="s">
        <v>3</v>
      </c>
      <c r="J4" s="187" t="s">
        <v>773</v>
      </c>
      <c r="K4" s="187"/>
    </row>
    <row r="5" ht="11.25" customHeight="1"/>
    <row r="6" spans="7:19" s="57" customFormat="1" ht="28.5" customHeight="1">
      <c r="G6" s="58" t="s">
        <v>4</v>
      </c>
      <c r="H6" s="190" t="s">
        <v>772</v>
      </c>
      <c r="I6" s="190"/>
      <c r="J6" s="190"/>
      <c r="K6" s="190"/>
      <c r="L6" s="190"/>
      <c r="M6" s="190"/>
      <c r="N6" s="190"/>
      <c r="O6" s="190"/>
      <c r="P6" s="190"/>
      <c r="Q6" s="190"/>
      <c r="S6" s="59"/>
    </row>
    <row r="7" spans="8:19" s="3" customFormat="1" ht="11.25">
      <c r="H7" s="206" t="s">
        <v>5</v>
      </c>
      <c r="I7" s="206"/>
      <c r="J7" s="206"/>
      <c r="K7" s="206"/>
      <c r="L7" s="206"/>
      <c r="M7" s="206"/>
      <c r="N7" s="206"/>
      <c r="O7" s="206"/>
      <c r="P7" s="206"/>
      <c r="Q7" s="206"/>
      <c r="S7" s="34"/>
    </row>
    <row r="8" ht="11.25" customHeight="1">
      <c r="E8" s="10"/>
    </row>
    <row r="9" spans="9:12" s="10" customFormat="1" ht="12.75">
      <c r="I9" s="11" t="s">
        <v>6</v>
      </c>
      <c r="J9" s="187" t="s">
        <v>858</v>
      </c>
      <c r="K9" s="187"/>
      <c r="L9" s="10" t="s">
        <v>7</v>
      </c>
    </row>
    <row r="10" ht="11.25" customHeight="1"/>
    <row r="11" spans="8:19" s="57" customFormat="1" ht="27" customHeight="1">
      <c r="H11" s="58" t="s">
        <v>8</v>
      </c>
      <c r="I11" s="192" t="s">
        <v>864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9:19" s="3" customFormat="1" ht="11.25">
      <c r="I12" s="206" t="s">
        <v>9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ht="11.25" customHeight="1"/>
    <row r="14" spans="1:23" s="8" customFormat="1" ht="15" customHeight="1">
      <c r="A14" s="193" t="s">
        <v>32</v>
      </c>
      <c r="B14" s="193" t="s">
        <v>33</v>
      </c>
      <c r="C14" s="193" t="s">
        <v>12</v>
      </c>
      <c r="D14" s="193" t="s">
        <v>44</v>
      </c>
      <c r="E14" s="204" t="s">
        <v>871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5"/>
      <c r="S14" s="197" t="s">
        <v>872</v>
      </c>
      <c r="T14" s="208"/>
      <c r="U14" s="208"/>
      <c r="V14" s="198"/>
      <c r="W14" s="193" t="s">
        <v>15</v>
      </c>
    </row>
    <row r="15" spans="1:23" s="8" customFormat="1" ht="15" customHeight="1">
      <c r="A15" s="194"/>
      <c r="B15" s="194"/>
      <c r="C15" s="194"/>
      <c r="D15" s="194"/>
      <c r="E15" s="204" t="s">
        <v>16</v>
      </c>
      <c r="F15" s="207"/>
      <c r="G15" s="207"/>
      <c r="H15" s="207"/>
      <c r="I15" s="207"/>
      <c r="J15" s="207"/>
      <c r="K15" s="205"/>
      <c r="L15" s="204" t="s">
        <v>17</v>
      </c>
      <c r="M15" s="207"/>
      <c r="N15" s="207"/>
      <c r="O15" s="207"/>
      <c r="P15" s="207"/>
      <c r="Q15" s="207"/>
      <c r="R15" s="205"/>
      <c r="S15" s="196"/>
      <c r="T15" s="209"/>
      <c r="U15" s="209"/>
      <c r="V15" s="210"/>
      <c r="W15" s="194"/>
    </row>
    <row r="16" spans="1:23" s="8" customFormat="1" ht="27" customHeight="1">
      <c r="A16" s="194"/>
      <c r="B16" s="194"/>
      <c r="C16" s="194"/>
      <c r="D16" s="194"/>
      <c r="E16" s="67" t="s">
        <v>45</v>
      </c>
      <c r="F16" s="204" t="s">
        <v>46</v>
      </c>
      <c r="G16" s="207"/>
      <c r="H16" s="207"/>
      <c r="I16" s="207"/>
      <c r="J16" s="207"/>
      <c r="K16" s="205"/>
      <c r="L16" s="67" t="s">
        <v>45</v>
      </c>
      <c r="M16" s="204" t="s">
        <v>46</v>
      </c>
      <c r="N16" s="207"/>
      <c r="O16" s="207"/>
      <c r="P16" s="207"/>
      <c r="Q16" s="207"/>
      <c r="R16" s="205"/>
      <c r="S16" s="201" t="s">
        <v>47</v>
      </c>
      <c r="T16" s="203"/>
      <c r="U16" s="201" t="s">
        <v>46</v>
      </c>
      <c r="V16" s="203"/>
      <c r="W16" s="194"/>
    </row>
    <row r="17" spans="1:23" s="8" customFormat="1" ht="60" customHeight="1">
      <c r="A17" s="195"/>
      <c r="B17" s="195"/>
      <c r="C17" s="195"/>
      <c r="D17" s="195"/>
      <c r="E17" s="68" t="s">
        <v>48</v>
      </c>
      <c r="F17" s="68" t="s">
        <v>48</v>
      </c>
      <c r="G17" s="68" t="s">
        <v>49</v>
      </c>
      <c r="H17" s="68" t="s">
        <v>50</v>
      </c>
      <c r="I17" s="68" t="s">
        <v>51</v>
      </c>
      <c r="J17" s="68" t="s">
        <v>52</v>
      </c>
      <c r="K17" s="68" t="s">
        <v>53</v>
      </c>
      <c r="L17" s="68" t="s">
        <v>48</v>
      </c>
      <c r="M17" s="68" t="s">
        <v>48</v>
      </c>
      <c r="N17" s="68" t="s">
        <v>49</v>
      </c>
      <c r="O17" s="68" t="s">
        <v>50</v>
      </c>
      <c r="P17" s="68" t="s">
        <v>51</v>
      </c>
      <c r="Q17" s="68" t="s">
        <v>52</v>
      </c>
      <c r="R17" s="68" t="s">
        <v>53</v>
      </c>
      <c r="S17" s="67" t="s">
        <v>48</v>
      </c>
      <c r="T17" s="67" t="s">
        <v>28</v>
      </c>
      <c r="U17" s="67" t="s">
        <v>48</v>
      </c>
      <c r="V17" s="67" t="s">
        <v>28</v>
      </c>
      <c r="W17" s="195"/>
    </row>
    <row r="18" spans="1:23" s="8" customFormat="1" ht="12">
      <c r="A18" s="62">
        <v>1</v>
      </c>
      <c r="B18" s="62">
        <v>2</v>
      </c>
      <c r="C18" s="62">
        <v>3</v>
      </c>
      <c r="D18" s="62">
        <v>4</v>
      </c>
      <c r="E18" s="62">
        <v>5</v>
      </c>
      <c r="F18" s="62">
        <v>6</v>
      </c>
      <c r="G18" s="62">
        <v>7</v>
      </c>
      <c r="H18" s="62">
        <v>8</v>
      </c>
      <c r="I18" s="62">
        <v>9</v>
      </c>
      <c r="J18" s="62">
        <v>10</v>
      </c>
      <c r="K18" s="62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  <c r="S18" s="62">
        <v>19</v>
      </c>
      <c r="T18" s="62">
        <v>20</v>
      </c>
      <c r="U18" s="62">
        <v>21</v>
      </c>
      <c r="V18" s="62">
        <v>22</v>
      </c>
      <c r="W18" s="62">
        <v>23</v>
      </c>
    </row>
    <row r="19" spans="1:23" s="8" customFormat="1" ht="21">
      <c r="A19" s="53" t="s">
        <v>775</v>
      </c>
      <c r="B19" s="54" t="s">
        <v>29</v>
      </c>
      <c r="C19" s="53" t="s">
        <v>776</v>
      </c>
      <c r="D19" s="38">
        <f aca="true" t="shared" si="0" ref="D19:V19">D25</f>
        <v>20.95652118644068</v>
      </c>
      <c r="E19" s="38">
        <f t="shared" si="0"/>
        <v>0</v>
      </c>
      <c r="F19" s="38">
        <f t="shared" si="0"/>
        <v>8.371411864406781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3</v>
      </c>
      <c r="L19" s="38">
        <f t="shared" si="0"/>
        <v>0</v>
      </c>
      <c r="M19" s="38">
        <f t="shared" si="0"/>
        <v>8.2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1</v>
      </c>
      <c r="S19" s="38">
        <f t="shared" si="0"/>
        <v>0</v>
      </c>
      <c r="T19" s="38">
        <f t="shared" si="0"/>
        <v>0</v>
      </c>
      <c r="U19" s="38">
        <f t="shared" si="0"/>
        <v>-8.371411864406781</v>
      </c>
      <c r="V19" s="39">
        <f t="shared" si="0"/>
        <v>-1</v>
      </c>
      <c r="W19" s="63"/>
    </row>
    <row r="20" spans="1:23" ht="21">
      <c r="A20" s="53" t="s">
        <v>777</v>
      </c>
      <c r="B20" s="54" t="s">
        <v>778</v>
      </c>
      <c r="C20" s="53" t="s">
        <v>776</v>
      </c>
      <c r="D20" s="38" t="s">
        <v>779</v>
      </c>
      <c r="E20" s="38" t="s">
        <v>779</v>
      </c>
      <c r="F20" s="38" t="s">
        <v>779</v>
      </c>
      <c r="G20" s="38" t="s">
        <v>779</v>
      </c>
      <c r="H20" s="38" t="s">
        <v>779</v>
      </c>
      <c r="I20" s="38" t="s">
        <v>779</v>
      </c>
      <c r="J20" s="38" t="s">
        <v>779</v>
      </c>
      <c r="K20" s="38" t="s">
        <v>779</v>
      </c>
      <c r="L20" s="38" t="s">
        <v>779</v>
      </c>
      <c r="M20" s="38" t="s">
        <v>779</v>
      </c>
      <c r="N20" s="38" t="s">
        <v>779</v>
      </c>
      <c r="O20" s="38" t="s">
        <v>779</v>
      </c>
      <c r="P20" s="38" t="s">
        <v>779</v>
      </c>
      <c r="Q20" s="38" t="s">
        <v>779</v>
      </c>
      <c r="R20" s="38" t="s">
        <v>779</v>
      </c>
      <c r="S20" s="38" t="s">
        <v>779</v>
      </c>
      <c r="T20" s="38" t="s">
        <v>779</v>
      </c>
      <c r="U20" s="38" t="s">
        <v>779</v>
      </c>
      <c r="V20" s="39" t="s">
        <v>779</v>
      </c>
      <c r="W20" s="63" t="s">
        <v>779</v>
      </c>
    </row>
    <row r="21" spans="1:23" ht="31.5">
      <c r="A21" s="53" t="s">
        <v>780</v>
      </c>
      <c r="B21" s="54" t="s">
        <v>781</v>
      </c>
      <c r="C21" s="53" t="s">
        <v>776</v>
      </c>
      <c r="D21" s="38" t="s">
        <v>779</v>
      </c>
      <c r="E21" s="38" t="s">
        <v>779</v>
      </c>
      <c r="F21" s="38" t="s">
        <v>779</v>
      </c>
      <c r="G21" s="38" t="s">
        <v>779</v>
      </c>
      <c r="H21" s="38" t="s">
        <v>779</v>
      </c>
      <c r="I21" s="38" t="s">
        <v>779</v>
      </c>
      <c r="J21" s="38" t="s">
        <v>779</v>
      </c>
      <c r="K21" s="38" t="s">
        <v>779</v>
      </c>
      <c r="L21" s="38" t="s">
        <v>779</v>
      </c>
      <c r="M21" s="38" t="s">
        <v>779</v>
      </c>
      <c r="N21" s="38" t="s">
        <v>779</v>
      </c>
      <c r="O21" s="38" t="s">
        <v>779</v>
      </c>
      <c r="P21" s="38" t="s">
        <v>779</v>
      </c>
      <c r="Q21" s="38" t="s">
        <v>779</v>
      </c>
      <c r="R21" s="38" t="s">
        <v>779</v>
      </c>
      <c r="S21" s="38" t="s">
        <v>779</v>
      </c>
      <c r="T21" s="38" t="s">
        <v>779</v>
      </c>
      <c r="U21" s="38" t="s">
        <v>779</v>
      </c>
      <c r="V21" s="39" t="s">
        <v>779</v>
      </c>
      <c r="W21" s="63" t="s">
        <v>779</v>
      </c>
    </row>
    <row r="22" spans="1:23" ht="63">
      <c r="A22" s="53" t="s">
        <v>782</v>
      </c>
      <c r="B22" s="54" t="s">
        <v>783</v>
      </c>
      <c r="C22" s="53" t="s">
        <v>776</v>
      </c>
      <c r="D22" s="38" t="s">
        <v>779</v>
      </c>
      <c r="E22" s="38" t="s">
        <v>779</v>
      </c>
      <c r="F22" s="38" t="s">
        <v>779</v>
      </c>
      <c r="G22" s="38" t="s">
        <v>779</v>
      </c>
      <c r="H22" s="38" t="s">
        <v>779</v>
      </c>
      <c r="I22" s="38" t="s">
        <v>779</v>
      </c>
      <c r="J22" s="38" t="s">
        <v>779</v>
      </c>
      <c r="K22" s="38" t="s">
        <v>779</v>
      </c>
      <c r="L22" s="38" t="s">
        <v>779</v>
      </c>
      <c r="M22" s="38" t="s">
        <v>779</v>
      </c>
      <c r="N22" s="38" t="s">
        <v>779</v>
      </c>
      <c r="O22" s="38" t="s">
        <v>779</v>
      </c>
      <c r="P22" s="38" t="s">
        <v>779</v>
      </c>
      <c r="Q22" s="38" t="s">
        <v>779</v>
      </c>
      <c r="R22" s="38" t="s">
        <v>779</v>
      </c>
      <c r="S22" s="38" t="s">
        <v>779</v>
      </c>
      <c r="T22" s="38" t="s">
        <v>779</v>
      </c>
      <c r="U22" s="38" t="s">
        <v>779</v>
      </c>
      <c r="V22" s="39" t="s">
        <v>779</v>
      </c>
      <c r="W22" s="63" t="s">
        <v>779</v>
      </c>
    </row>
    <row r="23" spans="1:23" ht="31.5">
      <c r="A23" s="53" t="s">
        <v>784</v>
      </c>
      <c r="B23" s="54" t="s">
        <v>785</v>
      </c>
      <c r="C23" s="53" t="s">
        <v>776</v>
      </c>
      <c r="D23" s="38" t="s">
        <v>779</v>
      </c>
      <c r="E23" s="38" t="s">
        <v>779</v>
      </c>
      <c r="F23" s="38" t="s">
        <v>779</v>
      </c>
      <c r="G23" s="38" t="s">
        <v>779</v>
      </c>
      <c r="H23" s="38" t="s">
        <v>779</v>
      </c>
      <c r="I23" s="38" t="s">
        <v>779</v>
      </c>
      <c r="J23" s="38" t="s">
        <v>779</v>
      </c>
      <c r="K23" s="38" t="s">
        <v>779</v>
      </c>
      <c r="L23" s="38" t="s">
        <v>779</v>
      </c>
      <c r="M23" s="38" t="s">
        <v>779</v>
      </c>
      <c r="N23" s="38" t="s">
        <v>779</v>
      </c>
      <c r="O23" s="38" t="s">
        <v>779</v>
      </c>
      <c r="P23" s="38" t="s">
        <v>779</v>
      </c>
      <c r="Q23" s="38" t="s">
        <v>779</v>
      </c>
      <c r="R23" s="38" t="s">
        <v>779</v>
      </c>
      <c r="S23" s="38" t="s">
        <v>779</v>
      </c>
      <c r="T23" s="38" t="s">
        <v>779</v>
      </c>
      <c r="U23" s="38" t="s">
        <v>779</v>
      </c>
      <c r="V23" s="39" t="s">
        <v>779</v>
      </c>
      <c r="W23" s="63" t="s">
        <v>779</v>
      </c>
    </row>
    <row r="24" spans="1:23" ht="42">
      <c r="A24" s="53" t="s">
        <v>786</v>
      </c>
      <c r="B24" s="54" t="s">
        <v>787</v>
      </c>
      <c r="C24" s="53" t="s">
        <v>776</v>
      </c>
      <c r="D24" s="38" t="s">
        <v>779</v>
      </c>
      <c r="E24" s="38" t="s">
        <v>779</v>
      </c>
      <c r="F24" s="38" t="s">
        <v>779</v>
      </c>
      <c r="G24" s="38" t="s">
        <v>779</v>
      </c>
      <c r="H24" s="38" t="s">
        <v>779</v>
      </c>
      <c r="I24" s="38" t="s">
        <v>779</v>
      </c>
      <c r="J24" s="38" t="s">
        <v>779</v>
      </c>
      <c r="K24" s="38" t="s">
        <v>779</v>
      </c>
      <c r="L24" s="38" t="s">
        <v>779</v>
      </c>
      <c r="M24" s="38" t="s">
        <v>779</v>
      </c>
      <c r="N24" s="38" t="s">
        <v>779</v>
      </c>
      <c r="O24" s="38" t="s">
        <v>779</v>
      </c>
      <c r="P24" s="38" t="s">
        <v>779</v>
      </c>
      <c r="Q24" s="38" t="s">
        <v>779</v>
      </c>
      <c r="R24" s="38" t="s">
        <v>779</v>
      </c>
      <c r="S24" s="38" t="s">
        <v>779</v>
      </c>
      <c r="T24" s="38" t="s">
        <v>779</v>
      </c>
      <c r="U24" s="38" t="s">
        <v>779</v>
      </c>
      <c r="V24" s="39" t="s">
        <v>779</v>
      </c>
      <c r="W24" s="63" t="s">
        <v>779</v>
      </c>
    </row>
    <row r="25" spans="1:23" ht="21">
      <c r="A25" s="53" t="s">
        <v>788</v>
      </c>
      <c r="B25" s="54" t="s">
        <v>789</v>
      </c>
      <c r="C25" s="53" t="s">
        <v>776</v>
      </c>
      <c r="D25" s="38">
        <f aca="true" t="shared" si="1" ref="D25:V25">D26</f>
        <v>20.95652118644068</v>
      </c>
      <c r="E25" s="38">
        <f t="shared" si="1"/>
        <v>0</v>
      </c>
      <c r="F25" s="38">
        <f t="shared" si="1"/>
        <v>8.371411864406781</v>
      </c>
      <c r="G25" s="38">
        <f t="shared" si="1"/>
        <v>0</v>
      </c>
      <c r="H25" s="38">
        <f t="shared" si="1"/>
        <v>0</v>
      </c>
      <c r="I25" s="38">
        <f t="shared" si="1"/>
        <v>0</v>
      </c>
      <c r="J25" s="38">
        <f t="shared" si="1"/>
        <v>0</v>
      </c>
      <c r="K25" s="38">
        <f t="shared" si="1"/>
        <v>3</v>
      </c>
      <c r="L25" s="38">
        <f t="shared" si="1"/>
        <v>0</v>
      </c>
      <c r="M25" s="38">
        <f t="shared" si="1"/>
        <v>8.2</v>
      </c>
      <c r="N25" s="38">
        <f t="shared" si="1"/>
        <v>0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  <c r="S25" s="38">
        <f t="shared" si="1"/>
        <v>0</v>
      </c>
      <c r="T25" s="38">
        <f t="shared" si="1"/>
        <v>0</v>
      </c>
      <c r="U25" s="38">
        <f t="shared" si="1"/>
        <v>-8.371411864406781</v>
      </c>
      <c r="V25" s="39">
        <f t="shared" si="1"/>
        <v>-1</v>
      </c>
      <c r="W25" s="63" t="s">
        <v>779</v>
      </c>
    </row>
    <row r="26" spans="1:23" ht="15">
      <c r="A26" s="53" t="s">
        <v>790</v>
      </c>
      <c r="B26" s="54" t="s">
        <v>791</v>
      </c>
      <c r="C26" s="53" t="s">
        <v>776</v>
      </c>
      <c r="D26" s="38">
        <f aca="true" t="shared" si="2" ref="D26:V26">D71</f>
        <v>20.95652118644068</v>
      </c>
      <c r="E26" s="38">
        <f t="shared" si="2"/>
        <v>0</v>
      </c>
      <c r="F26" s="38">
        <f t="shared" si="2"/>
        <v>8.371411864406781</v>
      </c>
      <c r="G26" s="38">
        <f t="shared" si="2"/>
        <v>0</v>
      </c>
      <c r="H26" s="38">
        <f t="shared" si="2"/>
        <v>0</v>
      </c>
      <c r="I26" s="38">
        <f t="shared" si="2"/>
        <v>0</v>
      </c>
      <c r="J26" s="38">
        <f t="shared" si="2"/>
        <v>0</v>
      </c>
      <c r="K26" s="38">
        <f t="shared" si="2"/>
        <v>3</v>
      </c>
      <c r="L26" s="38">
        <f t="shared" si="2"/>
        <v>0</v>
      </c>
      <c r="M26" s="38">
        <f t="shared" si="2"/>
        <v>8.2</v>
      </c>
      <c r="N26" s="38">
        <f t="shared" si="2"/>
        <v>0</v>
      </c>
      <c r="O26" s="38">
        <f t="shared" si="2"/>
        <v>0</v>
      </c>
      <c r="P26" s="38">
        <f t="shared" si="2"/>
        <v>0</v>
      </c>
      <c r="Q26" s="38">
        <f t="shared" si="2"/>
        <v>0</v>
      </c>
      <c r="R26" s="38">
        <f t="shared" si="2"/>
        <v>1</v>
      </c>
      <c r="S26" s="38">
        <f t="shared" si="2"/>
        <v>0</v>
      </c>
      <c r="T26" s="38">
        <f t="shared" si="2"/>
        <v>0</v>
      </c>
      <c r="U26" s="38">
        <f t="shared" si="2"/>
        <v>-8.371411864406781</v>
      </c>
      <c r="V26" s="39">
        <f t="shared" si="2"/>
        <v>-1</v>
      </c>
      <c r="W26" s="63"/>
    </row>
    <row r="27" spans="1:23" ht="31.5">
      <c r="A27" s="53" t="s">
        <v>138</v>
      </c>
      <c r="B27" s="54" t="s">
        <v>792</v>
      </c>
      <c r="C27" s="53" t="s">
        <v>776</v>
      </c>
      <c r="D27" s="38" t="s">
        <v>779</v>
      </c>
      <c r="E27" s="38" t="s">
        <v>779</v>
      </c>
      <c r="F27" s="38" t="s">
        <v>779</v>
      </c>
      <c r="G27" s="38" t="s">
        <v>779</v>
      </c>
      <c r="H27" s="38" t="s">
        <v>779</v>
      </c>
      <c r="I27" s="38" t="s">
        <v>779</v>
      </c>
      <c r="J27" s="38" t="s">
        <v>779</v>
      </c>
      <c r="K27" s="38" t="s">
        <v>779</v>
      </c>
      <c r="L27" s="38" t="s">
        <v>779</v>
      </c>
      <c r="M27" s="38" t="s">
        <v>779</v>
      </c>
      <c r="N27" s="38" t="s">
        <v>779</v>
      </c>
      <c r="O27" s="38" t="s">
        <v>779</v>
      </c>
      <c r="P27" s="38" t="s">
        <v>779</v>
      </c>
      <c r="Q27" s="38" t="s">
        <v>779</v>
      </c>
      <c r="R27" s="38" t="s">
        <v>779</v>
      </c>
      <c r="S27" s="38" t="s">
        <v>779</v>
      </c>
      <c r="T27" s="38" t="s">
        <v>779</v>
      </c>
      <c r="U27" s="38" t="s">
        <v>779</v>
      </c>
      <c r="V27" s="38" t="s">
        <v>779</v>
      </c>
      <c r="W27" s="63" t="s">
        <v>779</v>
      </c>
    </row>
    <row r="28" spans="1:23" ht="52.5">
      <c r="A28" s="53" t="s">
        <v>140</v>
      </c>
      <c r="B28" s="54" t="s">
        <v>793</v>
      </c>
      <c r="C28" s="53" t="s">
        <v>776</v>
      </c>
      <c r="D28" s="38" t="s">
        <v>779</v>
      </c>
      <c r="E28" s="38" t="s">
        <v>779</v>
      </c>
      <c r="F28" s="38" t="s">
        <v>779</v>
      </c>
      <c r="G28" s="38" t="s">
        <v>779</v>
      </c>
      <c r="H28" s="38" t="s">
        <v>779</v>
      </c>
      <c r="I28" s="38" t="s">
        <v>779</v>
      </c>
      <c r="J28" s="38" t="s">
        <v>779</v>
      </c>
      <c r="K28" s="38" t="s">
        <v>779</v>
      </c>
      <c r="L28" s="38" t="s">
        <v>779</v>
      </c>
      <c r="M28" s="38" t="s">
        <v>779</v>
      </c>
      <c r="N28" s="38" t="s">
        <v>779</v>
      </c>
      <c r="O28" s="38" t="s">
        <v>779</v>
      </c>
      <c r="P28" s="38" t="s">
        <v>779</v>
      </c>
      <c r="Q28" s="38" t="s">
        <v>779</v>
      </c>
      <c r="R28" s="38" t="s">
        <v>779</v>
      </c>
      <c r="S28" s="38" t="s">
        <v>779</v>
      </c>
      <c r="T28" s="38" t="s">
        <v>779</v>
      </c>
      <c r="U28" s="38" t="s">
        <v>779</v>
      </c>
      <c r="V28" s="38" t="s">
        <v>779</v>
      </c>
      <c r="W28" s="63" t="s">
        <v>779</v>
      </c>
    </row>
    <row r="29" spans="1:23" ht="63">
      <c r="A29" s="53" t="s">
        <v>545</v>
      </c>
      <c r="B29" s="54" t="s">
        <v>794</v>
      </c>
      <c r="C29" s="53" t="s">
        <v>776</v>
      </c>
      <c r="D29" s="38" t="s">
        <v>779</v>
      </c>
      <c r="E29" s="38" t="s">
        <v>779</v>
      </c>
      <c r="F29" s="38" t="s">
        <v>779</v>
      </c>
      <c r="G29" s="38" t="s">
        <v>779</v>
      </c>
      <c r="H29" s="38" t="s">
        <v>779</v>
      </c>
      <c r="I29" s="38" t="s">
        <v>779</v>
      </c>
      <c r="J29" s="38" t="s">
        <v>779</v>
      </c>
      <c r="K29" s="38" t="s">
        <v>779</v>
      </c>
      <c r="L29" s="38" t="s">
        <v>779</v>
      </c>
      <c r="M29" s="38" t="s">
        <v>779</v>
      </c>
      <c r="N29" s="38" t="s">
        <v>779</v>
      </c>
      <c r="O29" s="38" t="s">
        <v>779</v>
      </c>
      <c r="P29" s="38" t="s">
        <v>779</v>
      </c>
      <c r="Q29" s="38" t="s">
        <v>779</v>
      </c>
      <c r="R29" s="38" t="s">
        <v>779</v>
      </c>
      <c r="S29" s="38" t="s">
        <v>779</v>
      </c>
      <c r="T29" s="38" t="s">
        <v>779</v>
      </c>
      <c r="U29" s="38" t="s">
        <v>779</v>
      </c>
      <c r="V29" s="38" t="s">
        <v>779</v>
      </c>
      <c r="W29" s="63" t="s">
        <v>779</v>
      </c>
    </row>
    <row r="30" spans="1:23" ht="63">
      <c r="A30" s="53" t="s">
        <v>550</v>
      </c>
      <c r="B30" s="54" t="s">
        <v>795</v>
      </c>
      <c r="C30" s="53" t="s">
        <v>776</v>
      </c>
      <c r="D30" s="38" t="s">
        <v>779</v>
      </c>
      <c r="E30" s="38" t="s">
        <v>779</v>
      </c>
      <c r="F30" s="38" t="s">
        <v>779</v>
      </c>
      <c r="G30" s="38" t="s">
        <v>779</v>
      </c>
      <c r="H30" s="38" t="s">
        <v>779</v>
      </c>
      <c r="I30" s="38" t="s">
        <v>779</v>
      </c>
      <c r="J30" s="38" t="s">
        <v>779</v>
      </c>
      <c r="K30" s="38" t="s">
        <v>779</v>
      </c>
      <c r="L30" s="38" t="s">
        <v>779</v>
      </c>
      <c r="M30" s="38" t="s">
        <v>779</v>
      </c>
      <c r="N30" s="38" t="s">
        <v>779</v>
      </c>
      <c r="O30" s="38" t="s">
        <v>779</v>
      </c>
      <c r="P30" s="38" t="s">
        <v>779</v>
      </c>
      <c r="Q30" s="38" t="s">
        <v>779</v>
      </c>
      <c r="R30" s="38" t="s">
        <v>779</v>
      </c>
      <c r="S30" s="38" t="s">
        <v>779</v>
      </c>
      <c r="T30" s="38" t="s">
        <v>779</v>
      </c>
      <c r="U30" s="38" t="s">
        <v>779</v>
      </c>
      <c r="V30" s="38" t="s">
        <v>779</v>
      </c>
      <c r="W30" s="63" t="s">
        <v>779</v>
      </c>
    </row>
    <row r="31" spans="1:23" ht="52.5">
      <c r="A31" s="53" t="s">
        <v>552</v>
      </c>
      <c r="B31" s="54" t="s">
        <v>796</v>
      </c>
      <c r="C31" s="53" t="s">
        <v>776</v>
      </c>
      <c r="D31" s="38" t="s">
        <v>779</v>
      </c>
      <c r="E31" s="38" t="s">
        <v>779</v>
      </c>
      <c r="F31" s="38" t="s">
        <v>779</v>
      </c>
      <c r="G31" s="38" t="s">
        <v>779</v>
      </c>
      <c r="H31" s="38" t="s">
        <v>779</v>
      </c>
      <c r="I31" s="38" t="s">
        <v>779</v>
      </c>
      <c r="J31" s="38" t="s">
        <v>779</v>
      </c>
      <c r="K31" s="38" t="s">
        <v>779</v>
      </c>
      <c r="L31" s="38" t="s">
        <v>779</v>
      </c>
      <c r="M31" s="38" t="s">
        <v>779</v>
      </c>
      <c r="N31" s="38" t="s">
        <v>779</v>
      </c>
      <c r="O31" s="38" t="s">
        <v>779</v>
      </c>
      <c r="P31" s="38" t="s">
        <v>779</v>
      </c>
      <c r="Q31" s="38" t="s">
        <v>779</v>
      </c>
      <c r="R31" s="38" t="s">
        <v>779</v>
      </c>
      <c r="S31" s="38" t="s">
        <v>779</v>
      </c>
      <c r="T31" s="38" t="s">
        <v>779</v>
      </c>
      <c r="U31" s="38" t="s">
        <v>779</v>
      </c>
      <c r="V31" s="38" t="s">
        <v>779</v>
      </c>
      <c r="W31" s="63" t="s">
        <v>779</v>
      </c>
    </row>
    <row r="32" spans="1:23" ht="42">
      <c r="A32" s="53" t="s">
        <v>142</v>
      </c>
      <c r="B32" s="54" t="s">
        <v>797</v>
      </c>
      <c r="C32" s="53" t="s">
        <v>776</v>
      </c>
      <c r="D32" s="38" t="s">
        <v>779</v>
      </c>
      <c r="E32" s="38" t="s">
        <v>779</v>
      </c>
      <c r="F32" s="38" t="s">
        <v>779</v>
      </c>
      <c r="G32" s="38" t="s">
        <v>779</v>
      </c>
      <c r="H32" s="38" t="s">
        <v>779</v>
      </c>
      <c r="I32" s="38" t="s">
        <v>779</v>
      </c>
      <c r="J32" s="38" t="s">
        <v>779</v>
      </c>
      <c r="K32" s="38" t="s">
        <v>779</v>
      </c>
      <c r="L32" s="38" t="s">
        <v>779</v>
      </c>
      <c r="M32" s="38" t="s">
        <v>779</v>
      </c>
      <c r="N32" s="38" t="s">
        <v>779</v>
      </c>
      <c r="O32" s="38" t="s">
        <v>779</v>
      </c>
      <c r="P32" s="38" t="s">
        <v>779</v>
      </c>
      <c r="Q32" s="38" t="s">
        <v>779</v>
      </c>
      <c r="R32" s="38" t="s">
        <v>779</v>
      </c>
      <c r="S32" s="38" t="s">
        <v>779</v>
      </c>
      <c r="T32" s="38" t="s">
        <v>779</v>
      </c>
      <c r="U32" s="38" t="s">
        <v>779</v>
      </c>
      <c r="V32" s="38" t="s">
        <v>779</v>
      </c>
      <c r="W32" s="63" t="s">
        <v>779</v>
      </c>
    </row>
    <row r="33" spans="1:23" ht="63">
      <c r="A33" s="53" t="s">
        <v>573</v>
      </c>
      <c r="B33" s="54" t="s">
        <v>798</v>
      </c>
      <c r="C33" s="53" t="s">
        <v>776</v>
      </c>
      <c r="D33" s="38" t="s">
        <v>779</v>
      </c>
      <c r="E33" s="38" t="s">
        <v>779</v>
      </c>
      <c r="F33" s="38" t="s">
        <v>779</v>
      </c>
      <c r="G33" s="38" t="s">
        <v>779</v>
      </c>
      <c r="H33" s="38" t="s">
        <v>779</v>
      </c>
      <c r="I33" s="38" t="s">
        <v>779</v>
      </c>
      <c r="J33" s="38" t="s">
        <v>779</v>
      </c>
      <c r="K33" s="38" t="s">
        <v>779</v>
      </c>
      <c r="L33" s="38" t="s">
        <v>779</v>
      </c>
      <c r="M33" s="38" t="s">
        <v>779</v>
      </c>
      <c r="N33" s="38" t="s">
        <v>779</v>
      </c>
      <c r="O33" s="38" t="s">
        <v>779</v>
      </c>
      <c r="P33" s="38" t="s">
        <v>779</v>
      </c>
      <c r="Q33" s="38" t="s">
        <v>779</v>
      </c>
      <c r="R33" s="38" t="s">
        <v>779</v>
      </c>
      <c r="S33" s="38" t="s">
        <v>779</v>
      </c>
      <c r="T33" s="38" t="s">
        <v>779</v>
      </c>
      <c r="U33" s="38" t="s">
        <v>779</v>
      </c>
      <c r="V33" s="38" t="s">
        <v>779</v>
      </c>
      <c r="W33" s="63" t="s">
        <v>779</v>
      </c>
    </row>
    <row r="34" spans="1:23" ht="52.5">
      <c r="A34" s="53" t="s">
        <v>574</v>
      </c>
      <c r="B34" s="54" t="s">
        <v>799</v>
      </c>
      <c r="C34" s="53" t="s">
        <v>776</v>
      </c>
      <c r="D34" s="38" t="s">
        <v>779</v>
      </c>
      <c r="E34" s="38" t="s">
        <v>779</v>
      </c>
      <c r="F34" s="38" t="s">
        <v>779</v>
      </c>
      <c r="G34" s="38" t="s">
        <v>779</v>
      </c>
      <c r="H34" s="38" t="s">
        <v>779</v>
      </c>
      <c r="I34" s="38" t="s">
        <v>779</v>
      </c>
      <c r="J34" s="38" t="s">
        <v>779</v>
      </c>
      <c r="K34" s="38" t="s">
        <v>779</v>
      </c>
      <c r="L34" s="38" t="s">
        <v>779</v>
      </c>
      <c r="M34" s="38" t="s">
        <v>779</v>
      </c>
      <c r="N34" s="38" t="s">
        <v>779</v>
      </c>
      <c r="O34" s="38" t="s">
        <v>779</v>
      </c>
      <c r="P34" s="38" t="s">
        <v>779</v>
      </c>
      <c r="Q34" s="38" t="s">
        <v>779</v>
      </c>
      <c r="R34" s="38" t="s">
        <v>779</v>
      </c>
      <c r="S34" s="38" t="s">
        <v>779</v>
      </c>
      <c r="T34" s="38" t="s">
        <v>779</v>
      </c>
      <c r="U34" s="38" t="s">
        <v>779</v>
      </c>
      <c r="V34" s="38" t="s">
        <v>779</v>
      </c>
      <c r="W34" s="63" t="s">
        <v>779</v>
      </c>
    </row>
    <row r="35" spans="1:23" ht="42">
      <c r="A35" s="53" t="s">
        <v>144</v>
      </c>
      <c r="B35" s="54" t="s">
        <v>800</v>
      </c>
      <c r="C35" s="53" t="s">
        <v>776</v>
      </c>
      <c r="D35" s="38" t="s">
        <v>779</v>
      </c>
      <c r="E35" s="38" t="s">
        <v>779</v>
      </c>
      <c r="F35" s="38" t="s">
        <v>779</v>
      </c>
      <c r="G35" s="38" t="s">
        <v>779</v>
      </c>
      <c r="H35" s="38" t="s">
        <v>779</v>
      </c>
      <c r="I35" s="38" t="s">
        <v>779</v>
      </c>
      <c r="J35" s="38" t="s">
        <v>779</v>
      </c>
      <c r="K35" s="38" t="s">
        <v>779</v>
      </c>
      <c r="L35" s="38" t="s">
        <v>779</v>
      </c>
      <c r="M35" s="38" t="s">
        <v>779</v>
      </c>
      <c r="N35" s="38" t="s">
        <v>779</v>
      </c>
      <c r="O35" s="38" t="s">
        <v>779</v>
      </c>
      <c r="P35" s="38" t="s">
        <v>779</v>
      </c>
      <c r="Q35" s="38" t="s">
        <v>779</v>
      </c>
      <c r="R35" s="38" t="s">
        <v>779</v>
      </c>
      <c r="S35" s="38" t="s">
        <v>779</v>
      </c>
      <c r="T35" s="38" t="s">
        <v>779</v>
      </c>
      <c r="U35" s="38" t="s">
        <v>779</v>
      </c>
      <c r="V35" s="38" t="s">
        <v>779</v>
      </c>
      <c r="W35" s="63" t="s">
        <v>779</v>
      </c>
    </row>
    <row r="36" spans="1:23" ht="31.5">
      <c r="A36" s="53" t="s">
        <v>801</v>
      </c>
      <c r="B36" s="54" t="s">
        <v>802</v>
      </c>
      <c r="C36" s="53" t="s">
        <v>776</v>
      </c>
      <c r="D36" s="38" t="s">
        <v>779</v>
      </c>
      <c r="E36" s="38" t="s">
        <v>779</v>
      </c>
      <c r="F36" s="38" t="s">
        <v>779</v>
      </c>
      <c r="G36" s="38" t="s">
        <v>779</v>
      </c>
      <c r="H36" s="38" t="s">
        <v>779</v>
      </c>
      <c r="I36" s="38" t="s">
        <v>779</v>
      </c>
      <c r="J36" s="38" t="s">
        <v>779</v>
      </c>
      <c r="K36" s="38" t="s">
        <v>779</v>
      </c>
      <c r="L36" s="38" t="s">
        <v>779</v>
      </c>
      <c r="M36" s="38" t="s">
        <v>779</v>
      </c>
      <c r="N36" s="38" t="s">
        <v>779</v>
      </c>
      <c r="O36" s="38" t="s">
        <v>779</v>
      </c>
      <c r="P36" s="38" t="s">
        <v>779</v>
      </c>
      <c r="Q36" s="38" t="s">
        <v>779</v>
      </c>
      <c r="R36" s="38" t="s">
        <v>779</v>
      </c>
      <c r="S36" s="38" t="s">
        <v>779</v>
      </c>
      <c r="T36" s="38" t="s">
        <v>779</v>
      </c>
      <c r="U36" s="38" t="s">
        <v>779</v>
      </c>
      <c r="V36" s="38" t="s">
        <v>779</v>
      </c>
      <c r="W36" s="63" t="s">
        <v>779</v>
      </c>
    </row>
    <row r="37" spans="1:23" ht="105">
      <c r="A37" s="53" t="s">
        <v>801</v>
      </c>
      <c r="B37" s="54" t="s">
        <v>803</v>
      </c>
      <c r="C37" s="53" t="s">
        <v>776</v>
      </c>
      <c r="D37" s="38" t="s">
        <v>779</v>
      </c>
      <c r="E37" s="38" t="s">
        <v>779</v>
      </c>
      <c r="F37" s="38" t="s">
        <v>779</v>
      </c>
      <c r="G37" s="38" t="s">
        <v>779</v>
      </c>
      <c r="H37" s="38" t="s">
        <v>779</v>
      </c>
      <c r="I37" s="38" t="s">
        <v>779</v>
      </c>
      <c r="J37" s="38" t="s">
        <v>779</v>
      </c>
      <c r="K37" s="38" t="s">
        <v>779</v>
      </c>
      <c r="L37" s="38" t="s">
        <v>779</v>
      </c>
      <c r="M37" s="38" t="s">
        <v>779</v>
      </c>
      <c r="N37" s="38" t="s">
        <v>779</v>
      </c>
      <c r="O37" s="38" t="s">
        <v>779</v>
      </c>
      <c r="P37" s="38" t="s">
        <v>779</v>
      </c>
      <c r="Q37" s="38" t="s">
        <v>779</v>
      </c>
      <c r="R37" s="38" t="s">
        <v>779</v>
      </c>
      <c r="S37" s="38" t="s">
        <v>779</v>
      </c>
      <c r="T37" s="38" t="s">
        <v>779</v>
      </c>
      <c r="U37" s="38" t="s">
        <v>779</v>
      </c>
      <c r="V37" s="38" t="s">
        <v>779</v>
      </c>
      <c r="W37" s="63" t="s">
        <v>779</v>
      </c>
    </row>
    <row r="38" spans="1:23" ht="94.5">
      <c r="A38" s="53" t="s">
        <v>801</v>
      </c>
      <c r="B38" s="54" t="s">
        <v>804</v>
      </c>
      <c r="C38" s="53" t="s">
        <v>776</v>
      </c>
      <c r="D38" s="38" t="s">
        <v>779</v>
      </c>
      <c r="E38" s="38" t="s">
        <v>779</v>
      </c>
      <c r="F38" s="38" t="s">
        <v>779</v>
      </c>
      <c r="G38" s="38" t="s">
        <v>779</v>
      </c>
      <c r="H38" s="38" t="s">
        <v>779</v>
      </c>
      <c r="I38" s="38" t="s">
        <v>779</v>
      </c>
      <c r="J38" s="38" t="s">
        <v>779</v>
      </c>
      <c r="K38" s="38" t="s">
        <v>779</v>
      </c>
      <c r="L38" s="38" t="s">
        <v>779</v>
      </c>
      <c r="M38" s="38" t="s">
        <v>779</v>
      </c>
      <c r="N38" s="38" t="s">
        <v>779</v>
      </c>
      <c r="O38" s="38" t="s">
        <v>779</v>
      </c>
      <c r="P38" s="38" t="s">
        <v>779</v>
      </c>
      <c r="Q38" s="38" t="s">
        <v>779</v>
      </c>
      <c r="R38" s="38" t="s">
        <v>779</v>
      </c>
      <c r="S38" s="38" t="s">
        <v>779</v>
      </c>
      <c r="T38" s="38" t="s">
        <v>779</v>
      </c>
      <c r="U38" s="38" t="s">
        <v>779</v>
      </c>
      <c r="V38" s="38" t="s">
        <v>779</v>
      </c>
      <c r="W38" s="63" t="s">
        <v>779</v>
      </c>
    </row>
    <row r="39" spans="1:23" ht="94.5">
      <c r="A39" s="53" t="s">
        <v>801</v>
      </c>
      <c r="B39" s="54" t="s">
        <v>805</v>
      </c>
      <c r="C39" s="53" t="s">
        <v>776</v>
      </c>
      <c r="D39" s="38" t="s">
        <v>779</v>
      </c>
      <c r="E39" s="38" t="s">
        <v>779</v>
      </c>
      <c r="F39" s="38" t="s">
        <v>779</v>
      </c>
      <c r="G39" s="38" t="s">
        <v>779</v>
      </c>
      <c r="H39" s="38" t="s">
        <v>779</v>
      </c>
      <c r="I39" s="38" t="s">
        <v>779</v>
      </c>
      <c r="J39" s="38" t="s">
        <v>779</v>
      </c>
      <c r="K39" s="38" t="s">
        <v>779</v>
      </c>
      <c r="L39" s="38" t="s">
        <v>779</v>
      </c>
      <c r="M39" s="38" t="s">
        <v>779</v>
      </c>
      <c r="N39" s="38" t="s">
        <v>779</v>
      </c>
      <c r="O39" s="38" t="s">
        <v>779</v>
      </c>
      <c r="P39" s="38" t="s">
        <v>779</v>
      </c>
      <c r="Q39" s="38" t="s">
        <v>779</v>
      </c>
      <c r="R39" s="38" t="s">
        <v>779</v>
      </c>
      <c r="S39" s="38" t="s">
        <v>779</v>
      </c>
      <c r="T39" s="38" t="s">
        <v>779</v>
      </c>
      <c r="U39" s="38" t="s">
        <v>779</v>
      </c>
      <c r="V39" s="38" t="s">
        <v>779</v>
      </c>
      <c r="W39" s="63" t="s">
        <v>779</v>
      </c>
    </row>
    <row r="40" spans="1:23" ht="31.5">
      <c r="A40" s="53" t="s">
        <v>806</v>
      </c>
      <c r="B40" s="54" t="s">
        <v>802</v>
      </c>
      <c r="C40" s="53" t="s">
        <v>776</v>
      </c>
      <c r="D40" s="38" t="s">
        <v>779</v>
      </c>
      <c r="E40" s="38" t="s">
        <v>779</v>
      </c>
      <c r="F40" s="38" t="s">
        <v>779</v>
      </c>
      <c r="G40" s="38" t="s">
        <v>779</v>
      </c>
      <c r="H40" s="38" t="s">
        <v>779</v>
      </c>
      <c r="I40" s="38" t="s">
        <v>779</v>
      </c>
      <c r="J40" s="38" t="s">
        <v>779</v>
      </c>
      <c r="K40" s="38" t="s">
        <v>779</v>
      </c>
      <c r="L40" s="38" t="s">
        <v>779</v>
      </c>
      <c r="M40" s="38" t="s">
        <v>779</v>
      </c>
      <c r="N40" s="38" t="s">
        <v>779</v>
      </c>
      <c r="O40" s="38" t="s">
        <v>779</v>
      </c>
      <c r="P40" s="38" t="s">
        <v>779</v>
      </c>
      <c r="Q40" s="38" t="s">
        <v>779</v>
      </c>
      <c r="R40" s="38" t="s">
        <v>779</v>
      </c>
      <c r="S40" s="38" t="s">
        <v>779</v>
      </c>
      <c r="T40" s="38" t="s">
        <v>779</v>
      </c>
      <c r="U40" s="38" t="s">
        <v>779</v>
      </c>
      <c r="V40" s="38" t="s">
        <v>779</v>
      </c>
      <c r="W40" s="63" t="s">
        <v>779</v>
      </c>
    </row>
    <row r="41" spans="1:23" ht="105">
      <c r="A41" s="53" t="s">
        <v>806</v>
      </c>
      <c r="B41" s="54" t="s">
        <v>803</v>
      </c>
      <c r="C41" s="53" t="s">
        <v>776</v>
      </c>
      <c r="D41" s="38" t="s">
        <v>779</v>
      </c>
      <c r="E41" s="38" t="s">
        <v>779</v>
      </c>
      <c r="F41" s="38" t="s">
        <v>779</v>
      </c>
      <c r="G41" s="38" t="s">
        <v>779</v>
      </c>
      <c r="H41" s="38" t="s">
        <v>779</v>
      </c>
      <c r="I41" s="38" t="s">
        <v>779</v>
      </c>
      <c r="J41" s="38" t="s">
        <v>779</v>
      </c>
      <c r="K41" s="38" t="s">
        <v>779</v>
      </c>
      <c r="L41" s="38" t="s">
        <v>779</v>
      </c>
      <c r="M41" s="38" t="s">
        <v>779</v>
      </c>
      <c r="N41" s="38" t="s">
        <v>779</v>
      </c>
      <c r="O41" s="38" t="s">
        <v>779</v>
      </c>
      <c r="P41" s="38" t="s">
        <v>779</v>
      </c>
      <c r="Q41" s="38" t="s">
        <v>779</v>
      </c>
      <c r="R41" s="38" t="s">
        <v>779</v>
      </c>
      <c r="S41" s="38" t="s">
        <v>779</v>
      </c>
      <c r="T41" s="38" t="s">
        <v>779</v>
      </c>
      <c r="U41" s="38" t="s">
        <v>779</v>
      </c>
      <c r="V41" s="38" t="s">
        <v>779</v>
      </c>
      <c r="W41" s="63" t="s">
        <v>779</v>
      </c>
    </row>
    <row r="42" spans="1:23" ht="94.5">
      <c r="A42" s="53" t="s">
        <v>806</v>
      </c>
      <c r="B42" s="54" t="s">
        <v>804</v>
      </c>
      <c r="C42" s="53" t="s">
        <v>776</v>
      </c>
      <c r="D42" s="38" t="s">
        <v>779</v>
      </c>
      <c r="E42" s="38" t="s">
        <v>779</v>
      </c>
      <c r="F42" s="38" t="s">
        <v>779</v>
      </c>
      <c r="G42" s="38" t="s">
        <v>779</v>
      </c>
      <c r="H42" s="38" t="s">
        <v>779</v>
      </c>
      <c r="I42" s="38" t="s">
        <v>779</v>
      </c>
      <c r="J42" s="38" t="s">
        <v>779</v>
      </c>
      <c r="K42" s="38" t="s">
        <v>779</v>
      </c>
      <c r="L42" s="38" t="s">
        <v>779</v>
      </c>
      <c r="M42" s="38" t="s">
        <v>779</v>
      </c>
      <c r="N42" s="38" t="s">
        <v>779</v>
      </c>
      <c r="O42" s="38" t="s">
        <v>779</v>
      </c>
      <c r="P42" s="38" t="s">
        <v>779</v>
      </c>
      <c r="Q42" s="38" t="s">
        <v>779</v>
      </c>
      <c r="R42" s="38" t="s">
        <v>779</v>
      </c>
      <c r="S42" s="38" t="s">
        <v>779</v>
      </c>
      <c r="T42" s="38" t="s">
        <v>779</v>
      </c>
      <c r="U42" s="38" t="s">
        <v>779</v>
      </c>
      <c r="V42" s="38" t="s">
        <v>779</v>
      </c>
      <c r="W42" s="63" t="s">
        <v>779</v>
      </c>
    </row>
    <row r="43" spans="1:23" ht="94.5">
      <c r="A43" s="53" t="s">
        <v>806</v>
      </c>
      <c r="B43" s="54" t="s">
        <v>807</v>
      </c>
      <c r="C43" s="53" t="s">
        <v>776</v>
      </c>
      <c r="D43" s="38" t="s">
        <v>779</v>
      </c>
      <c r="E43" s="38" t="s">
        <v>779</v>
      </c>
      <c r="F43" s="38" t="s">
        <v>779</v>
      </c>
      <c r="G43" s="38" t="s">
        <v>779</v>
      </c>
      <c r="H43" s="38" t="s">
        <v>779</v>
      </c>
      <c r="I43" s="38" t="s">
        <v>779</v>
      </c>
      <c r="J43" s="38" t="s">
        <v>779</v>
      </c>
      <c r="K43" s="38" t="s">
        <v>779</v>
      </c>
      <c r="L43" s="38" t="s">
        <v>779</v>
      </c>
      <c r="M43" s="38" t="s">
        <v>779</v>
      </c>
      <c r="N43" s="38" t="s">
        <v>779</v>
      </c>
      <c r="O43" s="38" t="s">
        <v>779</v>
      </c>
      <c r="P43" s="38" t="s">
        <v>779</v>
      </c>
      <c r="Q43" s="38" t="s">
        <v>779</v>
      </c>
      <c r="R43" s="38" t="s">
        <v>779</v>
      </c>
      <c r="S43" s="38" t="s">
        <v>779</v>
      </c>
      <c r="T43" s="38" t="s">
        <v>779</v>
      </c>
      <c r="U43" s="38" t="s">
        <v>779</v>
      </c>
      <c r="V43" s="38" t="s">
        <v>779</v>
      </c>
      <c r="W43" s="63" t="s">
        <v>779</v>
      </c>
    </row>
    <row r="44" spans="1:23" ht="84">
      <c r="A44" s="53" t="s">
        <v>808</v>
      </c>
      <c r="B44" s="54" t="s">
        <v>809</v>
      </c>
      <c r="C44" s="53" t="s">
        <v>776</v>
      </c>
      <c r="D44" s="38" t="s">
        <v>779</v>
      </c>
      <c r="E44" s="38" t="s">
        <v>779</v>
      </c>
      <c r="F44" s="38" t="s">
        <v>779</v>
      </c>
      <c r="G44" s="38" t="s">
        <v>779</v>
      </c>
      <c r="H44" s="38" t="s">
        <v>779</v>
      </c>
      <c r="I44" s="38" t="s">
        <v>779</v>
      </c>
      <c r="J44" s="38" t="s">
        <v>779</v>
      </c>
      <c r="K44" s="38" t="s">
        <v>779</v>
      </c>
      <c r="L44" s="38" t="s">
        <v>779</v>
      </c>
      <c r="M44" s="38" t="s">
        <v>779</v>
      </c>
      <c r="N44" s="38" t="s">
        <v>779</v>
      </c>
      <c r="O44" s="38" t="s">
        <v>779</v>
      </c>
      <c r="P44" s="38" t="s">
        <v>779</v>
      </c>
      <c r="Q44" s="38" t="s">
        <v>779</v>
      </c>
      <c r="R44" s="38" t="s">
        <v>779</v>
      </c>
      <c r="S44" s="38" t="s">
        <v>779</v>
      </c>
      <c r="T44" s="38" t="s">
        <v>779</v>
      </c>
      <c r="U44" s="38" t="s">
        <v>779</v>
      </c>
      <c r="V44" s="38" t="s">
        <v>779</v>
      </c>
      <c r="W44" s="63" t="s">
        <v>779</v>
      </c>
    </row>
    <row r="45" spans="1:23" ht="84">
      <c r="A45" s="53" t="s">
        <v>810</v>
      </c>
      <c r="B45" s="54" t="s">
        <v>811</v>
      </c>
      <c r="C45" s="53" t="s">
        <v>776</v>
      </c>
      <c r="D45" s="38" t="s">
        <v>779</v>
      </c>
      <c r="E45" s="38" t="s">
        <v>779</v>
      </c>
      <c r="F45" s="38" t="s">
        <v>779</v>
      </c>
      <c r="G45" s="38" t="s">
        <v>779</v>
      </c>
      <c r="H45" s="38" t="s">
        <v>779</v>
      </c>
      <c r="I45" s="38" t="s">
        <v>779</v>
      </c>
      <c r="J45" s="38" t="s">
        <v>779</v>
      </c>
      <c r="K45" s="38" t="s">
        <v>779</v>
      </c>
      <c r="L45" s="38" t="s">
        <v>779</v>
      </c>
      <c r="M45" s="38" t="s">
        <v>779</v>
      </c>
      <c r="N45" s="38" t="s">
        <v>779</v>
      </c>
      <c r="O45" s="38" t="s">
        <v>779</v>
      </c>
      <c r="P45" s="38" t="s">
        <v>779</v>
      </c>
      <c r="Q45" s="38" t="s">
        <v>779</v>
      </c>
      <c r="R45" s="38" t="s">
        <v>779</v>
      </c>
      <c r="S45" s="38" t="s">
        <v>779</v>
      </c>
      <c r="T45" s="38" t="s">
        <v>779</v>
      </c>
      <c r="U45" s="38" t="s">
        <v>779</v>
      </c>
      <c r="V45" s="38" t="s">
        <v>779</v>
      </c>
      <c r="W45" s="63" t="s">
        <v>779</v>
      </c>
    </row>
    <row r="46" spans="1:23" ht="84">
      <c r="A46" s="53" t="s">
        <v>812</v>
      </c>
      <c r="B46" s="54" t="s">
        <v>813</v>
      </c>
      <c r="C46" s="53" t="s">
        <v>776</v>
      </c>
      <c r="D46" s="38" t="s">
        <v>779</v>
      </c>
      <c r="E46" s="38" t="s">
        <v>779</v>
      </c>
      <c r="F46" s="38" t="s">
        <v>779</v>
      </c>
      <c r="G46" s="38" t="s">
        <v>779</v>
      </c>
      <c r="H46" s="38" t="s">
        <v>779</v>
      </c>
      <c r="I46" s="38" t="s">
        <v>779</v>
      </c>
      <c r="J46" s="38" t="s">
        <v>779</v>
      </c>
      <c r="K46" s="38" t="s">
        <v>779</v>
      </c>
      <c r="L46" s="38" t="s">
        <v>779</v>
      </c>
      <c r="M46" s="38" t="s">
        <v>779</v>
      </c>
      <c r="N46" s="38" t="s">
        <v>779</v>
      </c>
      <c r="O46" s="38" t="s">
        <v>779</v>
      </c>
      <c r="P46" s="38" t="s">
        <v>779</v>
      </c>
      <c r="Q46" s="38" t="s">
        <v>779</v>
      </c>
      <c r="R46" s="38" t="s">
        <v>779</v>
      </c>
      <c r="S46" s="38" t="s">
        <v>779</v>
      </c>
      <c r="T46" s="38" t="s">
        <v>779</v>
      </c>
      <c r="U46" s="38" t="s">
        <v>779</v>
      </c>
      <c r="V46" s="38" t="s">
        <v>779</v>
      </c>
      <c r="W46" s="63" t="s">
        <v>779</v>
      </c>
    </row>
    <row r="47" spans="1:23" ht="31.5">
      <c r="A47" s="53" t="s">
        <v>146</v>
      </c>
      <c r="B47" s="54" t="s">
        <v>814</v>
      </c>
      <c r="C47" s="53" t="s">
        <v>776</v>
      </c>
      <c r="D47" s="38" t="s">
        <v>779</v>
      </c>
      <c r="E47" s="38" t="s">
        <v>779</v>
      </c>
      <c r="F47" s="38" t="s">
        <v>779</v>
      </c>
      <c r="G47" s="38" t="s">
        <v>779</v>
      </c>
      <c r="H47" s="38" t="s">
        <v>779</v>
      </c>
      <c r="I47" s="38" t="s">
        <v>779</v>
      </c>
      <c r="J47" s="38" t="s">
        <v>779</v>
      </c>
      <c r="K47" s="38" t="s">
        <v>779</v>
      </c>
      <c r="L47" s="38" t="s">
        <v>779</v>
      </c>
      <c r="M47" s="38" t="s">
        <v>779</v>
      </c>
      <c r="N47" s="38" t="s">
        <v>779</v>
      </c>
      <c r="O47" s="38" t="s">
        <v>779</v>
      </c>
      <c r="P47" s="38" t="s">
        <v>779</v>
      </c>
      <c r="Q47" s="38" t="s">
        <v>779</v>
      </c>
      <c r="R47" s="38" t="s">
        <v>779</v>
      </c>
      <c r="S47" s="38" t="s">
        <v>779</v>
      </c>
      <c r="T47" s="38" t="s">
        <v>779</v>
      </c>
      <c r="U47" s="38" t="s">
        <v>779</v>
      </c>
      <c r="V47" s="38" t="s">
        <v>779</v>
      </c>
      <c r="W47" s="63" t="s">
        <v>779</v>
      </c>
    </row>
    <row r="48" spans="1:23" ht="63">
      <c r="A48" s="53" t="s">
        <v>578</v>
      </c>
      <c r="B48" s="54" t="s">
        <v>815</v>
      </c>
      <c r="C48" s="53" t="s">
        <v>776</v>
      </c>
      <c r="D48" s="38" t="s">
        <v>779</v>
      </c>
      <c r="E48" s="38" t="s">
        <v>779</v>
      </c>
      <c r="F48" s="38" t="s">
        <v>779</v>
      </c>
      <c r="G48" s="38" t="s">
        <v>779</v>
      </c>
      <c r="H48" s="38" t="s">
        <v>779</v>
      </c>
      <c r="I48" s="38" t="s">
        <v>779</v>
      </c>
      <c r="J48" s="38" t="s">
        <v>779</v>
      </c>
      <c r="K48" s="38" t="s">
        <v>779</v>
      </c>
      <c r="L48" s="38" t="s">
        <v>779</v>
      </c>
      <c r="M48" s="38" t="s">
        <v>779</v>
      </c>
      <c r="N48" s="38" t="s">
        <v>779</v>
      </c>
      <c r="O48" s="38" t="s">
        <v>779</v>
      </c>
      <c r="P48" s="38" t="s">
        <v>779</v>
      </c>
      <c r="Q48" s="38" t="s">
        <v>779</v>
      </c>
      <c r="R48" s="38" t="s">
        <v>779</v>
      </c>
      <c r="S48" s="38" t="s">
        <v>779</v>
      </c>
      <c r="T48" s="38" t="s">
        <v>779</v>
      </c>
      <c r="U48" s="38" t="s">
        <v>779</v>
      </c>
      <c r="V48" s="38" t="s">
        <v>779</v>
      </c>
      <c r="W48" s="63" t="s">
        <v>779</v>
      </c>
    </row>
    <row r="49" spans="1:23" ht="31.5">
      <c r="A49" s="53" t="s">
        <v>580</v>
      </c>
      <c r="B49" s="54" t="s">
        <v>816</v>
      </c>
      <c r="C49" s="53" t="s">
        <v>776</v>
      </c>
      <c r="D49" s="38" t="s">
        <v>779</v>
      </c>
      <c r="E49" s="38" t="s">
        <v>779</v>
      </c>
      <c r="F49" s="38" t="s">
        <v>779</v>
      </c>
      <c r="G49" s="38" t="s">
        <v>779</v>
      </c>
      <c r="H49" s="38" t="s">
        <v>779</v>
      </c>
      <c r="I49" s="38" t="s">
        <v>779</v>
      </c>
      <c r="J49" s="38" t="s">
        <v>779</v>
      </c>
      <c r="K49" s="38" t="s">
        <v>779</v>
      </c>
      <c r="L49" s="38" t="s">
        <v>779</v>
      </c>
      <c r="M49" s="38" t="s">
        <v>779</v>
      </c>
      <c r="N49" s="38" t="s">
        <v>779</v>
      </c>
      <c r="O49" s="38" t="s">
        <v>779</v>
      </c>
      <c r="P49" s="38" t="s">
        <v>779</v>
      </c>
      <c r="Q49" s="38" t="s">
        <v>779</v>
      </c>
      <c r="R49" s="38" t="s">
        <v>779</v>
      </c>
      <c r="S49" s="38" t="s">
        <v>779</v>
      </c>
      <c r="T49" s="38" t="s">
        <v>779</v>
      </c>
      <c r="U49" s="38" t="s">
        <v>779</v>
      </c>
      <c r="V49" s="38" t="s">
        <v>779</v>
      </c>
      <c r="W49" s="63" t="s">
        <v>779</v>
      </c>
    </row>
    <row r="50" spans="1:23" ht="63">
      <c r="A50" s="53" t="s">
        <v>585</v>
      </c>
      <c r="B50" s="54" t="s">
        <v>817</v>
      </c>
      <c r="C50" s="53" t="s">
        <v>776</v>
      </c>
      <c r="D50" s="38" t="s">
        <v>779</v>
      </c>
      <c r="E50" s="38" t="s">
        <v>779</v>
      </c>
      <c r="F50" s="38" t="s">
        <v>779</v>
      </c>
      <c r="G50" s="38" t="s">
        <v>779</v>
      </c>
      <c r="H50" s="38" t="s">
        <v>779</v>
      </c>
      <c r="I50" s="38" t="s">
        <v>779</v>
      </c>
      <c r="J50" s="38" t="s">
        <v>779</v>
      </c>
      <c r="K50" s="38" t="s">
        <v>779</v>
      </c>
      <c r="L50" s="38" t="s">
        <v>779</v>
      </c>
      <c r="M50" s="38" t="s">
        <v>779</v>
      </c>
      <c r="N50" s="38" t="s">
        <v>779</v>
      </c>
      <c r="O50" s="38" t="s">
        <v>779</v>
      </c>
      <c r="P50" s="38" t="s">
        <v>779</v>
      </c>
      <c r="Q50" s="38" t="s">
        <v>779</v>
      </c>
      <c r="R50" s="38" t="s">
        <v>779</v>
      </c>
      <c r="S50" s="38" t="s">
        <v>779</v>
      </c>
      <c r="T50" s="38" t="s">
        <v>779</v>
      </c>
      <c r="U50" s="38" t="s">
        <v>779</v>
      </c>
      <c r="V50" s="38" t="s">
        <v>779</v>
      </c>
      <c r="W50" s="63" t="s">
        <v>779</v>
      </c>
    </row>
    <row r="51" spans="1:23" ht="42">
      <c r="A51" s="53" t="s">
        <v>593</v>
      </c>
      <c r="B51" s="54" t="s">
        <v>818</v>
      </c>
      <c r="C51" s="53" t="s">
        <v>776</v>
      </c>
      <c r="D51" s="38" t="s">
        <v>779</v>
      </c>
      <c r="E51" s="38" t="s">
        <v>779</v>
      </c>
      <c r="F51" s="38" t="s">
        <v>779</v>
      </c>
      <c r="G51" s="38" t="s">
        <v>779</v>
      </c>
      <c r="H51" s="38" t="s">
        <v>779</v>
      </c>
      <c r="I51" s="38" t="s">
        <v>779</v>
      </c>
      <c r="J51" s="38" t="s">
        <v>779</v>
      </c>
      <c r="K51" s="38" t="s">
        <v>779</v>
      </c>
      <c r="L51" s="38" t="s">
        <v>779</v>
      </c>
      <c r="M51" s="38" t="s">
        <v>779</v>
      </c>
      <c r="N51" s="38" t="s">
        <v>779</v>
      </c>
      <c r="O51" s="38" t="s">
        <v>779</v>
      </c>
      <c r="P51" s="38" t="s">
        <v>779</v>
      </c>
      <c r="Q51" s="38" t="s">
        <v>779</v>
      </c>
      <c r="R51" s="38" t="s">
        <v>779</v>
      </c>
      <c r="S51" s="38" t="s">
        <v>779</v>
      </c>
      <c r="T51" s="38" t="s">
        <v>779</v>
      </c>
      <c r="U51" s="38" t="s">
        <v>779</v>
      </c>
      <c r="V51" s="38" t="s">
        <v>779</v>
      </c>
      <c r="W51" s="63" t="s">
        <v>779</v>
      </c>
    </row>
    <row r="52" spans="1:23" ht="31.5">
      <c r="A52" s="53" t="s">
        <v>819</v>
      </c>
      <c r="B52" s="54" t="s">
        <v>820</v>
      </c>
      <c r="C52" s="53" t="s">
        <v>776</v>
      </c>
      <c r="D52" s="38" t="s">
        <v>779</v>
      </c>
      <c r="E52" s="38" t="s">
        <v>779</v>
      </c>
      <c r="F52" s="38" t="s">
        <v>779</v>
      </c>
      <c r="G52" s="38" t="s">
        <v>779</v>
      </c>
      <c r="H52" s="38" t="s">
        <v>779</v>
      </c>
      <c r="I52" s="38" t="s">
        <v>779</v>
      </c>
      <c r="J52" s="38" t="s">
        <v>779</v>
      </c>
      <c r="K52" s="38" t="s">
        <v>779</v>
      </c>
      <c r="L52" s="38" t="s">
        <v>779</v>
      </c>
      <c r="M52" s="38" t="s">
        <v>779</v>
      </c>
      <c r="N52" s="38" t="s">
        <v>779</v>
      </c>
      <c r="O52" s="38" t="s">
        <v>779</v>
      </c>
      <c r="P52" s="38" t="s">
        <v>779</v>
      </c>
      <c r="Q52" s="38" t="s">
        <v>779</v>
      </c>
      <c r="R52" s="38" t="s">
        <v>779</v>
      </c>
      <c r="S52" s="38" t="s">
        <v>779</v>
      </c>
      <c r="T52" s="38" t="s">
        <v>779</v>
      </c>
      <c r="U52" s="38" t="s">
        <v>779</v>
      </c>
      <c r="V52" s="38" t="s">
        <v>779</v>
      </c>
      <c r="W52" s="63" t="s">
        <v>779</v>
      </c>
    </row>
    <row r="53" spans="1:23" ht="42">
      <c r="A53" s="53" t="s">
        <v>821</v>
      </c>
      <c r="B53" s="54" t="s">
        <v>822</v>
      </c>
      <c r="C53" s="53" t="s">
        <v>776</v>
      </c>
      <c r="D53" s="38" t="s">
        <v>779</v>
      </c>
      <c r="E53" s="38" t="s">
        <v>779</v>
      </c>
      <c r="F53" s="38" t="s">
        <v>779</v>
      </c>
      <c r="G53" s="38" t="s">
        <v>779</v>
      </c>
      <c r="H53" s="38" t="s">
        <v>779</v>
      </c>
      <c r="I53" s="38" t="s">
        <v>779</v>
      </c>
      <c r="J53" s="38" t="s">
        <v>779</v>
      </c>
      <c r="K53" s="38" t="s">
        <v>779</v>
      </c>
      <c r="L53" s="38" t="s">
        <v>779</v>
      </c>
      <c r="M53" s="38" t="s">
        <v>779</v>
      </c>
      <c r="N53" s="38" t="s">
        <v>779</v>
      </c>
      <c r="O53" s="38" t="s">
        <v>779</v>
      </c>
      <c r="P53" s="38" t="s">
        <v>779</v>
      </c>
      <c r="Q53" s="38" t="s">
        <v>779</v>
      </c>
      <c r="R53" s="38" t="s">
        <v>779</v>
      </c>
      <c r="S53" s="38" t="s">
        <v>779</v>
      </c>
      <c r="T53" s="38" t="s">
        <v>779</v>
      </c>
      <c r="U53" s="38" t="s">
        <v>779</v>
      </c>
      <c r="V53" s="38" t="s">
        <v>779</v>
      </c>
      <c r="W53" s="64" t="s">
        <v>779</v>
      </c>
    </row>
    <row r="54" spans="1:23" ht="31.5">
      <c r="A54" s="53" t="s">
        <v>595</v>
      </c>
      <c r="B54" s="54" t="s">
        <v>823</v>
      </c>
      <c r="C54" s="53" t="s">
        <v>776</v>
      </c>
      <c r="D54" s="38" t="s">
        <v>779</v>
      </c>
      <c r="E54" s="38" t="s">
        <v>779</v>
      </c>
      <c r="F54" s="38" t="s">
        <v>779</v>
      </c>
      <c r="G54" s="38" t="s">
        <v>779</v>
      </c>
      <c r="H54" s="38" t="s">
        <v>779</v>
      </c>
      <c r="I54" s="38" t="s">
        <v>779</v>
      </c>
      <c r="J54" s="38" t="s">
        <v>779</v>
      </c>
      <c r="K54" s="38" t="s">
        <v>779</v>
      </c>
      <c r="L54" s="38" t="s">
        <v>779</v>
      </c>
      <c r="M54" s="38" t="s">
        <v>779</v>
      </c>
      <c r="N54" s="38" t="s">
        <v>779</v>
      </c>
      <c r="O54" s="38" t="s">
        <v>779</v>
      </c>
      <c r="P54" s="38" t="s">
        <v>779</v>
      </c>
      <c r="Q54" s="38" t="s">
        <v>779</v>
      </c>
      <c r="R54" s="38" t="s">
        <v>779</v>
      </c>
      <c r="S54" s="38" t="s">
        <v>779</v>
      </c>
      <c r="T54" s="38" t="s">
        <v>779</v>
      </c>
      <c r="U54" s="38" t="s">
        <v>779</v>
      </c>
      <c r="V54" s="38" t="s">
        <v>779</v>
      </c>
      <c r="W54" s="63" t="s">
        <v>779</v>
      </c>
    </row>
    <row r="55" spans="1:23" ht="31.5">
      <c r="A55" s="53" t="s">
        <v>597</v>
      </c>
      <c r="B55" s="54" t="s">
        <v>824</v>
      </c>
      <c r="C55" s="53" t="s">
        <v>776</v>
      </c>
      <c r="D55" s="38" t="s">
        <v>779</v>
      </c>
      <c r="E55" s="38" t="s">
        <v>779</v>
      </c>
      <c r="F55" s="38" t="s">
        <v>779</v>
      </c>
      <c r="G55" s="38" t="s">
        <v>779</v>
      </c>
      <c r="H55" s="38" t="s">
        <v>779</v>
      </c>
      <c r="I55" s="38" t="s">
        <v>779</v>
      </c>
      <c r="J55" s="38" t="s">
        <v>779</v>
      </c>
      <c r="K55" s="38" t="s">
        <v>779</v>
      </c>
      <c r="L55" s="38" t="s">
        <v>779</v>
      </c>
      <c r="M55" s="38" t="s">
        <v>779</v>
      </c>
      <c r="N55" s="38" t="s">
        <v>779</v>
      </c>
      <c r="O55" s="38" t="s">
        <v>779</v>
      </c>
      <c r="P55" s="38" t="s">
        <v>779</v>
      </c>
      <c r="Q55" s="38" t="s">
        <v>779</v>
      </c>
      <c r="R55" s="38" t="s">
        <v>779</v>
      </c>
      <c r="S55" s="38" t="s">
        <v>779</v>
      </c>
      <c r="T55" s="38" t="s">
        <v>779</v>
      </c>
      <c r="U55" s="38" t="s">
        <v>779</v>
      </c>
      <c r="V55" s="38" t="s">
        <v>779</v>
      </c>
      <c r="W55" s="64" t="s">
        <v>779</v>
      </c>
    </row>
    <row r="56" spans="1:23" ht="31.5">
      <c r="A56" s="53" t="s">
        <v>600</v>
      </c>
      <c r="B56" s="54" t="s">
        <v>825</v>
      </c>
      <c r="C56" s="53" t="s">
        <v>776</v>
      </c>
      <c r="D56" s="38" t="s">
        <v>779</v>
      </c>
      <c r="E56" s="38" t="s">
        <v>779</v>
      </c>
      <c r="F56" s="38" t="s">
        <v>779</v>
      </c>
      <c r="G56" s="38" t="s">
        <v>779</v>
      </c>
      <c r="H56" s="38" t="s">
        <v>779</v>
      </c>
      <c r="I56" s="38" t="s">
        <v>779</v>
      </c>
      <c r="J56" s="38" t="s">
        <v>779</v>
      </c>
      <c r="K56" s="38" t="s">
        <v>779</v>
      </c>
      <c r="L56" s="38" t="s">
        <v>779</v>
      </c>
      <c r="M56" s="38" t="s">
        <v>779</v>
      </c>
      <c r="N56" s="38" t="s">
        <v>779</v>
      </c>
      <c r="O56" s="38" t="s">
        <v>779</v>
      </c>
      <c r="P56" s="38" t="s">
        <v>779</v>
      </c>
      <c r="Q56" s="38" t="s">
        <v>779</v>
      </c>
      <c r="R56" s="38" t="s">
        <v>779</v>
      </c>
      <c r="S56" s="38" t="s">
        <v>779</v>
      </c>
      <c r="T56" s="38" t="s">
        <v>779</v>
      </c>
      <c r="U56" s="38" t="s">
        <v>779</v>
      </c>
      <c r="V56" s="38" t="s">
        <v>779</v>
      </c>
      <c r="W56" s="64" t="s">
        <v>779</v>
      </c>
    </row>
    <row r="57" spans="1:23" ht="31.5">
      <c r="A57" s="53" t="s">
        <v>601</v>
      </c>
      <c r="B57" s="54" t="s">
        <v>826</v>
      </c>
      <c r="C57" s="53" t="s">
        <v>776</v>
      </c>
      <c r="D57" s="38" t="s">
        <v>779</v>
      </c>
      <c r="E57" s="38" t="s">
        <v>779</v>
      </c>
      <c r="F57" s="38" t="s">
        <v>779</v>
      </c>
      <c r="G57" s="38" t="s">
        <v>779</v>
      </c>
      <c r="H57" s="38" t="s">
        <v>779</v>
      </c>
      <c r="I57" s="38" t="s">
        <v>779</v>
      </c>
      <c r="J57" s="38" t="s">
        <v>779</v>
      </c>
      <c r="K57" s="38" t="s">
        <v>779</v>
      </c>
      <c r="L57" s="38" t="s">
        <v>779</v>
      </c>
      <c r="M57" s="38" t="s">
        <v>779</v>
      </c>
      <c r="N57" s="38" t="s">
        <v>779</v>
      </c>
      <c r="O57" s="38" t="s">
        <v>779</v>
      </c>
      <c r="P57" s="38" t="s">
        <v>779</v>
      </c>
      <c r="Q57" s="38" t="s">
        <v>779</v>
      </c>
      <c r="R57" s="38" t="s">
        <v>779</v>
      </c>
      <c r="S57" s="38" t="s">
        <v>779</v>
      </c>
      <c r="T57" s="38" t="s">
        <v>779</v>
      </c>
      <c r="U57" s="38" t="s">
        <v>779</v>
      </c>
      <c r="V57" s="38" t="s">
        <v>779</v>
      </c>
      <c r="W57" s="64" t="s">
        <v>779</v>
      </c>
    </row>
    <row r="58" spans="1:23" ht="31.5">
      <c r="A58" s="53" t="s">
        <v>602</v>
      </c>
      <c r="B58" s="54" t="s">
        <v>827</v>
      </c>
      <c r="C58" s="53" t="s">
        <v>776</v>
      </c>
      <c r="D58" s="38" t="s">
        <v>779</v>
      </c>
      <c r="E58" s="38" t="s">
        <v>779</v>
      </c>
      <c r="F58" s="38" t="s">
        <v>779</v>
      </c>
      <c r="G58" s="38" t="s">
        <v>779</v>
      </c>
      <c r="H58" s="38" t="s">
        <v>779</v>
      </c>
      <c r="I58" s="38" t="s">
        <v>779</v>
      </c>
      <c r="J58" s="38" t="s">
        <v>779</v>
      </c>
      <c r="K58" s="38" t="s">
        <v>779</v>
      </c>
      <c r="L58" s="38" t="s">
        <v>779</v>
      </c>
      <c r="M58" s="38" t="s">
        <v>779</v>
      </c>
      <c r="N58" s="38" t="s">
        <v>779</v>
      </c>
      <c r="O58" s="38" t="s">
        <v>779</v>
      </c>
      <c r="P58" s="38" t="s">
        <v>779</v>
      </c>
      <c r="Q58" s="38" t="s">
        <v>779</v>
      </c>
      <c r="R58" s="38" t="s">
        <v>779</v>
      </c>
      <c r="S58" s="38" t="s">
        <v>779</v>
      </c>
      <c r="T58" s="38" t="s">
        <v>779</v>
      </c>
      <c r="U58" s="38" t="s">
        <v>779</v>
      </c>
      <c r="V58" s="38" t="s">
        <v>779</v>
      </c>
      <c r="W58" s="64" t="s">
        <v>779</v>
      </c>
    </row>
    <row r="59" spans="1:23" ht="42">
      <c r="A59" s="53" t="s">
        <v>603</v>
      </c>
      <c r="B59" s="54" t="s">
        <v>828</v>
      </c>
      <c r="C59" s="53" t="s">
        <v>776</v>
      </c>
      <c r="D59" s="38" t="s">
        <v>779</v>
      </c>
      <c r="E59" s="38" t="s">
        <v>779</v>
      </c>
      <c r="F59" s="38" t="s">
        <v>779</v>
      </c>
      <c r="G59" s="38" t="s">
        <v>779</v>
      </c>
      <c r="H59" s="38" t="s">
        <v>779</v>
      </c>
      <c r="I59" s="38" t="s">
        <v>779</v>
      </c>
      <c r="J59" s="38" t="s">
        <v>779</v>
      </c>
      <c r="K59" s="38" t="s">
        <v>779</v>
      </c>
      <c r="L59" s="38" t="s">
        <v>779</v>
      </c>
      <c r="M59" s="38" t="s">
        <v>779</v>
      </c>
      <c r="N59" s="38" t="s">
        <v>779</v>
      </c>
      <c r="O59" s="38" t="s">
        <v>779</v>
      </c>
      <c r="P59" s="38" t="s">
        <v>779</v>
      </c>
      <c r="Q59" s="38" t="s">
        <v>779</v>
      </c>
      <c r="R59" s="38" t="s">
        <v>779</v>
      </c>
      <c r="S59" s="38" t="s">
        <v>779</v>
      </c>
      <c r="T59" s="38" t="s">
        <v>779</v>
      </c>
      <c r="U59" s="38" t="s">
        <v>779</v>
      </c>
      <c r="V59" s="38" t="s">
        <v>779</v>
      </c>
      <c r="W59" s="64" t="s">
        <v>779</v>
      </c>
    </row>
    <row r="60" spans="1:23" ht="42">
      <c r="A60" s="53" t="s">
        <v>604</v>
      </c>
      <c r="B60" s="54" t="s">
        <v>829</v>
      </c>
      <c r="C60" s="53" t="s">
        <v>776</v>
      </c>
      <c r="D60" s="38" t="s">
        <v>779</v>
      </c>
      <c r="E60" s="38" t="s">
        <v>779</v>
      </c>
      <c r="F60" s="38" t="s">
        <v>779</v>
      </c>
      <c r="G60" s="38" t="s">
        <v>779</v>
      </c>
      <c r="H60" s="38" t="s">
        <v>779</v>
      </c>
      <c r="I60" s="38" t="s">
        <v>779</v>
      </c>
      <c r="J60" s="38" t="s">
        <v>779</v>
      </c>
      <c r="K60" s="38" t="s">
        <v>779</v>
      </c>
      <c r="L60" s="38" t="s">
        <v>779</v>
      </c>
      <c r="M60" s="38" t="s">
        <v>779</v>
      </c>
      <c r="N60" s="38" t="s">
        <v>779</v>
      </c>
      <c r="O60" s="38" t="s">
        <v>779</v>
      </c>
      <c r="P60" s="38" t="s">
        <v>779</v>
      </c>
      <c r="Q60" s="38" t="s">
        <v>779</v>
      </c>
      <c r="R60" s="38" t="s">
        <v>779</v>
      </c>
      <c r="S60" s="38" t="s">
        <v>779</v>
      </c>
      <c r="T60" s="38" t="s">
        <v>779</v>
      </c>
      <c r="U60" s="38" t="s">
        <v>779</v>
      </c>
      <c r="V60" s="38" t="s">
        <v>779</v>
      </c>
      <c r="W60" s="63" t="s">
        <v>779</v>
      </c>
    </row>
    <row r="61" spans="1:23" ht="42">
      <c r="A61" s="53" t="s">
        <v>605</v>
      </c>
      <c r="B61" s="54" t="s">
        <v>830</v>
      </c>
      <c r="C61" s="53" t="s">
        <v>776</v>
      </c>
      <c r="D61" s="38" t="s">
        <v>779</v>
      </c>
      <c r="E61" s="38" t="s">
        <v>779</v>
      </c>
      <c r="F61" s="38" t="s">
        <v>779</v>
      </c>
      <c r="G61" s="38" t="s">
        <v>779</v>
      </c>
      <c r="H61" s="38" t="s">
        <v>779</v>
      </c>
      <c r="I61" s="38" t="s">
        <v>779</v>
      </c>
      <c r="J61" s="38" t="s">
        <v>779</v>
      </c>
      <c r="K61" s="38" t="s">
        <v>779</v>
      </c>
      <c r="L61" s="38" t="s">
        <v>779</v>
      </c>
      <c r="M61" s="38" t="s">
        <v>779</v>
      </c>
      <c r="N61" s="38" t="s">
        <v>779</v>
      </c>
      <c r="O61" s="38" t="s">
        <v>779</v>
      </c>
      <c r="P61" s="38" t="s">
        <v>779</v>
      </c>
      <c r="Q61" s="38" t="s">
        <v>779</v>
      </c>
      <c r="R61" s="38" t="s">
        <v>779</v>
      </c>
      <c r="S61" s="38" t="s">
        <v>779</v>
      </c>
      <c r="T61" s="38" t="s">
        <v>779</v>
      </c>
      <c r="U61" s="38" t="s">
        <v>779</v>
      </c>
      <c r="V61" s="38" t="s">
        <v>779</v>
      </c>
      <c r="W61" s="64" t="s">
        <v>779</v>
      </c>
    </row>
    <row r="62" spans="1:23" ht="42">
      <c r="A62" s="53" t="s">
        <v>831</v>
      </c>
      <c r="B62" s="54" t="s">
        <v>832</v>
      </c>
      <c r="C62" s="53" t="s">
        <v>776</v>
      </c>
      <c r="D62" s="38" t="s">
        <v>779</v>
      </c>
      <c r="E62" s="38" t="s">
        <v>779</v>
      </c>
      <c r="F62" s="38" t="s">
        <v>779</v>
      </c>
      <c r="G62" s="38" t="s">
        <v>779</v>
      </c>
      <c r="H62" s="38" t="s">
        <v>779</v>
      </c>
      <c r="I62" s="38" t="s">
        <v>779</v>
      </c>
      <c r="J62" s="38" t="s">
        <v>779</v>
      </c>
      <c r="K62" s="38" t="s">
        <v>779</v>
      </c>
      <c r="L62" s="38" t="s">
        <v>779</v>
      </c>
      <c r="M62" s="38" t="s">
        <v>779</v>
      </c>
      <c r="N62" s="38" t="s">
        <v>779</v>
      </c>
      <c r="O62" s="38" t="s">
        <v>779</v>
      </c>
      <c r="P62" s="38" t="s">
        <v>779</v>
      </c>
      <c r="Q62" s="38" t="s">
        <v>779</v>
      </c>
      <c r="R62" s="38" t="s">
        <v>779</v>
      </c>
      <c r="S62" s="38" t="s">
        <v>779</v>
      </c>
      <c r="T62" s="38" t="s">
        <v>779</v>
      </c>
      <c r="U62" s="38" t="s">
        <v>779</v>
      </c>
      <c r="V62" s="38" t="s">
        <v>779</v>
      </c>
      <c r="W62" s="63" t="s">
        <v>779</v>
      </c>
    </row>
    <row r="63" spans="1:23" ht="42">
      <c r="A63" s="53" t="s">
        <v>833</v>
      </c>
      <c r="B63" s="54" t="s">
        <v>834</v>
      </c>
      <c r="C63" s="53" t="s">
        <v>776</v>
      </c>
      <c r="D63" s="38" t="s">
        <v>779</v>
      </c>
      <c r="E63" s="38" t="s">
        <v>779</v>
      </c>
      <c r="F63" s="38" t="s">
        <v>779</v>
      </c>
      <c r="G63" s="38" t="s">
        <v>779</v>
      </c>
      <c r="H63" s="38" t="s">
        <v>779</v>
      </c>
      <c r="I63" s="38" t="s">
        <v>779</v>
      </c>
      <c r="J63" s="38" t="s">
        <v>779</v>
      </c>
      <c r="K63" s="38" t="s">
        <v>779</v>
      </c>
      <c r="L63" s="38" t="s">
        <v>779</v>
      </c>
      <c r="M63" s="38" t="s">
        <v>779</v>
      </c>
      <c r="N63" s="38" t="s">
        <v>779</v>
      </c>
      <c r="O63" s="38" t="s">
        <v>779</v>
      </c>
      <c r="P63" s="38" t="s">
        <v>779</v>
      </c>
      <c r="Q63" s="38" t="s">
        <v>779</v>
      </c>
      <c r="R63" s="38" t="s">
        <v>779</v>
      </c>
      <c r="S63" s="38" t="s">
        <v>779</v>
      </c>
      <c r="T63" s="38" t="s">
        <v>779</v>
      </c>
      <c r="U63" s="38" t="s">
        <v>779</v>
      </c>
      <c r="V63" s="38" t="s">
        <v>779</v>
      </c>
      <c r="W63" s="63" t="s">
        <v>779</v>
      </c>
    </row>
    <row r="64" spans="1:23" ht="31.5">
      <c r="A64" s="53" t="s">
        <v>835</v>
      </c>
      <c r="B64" s="54" t="s">
        <v>836</v>
      </c>
      <c r="C64" s="53" t="s">
        <v>776</v>
      </c>
      <c r="D64" s="38" t="s">
        <v>779</v>
      </c>
      <c r="E64" s="38" t="s">
        <v>779</v>
      </c>
      <c r="F64" s="38" t="s">
        <v>779</v>
      </c>
      <c r="G64" s="38" t="s">
        <v>779</v>
      </c>
      <c r="H64" s="38" t="s">
        <v>779</v>
      </c>
      <c r="I64" s="38" t="s">
        <v>779</v>
      </c>
      <c r="J64" s="38" t="s">
        <v>779</v>
      </c>
      <c r="K64" s="38" t="s">
        <v>779</v>
      </c>
      <c r="L64" s="38" t="s">
        <v>779</v>
      </c>
      <c r="M64" s="38" t="s">
        <v>779</v>
      </c>
      <c r="N64" s="38" t="s">
        <v>779</v>
      </c>
      <c r="O64" s="38" t="s">
        <v>779</v>
      </c>
      <c r="P64" s="38" t="s">
        <v>779</v>
      </c>
      <c r="Q64" s="38" t="s">
        <v>779</v>
      </c>
      <c r="R64" s="38" t="s">
        <v>779</v>
      </c>
      <c r="S64" s="38" t="s">
        <v>779</v>
      </c>
      <c r="T64" s="38" t="s">
        <v>779</v>
      </c>
      <c r="U64" s="38" t="s">
        <v>779</v>
      </c>
      <c r="V64" s="38" t="s">
        <v>779</v>
      </c>
      <c r="W64" s="63" t="s">
        <v>779</v>
      </c>
    </row>
    <row r="65" spans="1:23" ht="42">
      <c r="A65" s="53" t="s">
        <v>837</v>
      </c>
      <c r="B65" s="54" t="s">
        <v>838</v>
      </c>
      <c r="C65" s="53" t="s">
        <v>776</v>
      </c>
      <c r="D65" s="38" t="s">
        <v>779</v>
      </c>
      <c r="E65" s="38" t="s">
        <v>779</v>
      </c>
      <c r="F65" s="38" t="s">
        <v>779</v>
      </c>
      <c r="G65" s="38" t="s">
        <v>779</v>
      </c>
      <c r="H65" s="38" t="s">
        <v>779</v>
      </c>
      <c r="I65" s="38" t="s">
        <v>779</v>
      </c>
      <c r="J65" s="38" t="s">
        <v>779</v>
      </c>
      <c r="K65" s="38" t="s">
        <v>779</v>
      </c>
      <c r="L65" s="38" t="s">
        <v>779</v>
      </c>
      <c r="M65" s="38" t="s">
        <v>779</v>
      </c>
      <c r="N65" s="38" t="s">
        <v>779</v>
      </c>
      <c r="O65" s="38" t="s">
        <v>779</v>
      </c>
      <c r="P65" s="38" t="s">
        <v>779</v>
      </c>
      <c r="Q65" s="38" t="s">
        <v>779</v>
      </c>
      <c r="R65" s="38" t="s">
        <v>779</v>
      </c>
      <c r="S65" s="38" t="s">
        <v>779</v>
      </c>
      <c r="T65" s="38" t="s">
        <v>779</v>
      </c>
      <c r="U65" s="38" t="s">
        <v>779</v>
      </c>
      <c r="V65" s="38" t="s">
        <v>779</v>
      </c>
      <c r="W65" s="63" t="s">
        <v>779</v>
      </c>
    </row>
    <row r="66" spans="1:23" ht="63">
      <c r="A66" s="53" t="s">
        <v>148</v>
      </c>
      <c r="B66" s="54" t="s">
        <v>839</v>
      </c>
      <c r="C66" s="53" t="s">
        <v>776</v>
      </c>
      <c r="D66" s="38" t="s">
        <v>779</v>
      </c>
      <c r="E66" s="38" t="s">
        <v>779</v>
      </c>
      <c r="F66" s="38" t="s">
        <v>779</v>
      </c>
      <c r="G66" s="38" t="s">
        <v>779</v>
      </c>
      <c r="H66" s="38" t="s">
        <v>779</v>
      </c>
      <c r="I66" s="38" t="s">
        <v>779</v>
      </c>
      <c r="J66" s="38" t="s">
        <v>779</v>
      </c>
      <c r="K66" s="38" t="s">
        <v>779</v>
      </c>
      <c r="L66" s="38" t="s">
        <v>779</v>
      </c>
      <c r="M66" s="38" t="s">
        <v>779</v>
      </c>
      <c r="N66" s="38" t="s">
        <v>779</v>
      </c>
      <c r="O66" s="38" t="s">
        <v>779</v>
      </c>
      <c r="P66" s="38" t="s">
        <v>779</v>
      </c>
      <c r="Q66" s="38" t="s">
        <v>779</v>
      </c>
      <c r="R66" s="38" t="s">
        <v>779</v>
      </c>
      <c r="S66" s="38" t="s">
        <v>779</v>
      </c>
      <c r="T66" s="38" t="s">
        <v>779</v>
      </c>
      <c r="U66" s="38" t="s">
        <v>779</v>
      </c>
      <c r="V66" s="38" t="s">
        <v>779</v>
      </c>
      <c r="W66" s="63" t="s">
        <v>779</v>
      </c>
    </row>
    <row r="67" spans="1:23" ht="52.5">
      <c r="A67" s="53" t="s">
        <v>840</v>
      </c>
      <c r="B67" s="54" t="s">
        <v>841</v>
      </c>
      <c r="C67" s="53" t="s">
        <v>776</v>
      </c>
      <c r="D67" s="38" t="s">
        <v>779</v>
      </c>
      <c r="E67" s="38" t="s">
        <v>779</v>
      </c>
      <c r="F67" s="38" t="s">
        <v>779</v>
      </c>
      <c r="G67" s="38" t="s">
        <v>779</v>
      </c>
      <c r="H67" s="38" t="s">
        <v>779</v>
      </c>
      <c r="I67" s="38" t="s">
        <v>779</v>
      </c>
      <c r="J67" s="38" t="s">
        <v>779</v>
      </c>
      <c r="K67" s="38" t="s">
        <v>779</v>
      </c>
      <c r="L67" s="38" t="s">
        <v>779</v>
      </c>
      <c r="M67" s="38" t="s">
        <v>779</v>
      </c>
      <c r="N67" s="38" t="s">
        <v>779</v>
      </c>
      <c r="O67" s="38" t="s">
        <v>779</v>
      </c>
      <c r="P67" s="38" t="s">
        <v>779</v>
      </c>
      <c r="Q67" s="38" t="s">
        <v>779</v>
      </c>
      <c r="R67" s="38" t="s">
        <v>779</v>
      </c>
      <c r="S67" s="38" t="s">
        <v>779</v>
      </c>
      <c r="T67" s="38" t="s">
        <v>779</v>
      </c>
      <c r="U67" s="38" t="s">
        <v>779</v>
      </c>
      <c r="V67" s="38" t="s">
        <v>779</v>
      </c>
      <c r="W67" s="63" t="s">
        <v>779</v>
      </c>
    </row>
    <row r="68" spans="1:23" ht="52.5">
      <c r="A68" s="53" t="s">
        <v>842</v>
      </c>
      <c r="B68" s="54" t="s">
        <v>843</v>
      </c>
      <c r="C68" s="53" t="s">
        <v>776</v>
      </c>
      <c r="D68" s="38" t="s">
        <v>779</v>
      </c>
      <c r="E68" s="38" t="s">
        <v>779</v>
      </c>
      <c r="F68" s="38" t="s">
        <v>779</v>
      </c>
      <c r="G68" s="38" t="s">
        <v>779</v>
      </c>
      <c r="H68" s="38" t="s">
        <v>779</v>
      </c>
      <c r="I68" s="38" t="s">
        <v>779</v>
      </c>
      <c r="J68" s="38" t="s">
        <v>779</v>
      </c>
      <c r="K68" s="38" t="s">
        <v>779</v>
      </c>
      <c r="L68" s="38" t="s">
        <v>779</v>
      </c>
      <c r="M68" s="38" t="s">
        <v>779</v>
      </c>
      <c r="N68" s="38" t="s">
        <v>779</v>
      </c>
      <c r="O68" s="38" t="s">
        <v>779</v>
      </c>
      <c r="P68" s="38" t="s">
        <v>779</v>
      </c>
      <c r="Q68" s="38" t="s">
        <v>779</v>
      </c>
      <c r="R68" s="38" t="s">
        <v>779</v>
      </c>
      <c r="S68" s="38" t="s">
        <v>779</v>
      </c>
      <c r="T68" s="38" t="s">
        <v>779</v>
      </c>
      <c r="U68" s="38" t="s">
        <v>779</v>
      </c>
      <c r="V68" s="38" t="s">
        <v>779</v>
      </c>
      <c r="W68" s="63" t="s">
        <v>779</v>
      </c>
    </row>
    <row r="69" spans="1:23" ht="31.5">
      <c r="A69" s="53" t="s">
        <v>150</v>
      </c>
      <c r="B69" s="54" t="s">
        <v>844</v>
      </c>
      <c r="C69" s="53" t="s">
        <v>776</v>
      </c>
      <c r="D69" s="38" t="s">
        <v>779</v>
      </c>
      <c r="E69" s="38" t="s">
        <v>779</v>
      </c>
      <c r="F69" s="38" t="s">
        <v>779</v>
      </c>
      <c r="G69" s="38" t="s">
        <v>779</v>
      </c>
      <c r="H69" s="38" t="s">
        <v>779</v>
      </c>
      <c r="I69" s="38" t="s">
        <v>779</v>
      </c>
      <c r="J69" s="38" t="s">
        <v>779</v>
      </c>
      <c r="K69" s="38" t="s">
        <v>779</v>
      </c>
      <c r="L69" s="38" t="s">
        <v>779</v>
      </c>
      <c r="M69" s="38" t="s">
        <v>779</v>
      </c>
      <c r="N69" s="38" t="s">
        <v>779</v>
      </c>
      <c r="O69" s="38" t="s">
        <v>779</v>
      </c>
      <c r="P69" s="38" t="s">
        <v>779</v>
      </c>
      <c r="Q69" s="38" t="s">
        <v>779</v>
      </c>
      <c r="R69" s="38" t="s">
        <v>779</v>
      </c>
      <c r="S69" s="38" t="s">
        <v>779</v>
      </c>
      <c r="T69" s="38" t="s">
        <v>779</v>
      </c>
      <c r="U69" s="38" t="s">
        <v>779</v>
      </c>
      <c r="V69" s="38" t="s">
        <v>779</v>
      </c>
      <c r="W69" s="63" t="s">
        <v>779</v>
      </c>
    </row>
    <row r="70" spans="1:23" ht="42">
      <c r="A70" s="53" t="s">
        <v>152</v>
      </c>
      <c r="B70" s="54" t="s">
        <v>845</v>
      </c>
      <c r="C70" s="53" t="s">
        <v>776</v>
      </c>
      <c r="D70" s="38" t="s">
        <v>779</v>
      </c>
      <c r="E70" s="38" t="s">
        <v>779</v>
      </c>
      <c r="F70" s="38" t="s">
        <v>779</v>
      </c>
      <c r="G70" s="38" t="s">
        <v>779</v>
      </c>
      <c r="H70" s="38" t="s">
        <v>779</v>
      </c>
      <c r="I70" s="38" t="s">
        <v>779</v>
      </c>
      <c r="J70" s="38" t="s">
        <v>779</v>
      </c>
      <c r="K70" s="38" t="s">
        <v>779</v>
      </c>
      <c r="L70" s="38" t="s">
        <v>779</v>
      </c>
      <c r="M70" s="38" t="s">
        <v>779</v>
      </c>
      <c r="N70" s="38" t="s">
        <v>779</v>
      </c>
      <c r="O70" s="38" t="s">
        <v>779</v>
      </c>
      <c r="P70" s="38" t="s">
        <v>779</v>
      </c>
      <c r="Q70" s="38" t="s">
        <v>779</v>
      </c>
      <c r="R70" s="38" t="s">
        <v>779</v>
      </c>
      <c r="S70" s="38" t="s">
        <v>779</v>
      </c>
      <c r="T70" s="38" t="s">
        <v>779</v>
      </c>
      <c r="U70" s="38" t="s">
        <v>779</v>
      </c>
      <c r="V70" s="38" t="s">
        <v>779</v>
      </c>
      <c r="W70" s="63" t="s">
        <v>779</v>
      </c>
    </row>
    <row r="71" spans="1:23" ht="21">
      <c r="A71" s="53" t="s">
        <v>154</v>
      </c>
      <c r="B71" s="54" t="s">
        <v>846</v>
      </c>
      <c r="C71" s="53" t="s">
        <v>776</v>
      </c>
      <c r="D71" s="137">
        <f>SUM(D72:D75)</f>
        <v>20.95652118644068</v>
      </c>
      <c r="E71" s="137">
        <f aca="true" t="shared" si="3" ref="E71:U71">SUM(E72:E75)</f>
        <v>0</v>
      </c>
      <c r="F71" s="137">
        <f t="shared" si="3"/>
        <v>8.371411864406781</v>
      </c>
      <c r="G71" s="137">
        <f t="shared" si="3"/>
        <v>0</v>
      </c>
      <c r="H71" s="137">
        <f t="shared" si="3"/>
        <v>0</v>
      </c>
      <c r="I71" s="137">
        <f t="shared" si="3"/>
        <v>0</v>
      </c>
      <c r="J71" s="137">
        <f t="shared" si="3"/>
        <v>0</v>
      </c>
      <c r="K71" s="137">
        <f t="shared" si="3"/>
        <v>3</v>
      </c>
      <c r="L71" s="137">
        <f t="shared" si="3"/>
        <v>0</v>
      </c>
      <c r="M71" s="137">
        <f t="shared" si="3"/>
        <v>8.2</v>
      </c>
      <c r="N71" s="137">
        <f t="shared" si="3"/>
        <v>0</v>
      </c>
      <c r="O71" s="137">
        <f t="shared" si="3"/>
        <v>0</v>
      </c>
      <c r="P71" s="137">
        <f t="shared" si="3"/>
        <v>0</v>
      </c>
      <c r="Q71" s="137">
        <f t="shared" si="3"/>
        <v>0</v>
      </c>
      <c r="R71" s="137">
        <f t="shared" si="3"/>
        <v>1</v>
      </c>
      <c r="S71" s="137">
        <f t="shared" si="3"/>
        <v>0</v>
      </c>
      <c r="T71" s="137">
        <f t="shared" si="3"/>
        <v>0</v>
      </c>
      <c r="U71" s="137">
        <f t="shared" si="3"/>
        <v>-8.371411864406781</v>
      </c>
      <c r="V71" s="139">
        <f>U71/F71</f>
        <v>-1</v>
      </c>
      <c r="W71" s="63"/>
    </row>
    <row r="72" spans="1:23" ht="45">
      <c r="A72" s="55" t="s">
        <v>847</v>
      </c>
      <c r="B72" s="56" t="s">
        <v>848</v>
      </c>
      <c r="C72" s="55" t="s">
        <v>849</v>
      </c>
      <c r="D72" s="142">
        <f>2!D71</f>
        <v>8.371411864406781</v>
      </c>
      <c r="E72" s="65">
        <v>0</v>
      </c>
      <c r="F72" s="65">
        <f>D72</f>
        <v>8.371411864406781</v>
      </c>
      <c r="G72" s="66">
        <v>0</v>
      </c>
      <c r="H72" s="66">
        <v>0</v>
      </c>
      <c r="I72" s="66">
        <v>0</v>
      </c>
      <c r="J72" s="66">
        <v>0</v>
      </c>
      <c r="K72" s="65">
        <v>1</v>
      </c>
      <c r="L72" s="65">
        <v>0</v>
      </c>
      <c r="M72" s="65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5">
        <v>0</v>
      </c>
      <c r="T72" s="46">
        <v>0</v>
      </c>
      <c r="U72" s="142">
        <f>M72-F72</f>
        <v>-8.371411864406781</v>
      </c>
      <c r="V72" s="141">
        <f>U72/F72</f>
        <v>-1</v>
      </c>
      <c r="W72" s="47" t="s">
        <v>850</v>
      </c>
    </row>
    <row r="73" spans="1:23" ht="56.25">
      <c r="A73" s="55" t="s">
        <v>851</v>
      </c>
      <c r="B73" s="56" t="s">
        <v>852</v>
      </c>
      <c r="C73" s="55" t="s">
        <v>853</v>
      </c>
      <c r="D73" s="142">
        <f>2!D72</f>
        <v>0.6663177966101695</v>
      </c>
      <c r="E73" s="65">
        <v>0</v>
      </c>
      <c r="F73" s="65">
        <v>0</v>
      </c>
      <c r="G73" s="66">
        <v>0</v>
      </c>
      <c r="H73" s="66">
        <v>0</v>
      </c>
      <c r="I73" s="66">
        <v>0</v>
      </c>
      <c r="J73" s="66">
        <v>0</v>
      </c>
      <c r="K73" s="65">
        <v>1</v>
      </c>
      <c r="L73" s="65">
        <v>0</v>
      </c>
      <c r="M73" s="65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5">
        <v>0</v>
      </c>
      <c r="T73" s="46">
        <v>0</v>
      </c>
      <c r="U73" s="142">
        <f>M73-F73</f>
        <v>0</v>
      </c>
      <c r="V73" s="46">
        <v>0</v>
      </c>
      <c r="W73" s="47" t="s">
        <v>866</v>
      </c>
    </row>
    <row r="74" spans="1:23" ht="56.25">
      <c r="A74" s="55" t="s">
        <v>855</v>
      </c>
      <c r="B74" s="56" t="s">
        <v>856</v>
      </c>
      <c r="C74" s="55" t="s">
        <v>857</v>
      </c>
      <c r="D74" s="142">
        <f>2!D73</f>
        <v>3.7187915254237294</v>
      </c>
      <c r="E74" s="65">
        <v>0</v>
      </c>
      <c r="F74" s="65">
        <v>0</v>
      </c>
      <c r="G74" s="66">
        <v>0</v>
      </c>
      <c r="H74" s="66">
        <v>0</v>
      </c>
      <c r="I74" s="66">
        <v>0</v>
      </c>
      <c r="J74" s="66">
        <v>0</v>
      </c>
      <c r="K74" s="65">
        <v>1</v>
      </c>
      <c r="L74" s="65">
        <v>0</v>
      </c>
      <c r="M74" s="65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5">
        <v>0</v>
      </c>
      <c r="T74" s="46">
        <v>0</v>
      </c>
      <c r="U74" s="142">
        <f>M74-F74</f>
        <v>0</v>
      </c>
      <c r="V74" s="46">
        <v>0</v>
      </c>
      <c r="W74" s="47" t="s">
        <v>866</v>
      </c>
    </row>
    <row r="75" spans="1:23" ht="45">
      <c r="A75" s="55" t="s">
        <v>888</v>
      </c>
      <c r="B75" s="56" t="s">
        <v>889</v>
      </c>
      <c r="C75" s="55" t="s">
        <v>890</v>
      </c>
      <c r="D75" s="65">
        <f>2!E74</f>
        <v>8.2</v>
      </c>
      <c r="E75" s="65" t="s">
        <v>779</v>
      </c>
      <c r="F75" s="65" t="s">
        <v>779</v>
      </c>
      <c r="G75" s="66" t="s">
        <v>779</v>
      </c>
      <c r="H75" s="66" t="s">
        <v>779</v>
      </c>
      <c r="I75" s="66" t="s">
        <v>779</v>
      </c>
      <c r="J75" s="66" t="s">
        <v>779</v>
      </c>
      <c r="K75" s="65" t="s">
        <v>779</v>
      </c>
      <c r="L75" s="65">
        <v>0</v>
      </c>
      <c r="M75" s="65">
        <f>D75</f>
        <v>8.2</v>
      </c>
      <c r="N75" s="66">
        <v>0</v>
      </c>
      <c r="O75" s="66">
        <v>0</v>
      </c>
      <c r="P75" s="66">
        <v>0</v>
      </c>
      <c r="Q75" s="66">
        <v>0</v>
      </c>
      <c r="R75" s="66">
        <v>1</v>
      </c>
      <c r="S75" s="65" t="s">
        <v>779</v>
      </c>
      <c r="T75" s="46" t="s">
        <v>779</v>
      </c>
      <c r="U75" s="65" t="s">
        <v>779</v>
      </c>
      <c r="V75" s="46" t="s">
        <v>779</v>
      </c>
      <c r="W75" s="47"/>
    </row>
  </sheetData>
  <mergeCells count="21"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J9:K9"/>
    <mergeCell ref="T2:W2"/>
    <mergeCell ref="A3:W3"/>
    <mergeCell ref="J4:K4"/>
    <mergeCell ref="H6:Q6"/>
    <mergeCell ref="H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="110" zoomScaleNormal="110" workbookViewId="0" topLeftCell="A14">
      <pane xSplit="2" ySplit="4" topLeftCell="C69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V74" sqref="V74"/>
    </sheetView>
  </sheetViews>
  <sheetFormatPr defaultColWidth="9.140625" defaultRowHeight="15"/>
  <cols>
    <col min="1" max="1" width="7.8515625" style="5" customWidth="1"/>
    <col min="2" max="2" width="25.140625" style="5" customWidth="1"/>
    <col min="3" max="3" width="13.00390625" style="5" customWidth="1"/>
    <col min="4" max="4" width="25.140625" style="5" customWidth="1"/>
    <col min="5" max="21" width="6.57421875" style="5" customWidth="1"/>
    <col min="22" max="22" width="15.8515625" style="5" customWidth="1"/>
    <col min="23" max="256" width="9.140625" style="5" customWidth="1"/>
    <col min="257" max="257" width="7.8515625" style="5" customWidth="1"/>
    <col min="258" max="258" width="25.140625" style="5" customWidth="1"/>
    <col min="259" max="259" width="13.00390625" style="5" customWidth="1"/>
    <col min="260" max="260" width="25.140625" style="5" customWidth="1"/>
    <col min="261" max="277" width="6.57421875" style="5" customWidth="1"/>
    <col min="278" max="278" width="15.8515625" style="5" customWidth="1"/>
    <col min="279" max="512" width="9.140625" style="5" customWidth="1"/>
    <col min="513" max="513" width="7.8515625" style="5" customWidth="1"/>
    <col min="514" max="514" width="25.140625" style="5" customWidth="1"/>
    <col min="515" max="515" width="13.00390625" style="5" customWidth="1"/>
    <col min="516" max="516" width="25.140625" style="5" customWidth="1"/>
    <col min="517" max="533" width="6.57421875" style="5" customWidth="1"/>
    <col min="534" max="534" width="15.8515625" style="5" customWidth="1"/>
    <col min="535" max="768" width="9.140625" style="5" customWidth="1"/>
    <col min="769" max="769" width="7.8515625" style="5" customWidth="1"/>
    <col min="770" max="770" width="25.140625" style="5" customWidth="1"/>
    <col min="771" max="771" width="13.00390625" style="5" customWidth="1"/>
    <col min="772" max="772" width="25.140625" style="5" customWidth="1"/>
    <col min="773" max="789" width="6.57421875" style="5" customWidth="1"/>
    <col min="790" max="790" width="15.8515625" style="5" customWidth="1"/>
    <col min="791" max="1024" width="9.140625" style="5" customWidth="1"/>
    <col min="1025" max="1025" width="7.8515625" style="5" customWidth="1"/>
    <col min="1026" max="1026" width="25.140625" style="5" customWidth="1"/>
    <col min="1027" max="1027" width="13.00390625" style="5" customWidth="1"/>
    <col min="1028" max="1028" width="25.140625" style="5" customWidth="1"/>
    <col min="1029" max="1045" width="6.57421875" style="5" customWidth="1"/>
    <col min="1046" max="1046" width="15.8515625" style="5" customWidth="1"/>
    <col min="1047" max="1280" width="9.140625" style="5" customWidth="1"/>
    <col min="1281" max="1281" width="7.8515625" style="5" customWidth="1"/>
    <col min="1282" max="1282" width="25.140625" style="5" customWidth="1"/>
    <col min="1283" max="1283" width="13.00390625" style="5" customWidth="1"/>
    <col min="1284" max="1284" width="25.140625" style="5" customWidth="1"/>
    <col min="1285" max="1301" width="6.57421875" style="5" customWidth="1"/>
    <col min="1302" max="1302" width="15.8515625" style="5" customWidth="1"/>
    <col min="1303" max="1536" width="9.140625" style="5" customWidth="1"/>
    <col min="1537" max="1537" width="7.8515625" style="5" customWidth="1"/>
    <col min="1538" max="1538" width="25.140625" style="5" customWidth="1"/>
    <col min="1539" max="1539" width="13.00390625" style="5" customWidth="1"/>
    <col min="1540" max="1540" width="25.140625" style="5" customWidth="1"/>
    <col min="1541" max="1557" width="6.57421875" style="5" customWidth="1"/>
    <col min="1558" max="1558" width="15.8515625" style="5" customWidth="1"/>
    <col min="1559" max="1792" width="9.140625" style="5" customWidth="1"/>
    <col min="1793" max="1793" width="7.8515625" style="5" customWidth="1"/>
    <col min="1794" max="1794" width="25.140625" style="5" customWidth="1"/>
    <col min="1795" max="1795" width="13.00390625" style="5" customWidth="1"/>
    <col min="1796" max="1796" width="25.140625" style="5" customWidth="1"/>
    <col min="1797" max="1813" width="6.57421875" style="5" customWidth="1"/>
    <col min="1814" max="1814" width="15.8515625" style="5" customWidth="1"/>
    <col min="1815" max="2048" width="9.140625" style="5" customWidth="1"/>
    <col min="2049" max="2049" width="7.8515625" style="5" customWidth="1"/>
    <col min="2050" max="2050" width="25.140625" style="5" customWidth="1"/>
    <col min="2051" max="2051" width="13.00390625" style="5" customWidth="1"/>
    <col min="2052" max="2052" width="25.140625" style="5" customWidth="1"/>
    <col min="2053" max="2069" width="6.57421875" style="5" customWidth="1"/>
    <col min="2070" max="2070" width="15.8515625" style="5" customWidth="1"/>
    <col min="2071" max="2304" width="9.140625" style="5" customWidth="1"/>
    <col min="2305" max="2305" width="7.8515625" style="5" customWidth="1"/>
    <col min="2306" max="2306" width="25.140625" style="5" customWidth="1"/>
    <col min="2307" max="2307" width="13.00390625" style="5" customWidth="1"/>
    <col min="2308" max="2308" width="25.140625" style="5" customWidth="1"/>
    <col min="2309" max="2325" width="6.57421875" style="5" customWidth="1"/>
    <col min="2326" max="2326" width="15.8515625" style="5" customWidth="1"/>
    <col min="2327" max="2560" width="9.140625" style="5" customWidth="1"/>
    <col min="2561" max="2561" width="7.8515625" style="5" customWidth="1"/>
    <col min="2562" max="2562" width="25.140625" style="5" customWidth="1"/>
    <col min="2563" max="2563" width="13.00390625" style="5" customWidth="1"/>
    <col min="2564" max="2564" width="25.140625" style="5" customWidth="1"/>
    <col min="2565" max="2581" width="6.57421875" style="5" customWidth="1"/>
    <col min="2582" max="2582" width="15.8515625" style="5" customWidth="1"/>
    <col min="2583" max="2816" width="9.140625" style="5" customWidth="1"/>
    <col min="2817" max="2817" width="7.8515625" style="5" customWidth="1"/>
    <col min="2818" max="2818" width="25.140625" style="5" customWidth="1"/>
    <col min="2819" max="2819" width="13.00390625" style="5" customWidth="1"/>
    <col min="2820" max="2820" width="25.140625" style="5" customWidth="1"/>
    <col min="2821" max="2837" width="6.57421875" style="5" customWidth="1"/>
    <col min="2838" max="2838" width="15.8515625" style="5" customWidth="1"/>
    <col min="2839" max="3072" width="9.140625" style="5" customWidth="1"/>
    <col min="3073" max="3073" width="7.8515625" style="5" customWidth="1"/>
    <col min="3074" max="3074" width="25.140625" style="5" customWidth="1"/>
    <col min="3075" max="3075" width="13.00390625" style="5" customWidth="1"/>
    <col min="3076" max="3076" width="25.140625" style="5" customWidth="1"/>
    <col min="3077" max="3093" width="6.57421875" style="5" customWidth="1"/>
    <col min="3094" max="3094" width="15.8515625" style="5" customWidth="1"/>
    <col min="3095" max="3328" width="9.140625" style="5" customWidth="1"/>
    <col min="3329" max="3329" width="7.8515625" style="5" customWidth="1"/>
    <col min="3330" max="3330" width="25.140625" style="5" customWidth="1"/>
    <col min="3331" max="3331" width="13.00390625" style="5" customWidth="1"/>
    <col min="3332" max="3332" width="25.140625" style="5" customWidth="1"/>
    <col min="3333" max="3349" width="6.57421875" style="5" customWidth="1"/>
    <col min="3350" max="3350" width="15.8515625" style="5" customWidth="1"/>
    <col min="3351" max="3584" width="9.140625" style="5" customWidth="1"/>
    <col min="3585" max="3585" width="7.8515625" style="5" customWidth="1"/>
    <col min="3586" max="3586" width="25.140625" style="5" customWidth="1"/>
    <col min="3587" max="3587" width="13.00390625" style="5" customWidth="1"/>
    <col min="3588" max="3588" width="25.140625" style="5" customWidth="1"/>
    <col min="3589" max="3605" width="6.57421875" style="5" customWidth="1"/>
    <col min="3606" max="3606" width="15.8515625" style="5" customWidth="1"/>
    <col min="3607" max="3840" width="9.140625" style="5" customWidth="1"/>
    <col min="3841" max="3841" width="7.8515625" style="5" customWidth="1"/>
    <col min="3842" max="3842" width="25.140625" style="5" customWidth="1"/>
    <col min="3843" max="3843" width="13.00390625" style="5" customWidth="1"/>
    <col min="3844" max="3844" width="25.140625" style="5" customWidth="1"/>
    <col min="3845" max="3861" width="6.57421875" style="5" customWidth="1"/>
    <col min="3862" max="3862" width="15.8515625" style="5" customWidth="1"/>
    <col min="3863" max="4096" width="9.140625" style="5" customWidth="1"/>
    <col min="4097" max="4097" width="7.8515625" style="5" customWidth="1"/>
    <col min="4098" max="4098" width="25.140625" style="5" customWidth="1"/>
    <col min="4099" max="4099" width="13.00390625" style="5" customWidth="1"/>
    <col min="4100" max="4100" width="25.140625" style="5" customWidth="1"/>
    <col min="4101" max="4117" width="6.57421875" style="5" customWidth="1"/>
    <col min="4118" max="4118" width="15.8515625" style="5" customWidth="1"/>
    <col min="4119" max="4352" width="9.140625" style="5" customWidth="1"/>
    <col min="4353" max="4353" width="7.8515625" style="5" customWidth="1"/>
    <col min="4354" max="4354" width="25.140625" style="5" customWidth="1"/>
    <col min="4355" max="4355" width="13.00390625" style="5" customWidth="1"/>
    <col min="4356" max="4356" width="25.140625" style="5" customWidth="1"/>
    <col min="4357" max="4373" width="6.57421875" style="5" customWidth="1"/>
    <col min="4374" max="4374" width="15.8515625" style="5" customWidth="1"/>
    <col min="4375" max="4608" width="9.140625" style="5" customWidth="1"/>
    <col min="4609" max="4609" width="7.8515625" style="5" customWidth="1"/>
    <col min="4610" max="4610" width="25.140625" style="5" customWidth="1"/>
    <col min="4611" max="4611" width="13.00390625" style="5" customWidth="1"/>
    <col min="4612" max="4612" width="25.140625" style="5" customWidth="1"/>
    <col min="4613" max="4629" width="6.57421875" style="5" customWidth="1"/>
    <col min="4630" max="4630" width="15.8515625" style="5" customWidth="1"/>
    <col min="4631" max="4864" width="9.140625" style="5" customWidth="1"/>
    <col min="4865" max="4865" width="7.8515625" style="5" customWidth="1"/>
    <col min="4866" max="4866" width="25.140625" style="5" customWidth="1"/>
    <col min="4867" max="4867" width="13.00390625" style="5" customWidth="1"/>
    <col min="4868" max="4868" width="25.140625" style="5" customWidth="1"/>
    <col min="4869" max="4885" width="6.57421875" style="5" customWidth="1"/>
    <col min="4886" max="4886" width="15.8515625" style="5" customWidth="1"/>
    <col min="4887" max="5120" width="9.140625" style="5" customWidth="1"/>
    <col min="5121" max="5121" width="7.8515625" style="5" customWidth="1"/>
    <col min="5122" max="5122" width="25.140625" style="5" customWidth="1"/>
    <col min="5123" max="5123" width="13.00390625" style="5" customWidth="1"/>
    <col min="5124" max="5124" width="25.140625" style="5" customWidth="1"/>
    <col min="5125" max="5141" width="6.57421875" style="5" customWidth="1"/>
    <col min="5142" max="5142" width="15.8515625" style="5" customWidth="1"/>
    <col min="5143" max="5376" width="9.140625" style="5" customWidth="1"/>
    <col min="5377" max="5377" width="7.8515625" style="5" customWidth="1"/>
    <col min="5378" max="5378" width="25.140625" style="5" customWidth="1"/>
    <col min="5379" max="5379" width="13.00390625" style="5" customWidth="1"/>
    <col min="5380" max="5380" width="25.140625" style="5" customWidth="1"/>
    <col min="5381" max="5397" width="6.57421875" style="5" customWidth="1"/>
    <col min="5398" max="5398" width="15.8515625" style="5" customWidth="1"/>
    <col min="5399" max="5632" width="9.140625" style="5" customWidth="1"/>
    <col min="5633" max="5633" width="7.8515625" style="5" customWidth="1"/>
    <col min="5634" max="5634" width="25.140625" style="5" customWidth="1"/>
    <col min="5635" max="5635" width="13.00390625" style="5" customWidth="1"/>
    <col min="5636" max="5636" width="25.140625" style="5" customWidth="1"/>
    <col min="5637" max="5653" width="6.57421875" style="5" customWidth="1"/>
    <col min="5654" max="5654" width="15.8515625" style="5" customWidth="1"/>
    <col min="5655" max="5888" width="9.140625" style="5" customWidth="1"/>
    <col min="5889" max="5889" width="7.8515625" style="5" customWidth="1"/>
    <col min="5890" max="5890" width="25.140625" style="5" customWidth="1"/>
    <col min="5891" max="5891" width="13.00390625" style="5" customWidth="1"/>
    <col min="5892" max="5892" width="25.140625" style="5" customWidth="1"/>
    <col min="5893" max="5909" width="6.57421875" style="5" customWidth="1"/>
    <col min="5910" max="5910" width="15.8515625" style="5" customWidth="1"/>
    <col min="5911" max="6144" width="9.140625" style="5" customWidth="1"/>
    <col min="6145" max="6145" width="7.8515625" style="5" customWidth="1"/>
    <col min="6146" max="6146" width="25.140625" style="5" customWidth="1"/>
    <col min="6147" max="6147" width="13.00390625" style="5" customWidth="1"/>
    <col min="6148" max="6148" width="25.140625" style="5" customWidth="1"/>
    <col min="6149" max="6165" width="6.57421875" style="5" customWidth="1"/>
    <col min="6166" max="6166" width="15.8515625" style="5" customWidth="1"/>
    <col min="6167" max="6400" width="9.140625" style="5" customWidth="1"/>
    <col min="6401" max="6401" width="7.8515625" style="5" customWidth="1"/>
    <col min="6402" max="6402" width="25.140625" style="5" customWidth="1"/>
    <col min="6403" max="6403" width="13.00390625" style="5" customWidth="1"/>
    <col min="6404" max="6404" width="25.140625" style="5" customWidth="1"/>
    <col min="6405" max="6421" width="6.57421875" style="5" customWidth="1"/>
    <col min="6422" max="6422" width="15.8515625" style="5" customWidth="1"/>
    <col min="6423" max="6656" width="9.140625" style="5" customWidth="1"/>
    <col min="6657" max="6657" width="7.8515625" style="5" customWidth="1"/>
    <col min="6658" max="6658" width="25.140625" style="5" customWidth="1"/>
    <col min="6659" max="6659" width="13.00390625" style="5" customWidth="1"/>
    <col min="6660" max="6660" width="25.140625" style="5" customWidth="1"/>
    <col min="6661" max="6677" width="6.57421875" style="5" customWidth="1"/>
    <col min="6678" max="6678" width="15.8515625" style="5" customWidth="1"/>
    <col min="6679" max="6912" width="9.140625" style="5" customWidth="1"/>
    <col min="6913" max="6913" width="7.8515625" style="5" customWidth="1"/>
    <col min="6914" max="6914" width="25.140625" style="5" customWidth="1"/>
    <col min="6915" max="6915" width="13.00390625" style="5" customWidth="1"/>
    <col min="6916" max="6916" width="25.140625" style="5" customWidth="1"/>
    <col min="6917" max="6933" width="6.57421875" style="5" customWidth="1"/>
    <col min="6934" max="6934" width="15.8515625" style="5" customWidth="1"/>
    <col min="6935" max="7168" width="9.140625" style="5" customWidth="1"/>
    <col min="7169" max="7169" width="7.8515625" style="5" customWidth="1"/>
    <col min="7170" max="7170" width="25.140625" style="5" customWidth="1"/>
    <col min="7171" max="7171" width="13.00390625" style="5" customWidth="1"/>
    <col min="7172" max="7172" width="25.140625" style="5" customWidth="1"/>
    <col min="7173" max="7189" width="6.57421875" style="5" customWidth="1"/>
    <col min="7190" max="7190" width="15.8515625" style="5" customWidth="1"/>
    <col min="7191" max="7424" width="9.140625" style="5" customWidth="1"/>
    <col min="7425" max="7425" width="7.8515625" style="5" customWidth="1"/>
    <col min="7426" max="7426" width="25.140625" style="5" customWidth="1"/>
    <col min="7427" max="7427" width="13.00390625" style="5" customWidth="1"/>
    <col min="7428" max="7428" width="25.140625" style="5" customWidth="1"/>
    <col min="7429" max="7445" width="6.57421875" style="5" customWidth="1"/>
    <col min="7446" max="7446" width="15.8515625" style="5" customWidth="1"/>
    <col min="7447" max="7680" width="9.140625" style="5" customWidth="1"/>
    <col min="7681" max="7681" width="7.8515625" style="5" customWidth="1"/>
    <col min="7682" max="7682" width="25.140625" style="5" customWidth="1"/>
    <col min="7683" max="7683" width="13.00390625" style="5" customWidth="1"/>
    <col min="7684" max="7684" width="25.140625" style="5" customWidth="1"/>
    <col min="7685" max="7701" width="6.57421875" style="5" customWidth="1"/>
    <col min="7702" max="7702" width="15.8515625" style="5" customWidth="1"/>
    <col min="7703" max="7936" width="9.140625" style="5" customWidth="1"/>
    <col min="7937" max="7937" width="7.8515625" style="5" customWidth="1"/>
    <col min="7938" max="7938" width="25.140625" style="5" customWidth="1"/>
    <col min="7939" max="7939" width="13.00390625" style="5" customWidth="1"/>
    <col min="7940" max="7940" width="25.140625" style="5" customWidth="1"/>
    <col min="7941" max="7957" width="6.57421875" style="5" customWidth="1"/>
    <col min="7958" max="7958" width="15.8515625" style="5" customWidth="1"/>
    <col min="7959" max="8192" width="9.140625" style="5" customWidth="1"/>
    <col min="8193" max="8193" width="7.8515625" style="5" customWidth="1"/>
    <col min="8194" max="8194" width="25.140625" style="5" customWidth="1"/>
    <col min="8195" max="8195" width="13.00390625" style="5" customWidth="1"/>
    <col min="8196" max="8196" width="25.140625" style="5" customWidth="1"/>
    <col min="8197" max="8213" width="6.57421875" style="5" customWidth="1"/>
    <col min="8214" max="8214" width="15.8515625" style="5" customWidth="1"/>
    <col min="8215" max="8448" width="9.140625" style="5" customWidth="1"/>
    <col min="8449" max="8449" width="7.8515625" style="5" customWidth="1"/>
    <col min="8450" max="8450" width="25.140625" style="5" customWidth="1"/>
    <col min="8451" max="8451" width="13.00390625" style="5" customWidth="1"/>
    <col min="8452" max="8452" width="25.140625" style="5" customWidth="1"/>
    <col min="8453" max="8469" width="6.57421875" style="5" customWidth="1"/>
    <col min="8470" max="8470" width="15.8515625" style="5" customWidth="1"/>
    <col min="8471" max="8704" width="9.140625" style="5" customWidth="1"/>
    <col min="8705" max="8705" width="7.8515625" style="5" customWidth="1"/>
    <col min="8706" max="8706" width="25.140625" style="5" customWidth="1"/>
    <col min="8707" max="8707" width="13.00390625" style="5" customWidth="1"/>
    <col min="8708" max="8708" width="25.140625" style="5" customWidth="1"/>
    <col min="8709" max="8725" width="6.57421875" style="5" customWidth="1"/>
    <col min="8726" max="8726" width="15.8515625" style="5" customWidth="1"/>
    <col min="8727" max="8960" width="9.140625" style="5" customWidth="1"/>
    <col min="8961" max="8961" width="7.8515625" style="5" customWidth="1"/>
    <col min="8962" max="8962" width="25.140625" style="5" customWidth="1"/>
    <col min="8963" max="8963" width="13.00390625" style="5" customWidth="1"/>
    <col min="8964" max="8964" width="25.140625" style="5" customWidth="1"/>
    <col min="8965" max="8981" width="6.57421875" style="5" customWidth="1"/>
    <col min="8982" max="8982" width="15.8515625" style="5" customWidth="1"/>
    <col min="8983" max="9216" width="9.140625" style="5" customWidth="1"/>
    <col min="9217" max="9217" width="7.8515625" style="5" customWidth="1"/>
    <col min="9218" max="9218" width="25.140625" style="5" customWidth="1"/>
    <col min="9219" max="9219" width="13.00390625" style="5" customWidth="1"/>
    <col min="9220" max="9220" width="25.140625" style="5" customWidth="1"/>
    <col min="9221" max="9237" width="6.57421875" style="5" customWidth="1"/>
    <col min="9238" max="9238" width="15.8515625" style="5" customWidth="1"/>
    <col min="9239" max="9472" width="9.140625" style="5" customWidth="1"/>
    <col min="9473" max="9473" width="7.8515625" style="5" customWidth="1"/>
    <col min="9474" max="9474" width="25.140625" style="5" customWidth="1"/>
    <col min="9475" max="9475" width="13.00390625" style="5" customWidth="1"/>
    <col min="9476" max="9476" width="25.140625" style="5" customWidth="1"/>
    <col min="9477" max="9493" width="6.57421875" style="5" customWidth="1"/>
    <col min="9494" max="9494" width="15.8515625" style="5" customWidth="1"/>
    <col min="9495" max="9728" width="9.140625" style="5" customWidth="1"/>
    <col min="9729" max="9729" width="7.8515625" style="5" customWidth="1"/>
    <col min="9730" max="9730" width="25.140625" style="5" customWidth="1"/>
    <col min="9731" max="9731" width="13.00390625" style="5" customWidth="1"/>
    <col min="9732" max="9732" width="25.140625" style="5" customWidth="1"/>
    <col min="9733" max="9749" width="6.57421875" style="5" customWidth="1"/>
    <col min="9750" max="9750" width="15.8515625" style="5" customWidth="1"/>
    <col min="9751" max="9984" width="9.140625" style="5" customWidth="1"/>
    <col min="9985" max="9985" width="7.8515625" style="5" customWidth="1"/>
    <col min="9986" max="9986" width="25.140625" style="5" customWidth="1"/>
    <col min="9987" max="9987" width="13.00390625" style="5" customWidth="1"/>
    <col min="9988" max="9988" width="25.140625" style="5" customWidth="1"/>
    <col min="9989" max="10005" width="6.57421875" style="5" customWidth="1"/>
    <col min="10006" max="10006" width="15.8515625" style="5" customWidth="1"/>
    <col min="10007" max="10240" width="9.140625" style="5" customWidth="1"/>
    <col min="10241" max="10241" width="7.8515625" style="5" customWidth="1"/>
    <col min="10242" max="10242" width="25.140625" style="5" customWidth="1"/>
    <col min="10243" max="10243" width="13.00390625" style="5" customWidth="1"/>
    <col min="10244" max="10244" width="25.140625" style="5" customWidth="1"/>
    <col min="10245" max="10261" width="6.57421875" style="5" customWidth="1"/>
    <col min="10262" max="10262" width="15.8515625" style="5" customWidth="1"/>
    <col min="10263" max="10496" width="9.140625" style="5" customWidth="1"/>
    <col min="10497" max="10497" width="7.8515625" style="5" customWidth="1"/>
    <col min="10498" max="10498" width="25.140625" style="5" customWidth="1"/>
    <col min="10499" max="10499" width="13.00390625" style="5" customWidth="1"/>
    <col min="10500" max="10500" width="25.140625" style="5" customWidth="1"/>
    <col min="10501" max="10517" width="6.57421875" style="5" customWidth="1"/>
    <col min="10518" max="10518" width="15.8515625" style="5" customWidth="1"/>
    <col min="10519" max="10752" width="9.140625" style="5" customWidth="1"/>
    <col min="10753" max="10753" width="7.8515625" style="5" customWidth="1"/>
    <col min="10754" max="10754" width="25.140625" style="5" customWidth="1"/>
    <col min="10755" max="10755" width="13.00390625" style="5" customWidth="1"/>
    <col min="10756" max="10756" width="25.140625" style="5" customWidth="1"/>
    <col min="10757" max="10773" width="6.57421875" style="5" customWidth="1"/>
    <col min="10774" max="10774" width="15.8515625" style="5" customWidth="1"/>
    <col min="10775" max="11008" width="9.140625" style="5" customWidth="1"/>
    <col min="11009" max="11009" width="7.8515625" style="5" customWidth="1"/>
    <col min="11010" max="11010" width="25.140625" style="5" customWidth="1"/>
    <col min="11011" max="11011" width="13.00390625" style="5" customWidth="1"/>
    <col min="11012" max="11012" width="25.140625" style="5" customWidth="1"/>
    <col min="11013" max="11029" width="6.57421875" style="5" customWidth="1"/>
    <col min="11030" max="11030" width="15.8515625" style="5" customWidth="1"/>
    <col min="11031" max="11264" width="9.140625" style="5" customWidth="1"/>
    <col min="11265" max="11265" width="7.8515625" style="5" customWidth="1"/>
    <col min="11266" max="11266" width="25.140625" style="5" customWidth="1"/>
    <col min="11267" max="11267" width="13.00390625" style="5" customWidth="1"/>
    <col min="11268" max="11268" width="25.140625" style="5" customWidth="1"/>
    <col min="11269" max="11285" width="6.57421875" style="5" customWidth="1"/>
    <col min="11286" max="11286" width="15.8515625" style="5" customWidth="1"/>
    <col min="11287" max="11520" width="9.140625" style="5" customWidth="1"/>
    <col min="11521" max="11521" width="7.8515625" style="5" customWidth="1"/>
    <col min="11522" max="11522" width="25.140625" style="5" customWidth="1"/>
    <col min="11523" max="11523" width="13.00390625" style="5" customWidth="1"/>
    <col min="11524" max="11524" width="25.140625" style="5" customWidth="1"/>
    <col min="11525" max="11541" width="6.57421875" style="5" customWidth="1"/>
    <col min="11542" max="11542" width="15.8515625" style="5" customWidth="1"/>
    <col min="11543" max="11776" width="9.140625" style="5" customWidth="1"/>
    <col min="11777" max="11777" width="7.8515625" style="5" customWidth="1"/>
    <col min="11778" max="11778" width="25.140625" style="5" customWidth="1"/>
    <col min="11779" max="11779" width="13.00390625" style="5" customWidth="1"/>
    <col min="11780" max="11780" width="25.140625" style="5" customWidth="1"/>
    <col min="11781" max="11797" width="6.57421875" style="5" customWidth="1"/>
    <col min="11798" max="11798" width="15.8515625" style="5" customWidth="1"/>
    <col min="11799" max="12032" width="9.140625" style="5" customWidth="1"/>
    <col min="12033" max="12033" width="7.8515625" style="5" customWidth="1"/>
    <col min="12034" max="12034" width="25.140625" style="5" customWidth="1"/>
    <col min="12035" max="12035" width="13.00390625" style="5" customWidth="1"/>
    <col min="12036" max="12036" width="25.140625" style="5" customWidth="1"/>
    <col min="12037" max="12053" width="6.57421875" style="5" customWidth="1"/>
    <col min="12054" max="12054" width="15.8515625" style="5" customWidth="1"/>
    <col min="12055" max="12288" width="9.140625" style="5" customWidth="1"/>
    <col min="12289" max="12289" width="7.8515625" style="5" customWidth="1"/>
    <col min="12290" max="12290" width="25.140625" style="5" customWidth="1"/>
    <col min="12291" max="12291" width="13.00390625" style="5" customWidth="1"/>
    <col min="12292" max="12292" width="25.140625" style="5" customWidth="1"/>
    <col min="12293" max="12309" width="6.57421875" style="5" customWidth="1"/>
    <col min="12310" max="12310" width="15.8515625" style="5" customWidth="1"/>
    <col min="12311" max="12544" width="9.140625" style="5" customWidth="1"/>
    <col min="12545" max="12545" width="7.8515625" style="5" customWidth="1"/>
    <col min="12546" max="12546" width="25.140625" style="5" customWidth="1"/>
    <col min="12547" max="12547" width="13.00390625" style="5" customWidth="1"/>
    <col min="12548" max="12548" width="25.140625" style="5" customWidth="1"/>
    <col min="12549" max="12565" width="6.57421875" style="5" customWidth="1"/>
    <col min="12566" max="12566" width="15.8515625" style="5" customWidth="1"/>
    <col min="12567" max="12800" width="9.140625" style="5" customWidth="1"/>
    <col min="12801" max="12801" width="7.8515625" style="5" customWidth="1"/>
    <col min="12802" max="12802" width="25.140625" style="5" customWidth="1"/>
    <col min="12803" max="12803" width="13.00390625" style="5" customWidth="1"/>
    <col min="12804" max="12804" width="25.140625" style="5" customWidth="1"/>
    <col min="12805" max="12821" width="6.57421875" style="5" customWidth="1"/>
    <col min="12822" max="12822" width="15.8515625" style="5" customWidth="1"/>
    <col min="12823" max="13056" width="9.140625" style="5" customWidth="1"/>
    <col min="13057" max="13057" width="7.8515625" style="5" customWidth="1"/>
    <col min="13058" max="13058" width="25.140625" style="5" customWidth="1"/>
    <col min="13059" max="13059" width="13.00390625" style="5" customWidth="1"/>
    <col min="13060" max="13060" width="25.140625" style="5" customWidth="1"/>
    <col min="13061" max="13077" width="6.57421875" style="5" customWidth="1"/>
    <col min="13078" max="13078" width="15.8515625" style="5" customWidth="1"/>
    <col min="13079" max="13312" width="9.140625" style="5" customWidth="1"/>
    <col min="13313" max="13313" width="7.8515625" style="5" customWidth="1"/>
    <col min="13314" max="13314" width="25.140625" style="5" customWidth="1"/>
    <col min="13315" max="13315" width="13.00390625" style="5" customWidth="1"/>
    <col min="13316" max="13316" width="25.140625" style="5" customWidth="1"/>
    <col min="13317" max="13333" width="6.57421875" style="5" customWidth="1"/>
    <col min="13334" max="13334" width="15.8515625" style="5" customWidth="1"/>
    <col min="13335" max="13568" width="9.140625" style="5" customWidth="1"/>
    <col min="13569" max="13569" width="7.8515625" style="5" customWidth="1"/>
    <col min="13570" max="13570" width="25.140625" style="5" customWidth="1"/>
    <col min="13571" max="13571" width="13.00390625" style="5" customWidth="1"/>
    <col min="13572" max="13572" width="25.140625" style="5" customWidth="1"/>
    <col min="13573" max="13589" width="6.57421875" style="5" customWidth="1"/>
    <col min="13590" max="13590" width="15.8515625" style="5" customWidth="1"/>
    <col min="13591" max="13824" width="9.140625" style="5" customWidth="1"/>
    <col min="13825" max="13825" width="7.8515625" style="5" customWidth="1"/>
    <col min="13826" max="13826" width="25.140625" style="5" customWidth="1"/>
    <col min="13827" max="13827" width="13.00390625" style="5" customWidth="1"/>
    <col min="13828" max="13828" width="25.140625" style="5" customWidth="1"/>
    <col min="13829" max="13845" width="6.57421875" style="5" customWidth="1"/>
    <col min="13846" max="13846" width="15.8515625" style="5" customWidth="1"/>
    <col min="13847" max="14080" width="9.140625" style="5" customWidth="1"/>
    <col min="14081" max="14081" width="7.8515625" style="5" customWidth="1"/>
    <col min="14082" max="14082" width="25.140625" style="5" customWidth="1"/>
    <col min="14083" max="14083" width="13.00390625" style="5" customWidth="1"/>
    <col min="14084" max="14084" width="25.140625" style="5" customWidth="1"/>
    <col min="14085" max="14101" width="6.57421875" style="5" customWidth="1"/>
    <col min="14102" max="14102" width="15.8515625" style="5" customWidth="1"/>
    <col min="14103" max="14336" width="9.140625" style="5" customWidth="1"/>
    <col min="14337" max="14337" width="7.8515625" style="5" customWidth="1"/>
    <col min="14338" max="14338" width="25.140625" style="5" customWidth="1"/>
    <col min="14339" max="14339" width="13.00390625" style="5" customWidth="1"/>
    <col min="14340" max="14340" width="25.140625" style="5" customWidth="1"/>
    <col min="14341" max="14357" width="6.57421875" style="5" customWidth="1"/>
    <col min="14358" max="14358" width="15.8515625" style="5" customWidth="1"/>
    <col min="14359" max="14592" width="9.140625" style="5" customWidth="1"/>
    <col min="14593" max="14593" width="7.8515625" style="5" customWidth="1"/>
    <col min="14594" max="14594" width="25.140625" style="5" customWidth="1"/>
    <col min="14595" max="14595" width="13.00390625" style="5" customWidth="1"/>
    <col min="14596" max="14596" width="25.140625" style="5" customWidth="1"/>
    <col min="14597" max="14613" width="6.57421875" style="5" customWidth="1"/>
    <col min="14614" max="14614" width="15.8515625" style="5" customWidth="1"/>
    <col min="14615" max="14848" width="9.140625" style="5" customWidth="1"/>
    <col min="14849" max="14849" width="7.8515625" style="5" customWidth="1"/>
    <col min="14850" max="14850" width="25.140625" style="5" customWidth="1"/>
    <col min="14851" max="14851" width="13.00390625" style="5" customWidth="1"/>
    <col min="14852" max="14852" width="25.140625" style="5" customWidth="1"/>
    <col min="14853" max="14869" width="6.57421875" style="5" customWidth="1"/>
    <col min="14870" max="14870" width="15.8515625" style="5" customWidth="1"/>
    <col min="14871" max="15104" width="9.140625" style="5" customWidth="1"/>
    <col min="15105" max="15105" width="7.8515625" style="5" customWidth="1"/>
    <col min="15106" max="15106" width="25.140625" style="5" customWidth="1"/>
    <col min="15107" max="15107" width="13.00390625" style="5" customWidth="1"/>
    <col min="15108" max="15108" width="25.140625" style="5" customWidth="1"/>
    <col min="15109" max="15125" width="6.57421875" style="5" customWidth="1"/>
    <col min="15126" max="15126" width="15.8515625" style="5" customWidth="1"/>
    <col min="15127" max="15360" width="9.140625" style="5" customWidth="1"/>
    <col min="15361" max="15361" width="7.8515625" style="5" customWidth="1"/>
    <col min="15362" max="15362" width="25.140625" style="5" customWidth="1"/>
    <col min="15363" max="15363" width="13.00390625" style="5" customWidth="1"/>
    <col min="15364" max="15364" width="25.140625" style="5" customWidth="1"/>
    <col min="15365" max="15381" width="6.57421875" style="5" customWidth="1"/>
    <col min="15382" max="15382" width="15.8515625" style="5" customWidth="1"/>
    <col min="15383" max="15616" width="9.140625" style="5" customWidth="1"/>
    <col min="15617" max="15617" width="7.8515625" style="5" customWidth="1"/>
    <col min="15618" max="15618" width="25.140625" style="5" customWidth="1"/>
    <col min="15619" max="15619" width="13.00390625" style="5" customWidth="1"/>
    <col min="15620" max="15620" width="25.140625" style="5" customWidth="1"/>
    <col min="15621" max="15637" width="6.57421875" style="5" customWidth="1"/>
    <col min="15638" max="15638" width="15.8515625" style="5" customWidth="1"/>
    <col min="15639" max="15872" width="9.140625" style="5" customWidth="1"/>
    <col min="15873" max="15873" width="7.8515625" style="5" customWidth="1"/>
    <col min="15874" max="15874" width="25.140625" style="5" customWidth="1"/>
    <col min="15875" max="15875" width="13.00390625" style="5" customWidth="1"/>
    <col min="15876" max="15876" width="25.140625" style="5" customWidth="1"/>
    <col min="15877" max="15893" width="6.57421875" style="5" customWidth="1"/>
    <col min="15894" max="15894" width="15.8515625" style="5" customWidth="1"/>
    <col min="15895" max="16128" width="9.140625" style="5" customWidth="1"/>
    <col min="16129" max="16129" width="7.8515625" style="5" customWidth="1"/>
    <col min="16130" max="16130" width="25.140625" style="5" customWidth="1"/>
    <col min="16131" max="16131" width="13.00390625" style="5" customWidth="1"/>
    <col min="16132" max="16132" width="25.140625" style="5" customWidth="1"/>
    <col min="16133" max="16149" width="6.57421875" style="5" customWidth="1"/>
    <col min="16150" max="16150" width="15.8515625" style="5" customWidth="1"/>
    <col min="16151" max="16384" width="9.140625" style="5" customWidth="1"/>
  </cols>
  <sheetData>
    <row r="1" s="8" customFormat="1" ht="12">
      <c r="V1" s="9" t="s">
        <v>54</v>
      </c>
    </row>
    <row r="2" spans="19:22" s="8" customFormat="1" ht="24" customHeight="1">
      <c r="S2" s="188" t="s">
        <v>1</v>
      </c>
      <c r="T2" s="188"/>
      <c r="U2" s="188"/>
      <c r="V2" s="188"/>
    </row>
    <row r="3" spans="1:22" s="10" customFormat="1" ht="25.5" customHeight="1">
      <c r="A3" s="211" t="s">
        <v>55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8:10" s="10" customFormat="1" ht="12.75">
      <c r="H4" s="11" t="s">
        <v>3</v>
      </c>
      <c r="I4" s="187" t="s">
        <v>773</v>
      </c>
      <c r="J4" s="187"/>
    </row>
    <row r="5" ht="11.25" customHeight="1"/>
    <row r="6" spans="6:16" s="10" customFormat="1" ht="12.75">
      <c r="F6" s="11" t="s">
        <v>4</v>
      </c>
      <c r="G6" s="212" t="s">
        <v>772</v>
      </c>
      <c r="H6" s="212"/>
      <c r="I6" s="212"/>
      <c r="J6" s="212"/>
      <c r="K6" s="212"/>
      <c r="L6" s="212"/>
      <c r="M6" s="212"/>
      <c r="N6" s="212"/>
      <c r="O6" s="212"/>
      <c r="P6" s="212"/>
    </row>
    <row r="7" spans="7:16" s="3" customFormat="1" ht="11.25">
      <c r="G7" s="206" t="s">
        <v>5</v>
      </c>
      <c r="H7" s="206"/>
      <c r="I7" s="206"/>
      <c r="J7" s="206"/>
      <c r="K7" s="206"/>
      <c r="L7" s="206"/>
      <c r="M7" s="206"/>
      <c r="N7" s="206"/>
      <c r="O7" s="206"/>
      <c r="P7" s="206"/>
    </row>
    <row r="8" ht="11.25" customHeight="1">
      <c r="E8" s="10"/>
    </row>
    <row r="9" spans="8:11" s="10" customFormat="1" ht="12.75">
      <c r="H9" s="11" t="s">
        <v>6</v>
      </c>
      <c r="I9" s="187" t="s">
        <v>858</v>
      </c>
      <c r="J9" s="187"/>
      <c r="K9" s="10" t="s">
        <v>7</v>
      </c>
    </row>
    <row r="10" ht="11.25" customHeight="1"/>
    <row r="11" spans="7:18" s="57" customFormat="1" ht="24" customHeight="1">
      <c r="G11" s="58" t="s">
        <v>8</v>
      </c>
      <c r="H11" s="192" t="s">
        <v>864</v>
      </c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8:18" s="3" customFormat="1" ht="11.25">
      <c r="H12" s="206" t="s">
        <v>9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</row>
    <row r="13" ht="11.25" customHeight="1"/>
    <row r="14" spans="1:22" s="8" customFormat="1" ht="30" customHeight="1">
      <c r="A14" s="193" t="s">
        <v>32</v>
      </c>
      <c r="B14" s="193" t="s">
        <v>33</v>
      </c>
      <c r="C14" s="193" t="s">
        <v>12</v>
      </c>
      <c r="D14" s="193" t="s">
        <v>56</v>
      </c>
      <c r="E14" s="201" t="s">
        <v>873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197" t="s">
        <v>874</v>
      </c>
      <c r="R14" s="208"/>
      <c r="S14" s="208"/>
      <c r="T14" s="208"/>
      <c r="U14" s="198"/>
      <c r="V14" s="193" t="s">
        <v>15</v>
      </c>
    </row>
    <row r="15" spans="1:22" s="8" customFormat="1" ht="15" customHeight="1">
      <c r="A15" s="194"/>
      <c r="B15" s="194"/>
      <c r="C15" s="194"/>
      <c r="D15" s="194"/>
      <c r="E15" s="204" t="s">
        <v>16</v>
      </c>
      <c r="F15" s="207"/>
      <c r="G15" s="207"/>
      <c r="H15" s="207"/>
      <c r="I15" s="207"/>
      <c r="J15" s="205"/>
      <c r="K15" s="204" t="s">
        <v>17</v>
      </c>
      <c r="L15" s="207"/>
      <c r="M15" s="207"/>
      <c r="N15" s="207"/>
      <c r="O15" s="207"/>
      <c r="P15" s="205"/>
      <c r="Q15" s="196"/>
      <c r="R15" s="209"/>
      <c r="S15" s="209"/>
      <c r="T15" s="209"/>
      <c r="U15" s="210"/>
      <c r="V15" s="194"/>
    </row>
    <row r="16" spans="1:22" s="8" customFormat="1" ht="60" customHeight="1">
      <c r="A16" s="195"/>
      <c r="B16" s="195"/>
      <c r="C16" s="195"/>
      <c r="D16" s="195"/>
      <c r="E16" s="68" t="s">
        <v>57</v>
      </c>
      <c r="F16" s="68" t="s">
        <v>49</v>
      </c>
      <c r="G16" s="68" t="s">
        <v>50</v>
      </c>
      <c r="H16" s="68" t="s">
        <v>51</v>
      </c>
      <c r="I16" s="68" t="s">
        <v>52</v>
      </c>
      <c r="J16" s="68" t="s">
        <v>53</v>
      </c>
      <c r="K16" s="68" t="s">
        <v>57</v>
      </c>
      <c r="L16" s="68" t="s">
        <v>49</v>
      </c>
      <c r="M16" s="68" t="s">
        <v>50</v>
      </c>
      <c r="N16" s="68" t="s">
        <v>51</v>
      </c>
      <c r="O16" s="68" t="s">
        <v>52</v>
      </c>
      <c r="P16" s="68" t="s">
        <v>53</v>
      </c>
      <c r="Q16" s="68" t="s">
        <v>49</v>
      </c>
      <c r="R16" s="68" t="s">
        <v>50</v>
      </c>
      <c r="S16" s="68" t="s">
        <v>51</v>
      </c>
      <c r="T16" s="68" t="s">
        <v>52</v>
      </c>
      <c r="U16" s="68" t="s">
        <v>53</v>
      </c>
      <c r="V16" s="195"/>
    </row>
    <row r="17" spans="1:22" s="8" customFormat="1" ht="12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</row>
    <row r="18" spans="1:22" s="8" customFormat="1" ht="21">
      <c r="A18" s="53" t="s">
        <v>775</v>
      </c>
      <c r="B18" s="54" t="s">
        <v>29</v>
      </c>
      <c r="C18" s="53" t="s">
        <v>776</v>
      </c>
      <c r="D18" s="42" t="s">
        <v>779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</row>
    <row r="19" spans="1:22" s="3" customFormat="1" ht="21">
      <c r="A19" s="53" t="s">
        <v>777</v>
      </c>
      <c r="B19" s="54" t="s">
        <v>778</v>
      </c>
      <c r="C19" s="53" t="s">
        <v>776</v>
      </c>
      <c r="D19" s="42" t="s">
        <v>779</v>
      </c>
      <c r="E19" s="64" t="s">
        <v>779</v>
      </c>
      <c r="F19" s="64" t="s">
        <v>779</v>
      </c>
      <c r="G19" s="64" t="s">
        <v>779</v>
      </c>
      <c r="H19" s="64" t="s">
        <v>779</v>
      </c>
      <c r="I19" s="64" t="s">
        <v>779</v>
      </c>
      <c r="J19" s="64" t="s">
        <v>779</v>
      </c>
      <c r="K19" s="64" t="s">
        <v>779</v>
      </c>
      <c r="L19" s="64" t="s">
        <v>779</v>
      </c>
      <c r="M19" s="64" t="s">
        <v>779</v>
      </c>
      <c r="N19" s="64" t="s">
        <v>779</v>
      </c>
      <c r="O19" s="64" t="s">
        <v>779</v>
      </c>
      <c r="P19" s="64" t="s">
        <v>779</v>
      </c>
      <c r="Q19" s="64" t="s">
        <v>779</v>
      </c>
      <c r="R19" s="64" t="s">
        <v>779</v>
      </c>
      <c r="S19" s="64" t="s">
        <v>779</v>
      </c>
      <c r="T19" s="64" t="s">
        <v>779</v>
      </c>
      <c r="U19" s="64" t="s">
        <v>779</v>
      </c>
      <c r="V19" s="64" t="s">
        <v>779</v>
      </c>
    </row>
    <row r="20" spans="1:22" ht="31.5">
      <c r="A20" s="53" t="s">
        <v>780</v>
      </c>
      <c r="B20" s="54" t="s">
        <v>781</v>
      </c>
      <c r="C20" s="53" t="s">
        <v>776</v>
      </c>
      <c r="D20" s="42" t="s">
        <v>779</v>
      </c>
      <c r="E20" s="64" t="s">
        <v>779</v>
      </c>
      <c r="F20" s="64" t="s">
        <v>779</v>
      </c>
      <c r="G20" s="64" t="s">
        <v>779</v>
      </c>
      <c r="H20" s="64" t="s">
        <v>779</v>
      </c>
      <c r="I20" s="64" t="s">
        <v>779</v>
      </c>
      <c r="J20" s="64" t="s">
        <v>779</v>
      </c>
      <c r="K20" s="64" t="s">
        <v>779</v>
      </c>
      <c r="L20" s="64" t="s">
        <v>779</v>
      </c>
      <c r="M20" s="64" t="s">
        <v>779</v>
      </c>
      <c r="N20" s="64" t="s">
        <v>779</v>
      </c>
      <c r="O20" s="64" t="s">
        <v>779</v>
      </c>
      <c r="P20" s="64" t="s">
        <v>779</v>
      </c>
      <c r="Q20" s="64" t="s">
        <v>779</v>
      </c>
      <c r="R20" s="64" t="s">
        <v>779</v>
      </c>
      <c r="S20" s="64" t="s">
        <v>779</v>
      </c>
      <c r="T20" s="64" t="s">
        <v>779</v>
      </c>
      <c r="U20" s="64" t="s">
        <v>779</v>
      </c>
      <c r="V20" s="64" t="s">
        <v>779</v>
      </c>
    </row>
    <row r="21" spans="1:22" ht="63">
      <c r="A21" s="53" t="s">
        <v>782</v>
      </c>
      <c r="B21" s="54" t="s">
        <v>783</v>
      </c>
      <c r="C21" s="53" t="s">
        <v>776</v>
      </c>
      <c r="D21" s="42" t="s">
        <v>779</v>
      </c>
      <c r="E21" s="64" t="s">
        <v>779</v>
      </c>
      <c r="F21" s="64" t="s">
        <v>779</v>
      </c>
      <c r="G21" s="64" t="s">
        <v>779</v>
      </c>
      <c r="H21" s="64" t="s">
        <v>779</v>
      </c>
      <c r="I21" s="64" t="s">
        <v>779</v>
      </c>
      <c r="J21" s="64" t="s">
        <v>779</v>
      </c>
      <c r="K21" s="64" t="s">
        <v>779</v>
      </c>
      <c r="L21" s="64" t="s">
        <v>779</v>
      </c>
      <c r="M21" s="64" t="s">
        <v>779</v>
      </c>
      <c r="N21" s="64" t="s">
        <v>779</v>
      </c>
      <c r="O21" s="64" t="s">
        <v>779</v>
      </c>
      <c r="P21" s="64" t="s">
        <v>779</v>
      </c>
      <c r="Q21" s="64" t="s">
        <v>779</v>
      </c>
      <c r="R21" s="64" t="s">
        <v>779</v>
      </c>
      <c r="S21" s="64" t="s">
        <v>779</v>
      </c>
      <c r="T21" s="64" t="s">
        <v>779</v>
      </c>
      <c r="U21" s="64" t="s">
        <v>779</v>
      </c>
      <c r="V21" s="64" t="s">
        <v>779</v>
      </c>
    </row>
    <row r="22" spans="1:22" ht="31.5">
      <c r="A22" s="53" t="s">
        <v>784</v>
      </c>
      <c r="B22" s="54" t="s">
        <v>785</v>
      </c>
      <c r="C22" s="53" t="s">
        <v>776</v>
      </c>
      <c r="D22" s="42" t="s">
        <v>779</v>
      </c>
      <c r="E22" s="64" t="s">
        <v>779</v>
      </c>
      <c r="F22" s="64" t="s">
        <v>779</v>
      </c>
      <c r="G22" s="64" t="s">
        <v>779</v>
      </c>
      <c r="H22" s="64" t="s">
        <v>779</v>
      </c>
      <c r="I22" s="64" t="s">
        <v>779</v>
      </c>
      <c r="J22" s="64" t="s">
        <v>779</v>
      </c>
      <c r="K22" s="64" t="s">
        <v>779</v>
      </c>
      <c r="L22" s="64" t="s">
        <v>779</v>
      </c>
      <c r="M22" s="64" t="s">
        <v>779</v>
      </c>
      <c r="N22" s="64" t="s">
        <v>779</v>
      </c>
      <c r="O22" s="64" t="s">
        <v>779</v>
      </c>
      <c r="P22" s="64" t="s">
        <v>779</v>
      </c>
      <c r="Q22" s="64" t="s">
        <v>779</v>
      </c>
      <c r="R22" s="64" t="s">
        <v>779</v>
      </c>
      <c r="S22" s="64" t="s">
        <v>779</v>
      </c>
      <c r="T22" s="64" t="s">
        <v>779</v>
      </c>
      <c r="U22" s="64" t="s">
        <v>779</v>
      </c>
      <c r="V22" s="64" t="s">
        <v>779</v>
      </c>
    </row>
    <row r="23" spans="1:22" ht="42">
      <c r="A23" s="53" t="s">
        <v>786</v>
      </c>
      <c r="B23" s="54" t="s">
        <v>787</v>
      </c>
      <c r="C23" s="53" t="s">
        <v>776</v>
      </c>
      <c r="D23" s="42" t="s">
        <v>779</v>
      </c>
      <c r="E23" s="64" t="s">
        <v>779</v>
      </c>
      <c r="F23" s="64" t="s">
        <v>779</v>
      </c>
      <c r="G23" s="64" t="s">
        <v>779</v>
      </c>
      <c r="H23" s="64" t="s">
        <v>779</v>
      </c>
      <c r="I23" s="64" t="s">
        <v>779</v>
      </c>
      <c r="J23" s="69" t="s">
        <v>779</v>
      </c>
      <c r="K23" s="69" t="s">
        <v>779</v>
      </c>
      <c r="L23" s="69" t="s">
        <v>779</v>
      </c>
      <c r="M23" s="69" t="s">
        <v>779</v>
      </c>
      <c r="N23" s="69" t="s">
        <v>779</v>
      </c>
      <c r="O23" s="64" t="s">
        <v>779</v>
      </c>
      <c r="P23" s="64" t="s">
        <v>779</v>
      </c>
      <c r="Q23" s="64" t="s">
        <v>779</v>
      </c>
      <c r="R23" s="64" t="s">
        <v>779</v>
      </c>
      <c r="S23" s="64" t="s">
        <v>779</v>
      </c>
      <c r="T23" s="64" t="s">
        <v>779</v>
      </c>
      <c r="U23" s="64" t="s">
        <v>779</v>
      </c>
      <c r="V23" s="64" t="s">
        <v>779</v>
      </c>
    </row>
    <row r="24" spans="1:22" ht="21">
      <c r="A24" s="53" t="s">
        <v>788</v>
      </c>
      <c r="B24" s="54" t="s">
        <v>789</v>
      </c>
      <c r="C24" s="53" t="s">
        <v>776</v>
      </c>
      <c r="D24" s="42" t="s">
        <v>779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</row>
    <row r="25" spans="1:22" ht="15">
      <c r="A25" s="53" t="s">
        <v>790</v>
      </c>
      <c r="B25" s="54" t="s">
        <v>791</v>
      </c>
      <c r="C25" s="53" t="s">
        <v>776</v>
      </c>
      <c r="D25" s="42" t="s">
        <v>779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</row>
    <row r="26" spans="1:22" ht="31.5">
      <c r="A26" s="53" t="s">
        <v>138</v>
      </c>
      <c r="B26" s="54" t="s">
        <v>792</v>
      </c>
      <c r="C26" s="53" t="s">
        <v>776</v>
      </c>
      <c r="D26" s="42" t="s">
        <v>779</v>
      </c>
      <c r="E26" s="64" t="s">
        <v>779</v>
      </c>
      <c r="F26" s="64" t="s">
        <v>779</v>
      </c>
      <c r="G26" s="64" t="s">
        <v>779</v>
      </c>
      <c r="H26" s="64" t="s">
        <v>779</v>
      </c>
      <c r="I26" s="64" t="s">
        <v>779</v>
      </c>
      <c r="J26" s="69" t="s">
        <v>779</v>
      </c>
      <c r="K26" s="69" t="s">
        <v>779</v>
      </c>
      <c r="L26" s="69" t="s">
        <v>779</v>
      </c>
      <c r="M26" s="69" t="s">
        <v>779</v>
      </c>
      <c r="N26" s="69" t="s">
        <v>779</v>
      </c>
      <c r="O26" s="64" t="s">
        <v>779</v>
      </c>
      <c r="P26" s="64" t="s">
        <v>779</v>
      </c>
      <c r="Q26" s="64" t="s">
        <v>779</v>
      </c>
      <c r="R26" s="64" t="s">
        <v>779</v>
      </c>
      <c r="S26" s="64" t="s">
        <v>779</v>
      </c>
      <c r="T26" s="64" t="s">
        <v>779</v>
      </c>
      <c r="U26" s="64" t="s">
        <v>779</v>
      </c>
      <c r="V26" s="64" t="s">
        <v>779</v>
      </c>
    </row>
    <row r="27" spans="1:22" ht="52.5">
      <c r="A27" s="53" t="s">
        <v>140</v>
      </c>
      <c r="B27" s="54" t="s">
        <v>793</v>
      </c>
      <c r="C27" s="53" t="s">
        <v>776</v>
      </c>
      <c r="D27" s="42" t="s">
        <v>779</v>
      </c>
      <c r="E27" s="64" t="s">
        <v>779</v>
      </c>
      <c r="F27" s="64" t="s">
        <v>779</v>
      </c>
      <c r="G27" s="64" t="s">
        <v>779</v>
      </c>
      <c r="H27" s="64" t="s">
        <v>779</v>
      </c>
      <c r="I27" s="64" t="s">
        <v>779</v>
      </c>
      <c r="J27" s="69" t="s">
        <v>779</v>
      </c>
      <c r="K27" s="69" t="s">
        <v>779</v>
      </c>
      <c r="L27" s="69" t="s">
        <v>779</v>
      </c>
      <c r="M27" s="69" t="s">
        <v>779</v>
      </c>
      <c r="N27" s="69" t="s">
        <v>779</v>
      </c>
      <c r="O27" s="64" t="s">
        <v>779</v>
      </c>
      <c r="P27" s="64" t="s">
        <v>779</v>
      </c>
      <c r="Q27" s="64" t="s">
        <v>779</v>
      </c>
      <c r="R27" s="64" t="s">
        <v>779</v>
      </c>
      <c r="S27" s="64" t="s">
        <v>779</v>
      </c>
      <c r="T27" s="64" t="s">
        <v>779</v>
      </c>
      <c r="U27" s="64" t="s">
        <v>779</v>
      </c>
      <c r="V27" s="64" t="s">
        <v>779</v>
      </c>
    </row>
    <row r="28" spans="1:22" ht="63">
      <c r="A28" s="53" t="s">
        <v>545</v>
      </c>
      <c r="B28" s="54" t="s">
        <v>794</v>
      </c>
      <c r="C28" s="53" t="s">
        <v>776</v>
      </c>
      <c r="D28" s="42" t="s">
        <v>779</v>
      </c>
      <c r="E28" s="64" t="s">
        <v>779</v>
      </c>
      <c r="F28" s="64" t="s">
        <v>779</v>
      </c>
      <c r="G28" s="64" t="s">
        <v>779</v>
      </c>
      <c r="H28" s="64" t="s">
        <v>779</v>
      </c>
      <c r="I28" s="64" t="s">
        <v>779</v>
      </c>
      <c r="J28" s="69" t="s">
        <v>779</v>
      </c>
      <c r="K28" s="69" t="s">
        <v>779</v>
      </c>
      <c r="L28" s="69" t="s">
        <v>779</v>
      </c>
      <c r="M28" s="69" t="s">
        <v>779</v>
      </c>
      <c r="N28" s="69" t="s">
        <v>779</v>
      </c>
      <c r="O28" s="64" t="s">
        <v>779</v>
      </c>
      <c r="P28" s="64" t="s">
        <v>779</v>
      </c>
      <c r="Q28" s="64" t="s">
        <v>779</v>
      </c>
      <c r="R28" s="64" t="s">
        <v>779</v>
      </c>
      <c r="S28" s="64" t="s">
        <v>779</v>
      </c>
      <c r="T28" s="64" t="s">
        <v>779</v>
      </c>
      <c r="U28" s="64" t="s">
        <v>779</v>
      </c>
      <c r="V28" s="64" t="s">
        <v>779</v>
      </c>
    </row>
    <row r="29" spans="1:22" ht="63">
      <c r="A29" s="53" t="s">
        <v>550</v>
      </c>
      <c r="B29" s="54" t="s">
        <v>795</v>
      </c>
      <c r="C29" s="53" t="s">
        <v>776</v>
      </c>
      <c r="D29" s="42" t="s">
        <v>779</v>
      </c>
      <c r="E29" s="64" t="s">
        <v>779</v>
      </c>
      <c r="F29" s="64" t="s">
        <v>779</v>
      </c>
      <c r="G29" s="64" t="s">
        <v>779</v>
      </c>
      <c r="H29" s="64" t="s">
        <v>779</v>
      </c>
      <c r="I29" s="64" t="s">
        <v>779</v>
      </c>
      <c r="J29" s="69" t="s">
        <v>779</v>
      </c>
      <c r="K29" s="69" t="s">
        <v>779</v>
      </c>
      <c r="L29" s="69" t="s">
        <v>779</v>
      </c>
      <c r="M29" s="69" t="s">
        <v>779</v>
      </c>
      <c r="N29" s="69" t="s">
        <v>779</v>
      </c>
      <c r="O29" s="64" t="s">
        <v>779</v>
      </c>
      <c r="P29" s="64" t="s">
        <v>779</v>
      </c>
      <c r="Q29" s="64" t="s">
        <v>779</v>
      </c>
      <c r="R29" s="64" t="s">
        <v>779</v>
      </c>
      <c r="S29" s="64" t="s">
        <v>779</v>
      </c>
      <c r="T29" s="64" t="s">
        <v>779</v>
      </c>
      <c r="U29" s="64" t="s">
        <v>779</v>
      </c>
      <c r="V29" s="64" t="s">
        <v>779</v>
      </c>
    </row>
    <row r="30" spans="1:22" ht="52.5">
      <c r="A30" s="53" t="s">
        <v>552</v>
      </c>
      <c r="B30" s="54" t="s">
        <v>796</v>
      </c>
      <c r="C30" s="53" t="s">
        <v>776</v>
      </c>
      <c r="D30" s="42" t="s">
        <v>779</v>
      </c>
      <c r="E30" s="64" t="s">
        <v>779</v>
      </c>
      <c r="F30" s="64" t="s">
        <v>779</v>
      </c>
      <c r="G30" s="64" t="s">
        <v>779</v>
      </c>
      <c r="H30" s="64" t="s">
        <v>779</v>
      </c>
      <c r="I30" s="64" t="s">
        <v>779</v>
      </c>
      <c r="J30" s="69" t="s">
        <v>779</v>
      </c>
      <c r="K30" s="69" t="s">
        <v>779</v>
      </c>
      <c r="L30" s="69" t="s">
        <v>779</v>
      </c>
      <c r="M30" s="69" t="s">
        <v>779</v>
      </c>
      <c r="N30" s="69" t="s">
        <v>779</v>
      </c>
      <c r="O30" s="64" t="s">
        <v>779</v>
      </c>
      <c r="P30" s="64" t="s">
        <v>779</v>
      </c>
      <c r="Q30" s="64" t="s">
        <v>779</v>
      </c>
      <c r="R30" s="64" t="s">
        <v>779</v>
      </c>
      <c r="S30" s="64" t="s">
        <v>779</v>
      </c>
      <c r="T30" s="64" t="s">
        <v>779</v>
      </c>
      <c r="U30" s="64" t="s">
        <v>779</v>
      </c>
      <c r="V30" s="64" t="s">
        <v>779</v>
      </c>
    </row>
    <row r="31" spans="1:22" ht="42">
      <c r="A31" s="53" t="s">
        <v>142</v>
      </c>
      <c r="B31" s="54" t="s">
        <v>797</v>
      </c>
      <c r="C31" s="53" t="s">
        <v>776</v>
      </c>
      <c r="D31" s="42" t="s">
        <v>779</v>
      </c>
      <c r="E31" s="64" t="s">
        <v>779</v>
      </c>
      <c r="F31" s="64" t="s">
        <v>779</v>
      </c>
      <c r="G31" s="64" t="s">
        <v>779</v>
      </c>
      <c r="H31" s="64" t="s">
        <v>779</v>
      </c>
      <c r="I31" s="64" t="s">
        <v>779</v>
      </c>
      <c r="J31" s="69" t="s">
        <v>779</v>
      </c>
      <c r="K31" s="69" t="s">
        <v>779</v>
      </c>
      <c r="L31" s="69" t="s">
        <v>779</v>
      </c>
      <c r="M31" s="69" t="s">
        <v>779</v>
      </c>
      <c r="N31" s="69" t="s">
        <v>779</v>
      </c>
      <c r="O31" s="64" t="s">
        <v>779</v>
      </c>
      <c r="P31" s="64" t="s">
        <v>779</v>
      </c>
      <c r="Q31" s="64" t="s">
        <v>779</v>
      </c>
      <c r="R31" s="64" t="s">
        <v>779</v>
      </c>
      <c r="S31" s="64" t="s">
        <v>779</v>
      </c>
      <c r="T31" s="64" t="s">
        <v>779</v>
      </c>
      <c r="U31" s="64" t="s">
        <v>779</v>
      </c>
      <c r="V31" s="64" t="s">
        <v>779</v>
      </c>
    </row>
    <row r="32" spans="1:22" ht="63">
      <c r="A32" s="53" t="s">
        <v>573</v>
      </c>
      <c r="B32" s="54" t="s">
        <v>798</v>
      </c>
      <c r="C32" s="53" t="s">
        <v>776</v>
      </c>
      <c r="D32" s="42" t="s">
        <v>779</v>
      </c>
      <c r="E32" s="64" t="s">
        <v>779</v>
      </c>
      <c r="F32" s="64" t="s">
        <v>779</v>
      </c>
      <c r="G32" s="64" t="s">
        <v>779</v>
      </c>
      <c r="H32" s="64" t="s">
        <v>779</v>
      </c>
      <c r="I32" s="64" t="s">
        <v>779</v>
      </c>
      <c r="J32" s="69" t="s">
        <v>779</v>
      </c>
      <c r="K32" s="69" t="s">
        <v>779</v>
      </c>
      <c r="L32" s="69" t="s">
        <v>779</v>
      </c>
      <c r="M32" s="69" t="s">
        <v>779</v>
      </c>
      <c r="N32" s="69" t="s">
        <v>779</v>
      </c>
      <c r="O32" s="64" t="s">
        <v>779</v>
      </c>
      <c r="P32" s="64" t="s">
        <v>779</v>
      </c>
      <c r="Q32" s="64" t="s">
        <v>779</v>
      </c>
      <c r="R32" s="64" t="s">
        <v>779</v>
      </c>
      <c r="S32" s="64" t="s">
        <v>779</v>
      </c>
      <c r="T32" s="64" t="s">
        <v>779</v>
      </c>
      <c r="U32" s="64" t="s">
        <v>779</v>
      </c>
      <c r="V32" s="64" t="s">
        <v>779</v>
      </c>
    </row>
    <row r="33" spans="1:22" ht="52.5">
      <c r="A33" s="53" t="s">
        <v>574</v>
      </c>
      <c r="B33" s="54" t="s">
        <v>799</v>
      </c>
      <c r="C33" s="53" t="s">
        <v>776</v>
      </c>
      <c r="D33" s="42" t="s">
        <v>779</v>
      </c>
      <c r="E33" s="64" t="s">
        <v>779</v>
      </c>
      <c r="F33" s="64" t="s">
        <v>779</v>
      </c>
      <c r="G33" s="64" t="s">
        <v>779</v>
      </c>
      <c r="H33" s="64" t="s">
        <v>779</v>
      </c>
      <c r="I33" s="64" t="s">
        <v>779</v>
      </c>
      <c r="J33" s="69" t="s">
        <v>779</v>
      </c>
      <c r="K33" s="69" t="s">
        <v>779</v>
      </c>
      <c r="L33" s="69" t="s">
        <v>779</v>
      </c>
      <c r="M33" s="69" t="s">
        <v>779</v>
      </c>
      <c r="N33" s="69" t="s">
        <v>779</v>
      </c>
      <c r="O33" s="64" t="s">
        <v>779</v>
      </c>
      <c r="P33" s="64" t="s">
        <v>779</v>
      </c>
      <c r="Q33" s="64" t="s">
        <v>779</v>
      </c>
      <c r="R33" s="64" t="s">
        <v>779</v>
      </c>
      <c r="S33" s="64" t="s">
        <v>779</v>
      </c>
      <c r="T33" s="64" t="s">
        <v>779</v>
      </c>
      <c r="U33" s="64" t="s">
        <v>779</v>
      </c>
      <c r="V33" s="64" t="s">
        <v>779</v>
      </c>
    </row>
    <row r="34" spans="1:22" ht="42">
      <c r="A34" s="53" t="s">
        <v>144</v>
      </c>
      <c r="B34" s="54" t="s">
        <v>800</v>
      </c>
      <c r="C34" s="53" t="s">
        <v>776</v>
      </c>
      <c r="D34" s="42" t="s">
        <v>779</v>
      </c>
      <c r="E34" s="64" t="s">
        <v>779</v>
      </c>
      <c r="F34" s="64" t="s">
        <v>779</v>
      </c>
      <c r="G34" s="64" t="s">
        <v>779</v>
      </c>
      <c r="H34" s="64" t="s">
        <v>779</v>
      </c>
      <c r="I34" s="64" t="s">
        <v>779</v>
      </c>
      <c r="J34" s="69" t="s">
        <v>779</v>
      </c>
      <c r="K34" s="69" t="s">
        <v>779</v>
      </c>
      <c r="L34" s="69" t="s">
        <v>779</v>
      </c>
      <c r="M34" s="69" t="s">
        <v>779</v>
      </c>
      <c r="N34" s="69" t="s">
        <v>779</v>
      </c>
      <c r="O34" s="64" t="s">
        <v>779</v>
      </c>
      <c r="P34" s="64" t="s">
        <v>779</v>
      </c>
      <c r="Q34" s="64" t="s">
        <v>779</v>
      </c>
      <c r="R34" s="64" t="s">
        <v>779</v>
      </c>
      <c r="S34" s="64" t="s">
        <v>779</v>
      </c>
      <c r="T34" s="64" t="s">
        <v>779</v>
      </c>
      <c r="U34" s="64" t="s">
        <v>779</v>
      </c>
      <c r="V34" s="64" t="s">
        <v>779</v>
      </c>
    </row>
    <row r="35" spans="1:22" ht="31.5">
      <c r="A35" s="53" t="s">
        <v>801</v>
      </c>
      <c r="B35" s="54" t="s">
        <v>802</v>
      </c>
      <c r="C35" s="53" t="s">
        <v>776</v>
      </c>
      <c r="D35" s="42" t="s">
        <v>779</v>
      </c>
      <c r="E35" s="64" t="s">
        <v>779</v>
      </c>
      <c r="F35" s="64" t="s">
        <v>779</v>
      </c>
      <c r="G35" s="64" t="s">
        <v>779</v>
      </c>
      <c r="H35" s="64" t="s">
        <v>779</v>
      </c>
      <c r="I35" s="64" t="s">
        <v>779</v>
      </c>
      <c r="J35" s="69" t="s">
        <v>779</v>
      </c>
      <c r="K35" s="69" t="s">
        <v>779</v>
      </c>
      <c r="L35" s="69" t="s">
        <v>779</v>
      </c>
      <c r="M35" s="69" t="s">
        <v>779</v>
      </c>
      <c r="N35" s="69" t="s">
        <v>779</v>
      </c>
      <c r="O35" s="64" t="s">
        <v>779</v>
      </c>
      <c r="P35" s="64" t="s">
        <v>779</v>
      </c>
      <c r="Q35" s="64" t="s">
        <v>779</v>
      </c>
      <c r="R35" s="64" t="s">
        <v>779</v>
      </c>
      <c r="S35" s="64" t="s">
        <v>779</v>
      </c>
      <c r="T35" s="64" t="s">
        <v>779</v>
      </c>
      <c r="U35" s="64" t="s">
        <v>779</v>
      </c>
      <c r="V35" s="64" t="s">
        <v>779</v>
      </c>
    </row>
    <row r="36" spans="1:22" ht="105">
      <c r="A36" s="53" t="s">
        <v>801</v>
      </c>
      <c r="B36" s="54" t="s">
        <v>803</v>
      </c>
      <c r="C36" s="53" t="s">
        <v>776</v>
      </c>
      <c r="D36" s="42" t="s">
        <v>779</v>
      </c>
      <c r="E36" s="64" t="s">
        <v>779</v>
      </c>
      <c r="F36" s="64" t="s">
        <v>779</v>
      </c>
      <c r="G36" s="64" t="s">
        <v>779</v>
      </c>
      <c r="H36" s="64" t="s">
        <v>779</v>
      </c>
      <c r="I36" s="64" t="s">
        <v>779</v>
      </c>
      <c r="J36" s="69" t="s">
        <v>779</v>
      </c>
      <c r="K36" s="69" t="s">
        <v>779</v>
      </c>
      <c r="L36" s="69" t="s">
        <v>779</v>
      </c>
      <c r="M36" s="69" t="s">
        <v>779</v>
      </c>
      <c r="N36" s="69" t="s">
        <v>779</v>
      </c>
      <c r="O36" s="64" t="s">
        <v>779</v>
      </c>
      <c r="P36" s="64" t="s">
        <v>779</v>
      </c>
      <c r="Q36" s="64" t="s">
        <v>779</v>
      </c>
      <c r="R36" s="64" t="s">
        <v>779</v>
      </c>
      <c r="S36" s="64" t="s">
        <v>779</v>
      </c>
      <c r="T36" s="64" t="s">
        <v>779</v>
      </c>
      <c r="U36" s="64" t="s">
        <v>779</v>
      </c>
      <c r="V36" s="64" t="s">
        <v>779</v>
      </c>
    </row>
    <row r="37" spans="1:22" ht="94.5">
      <c r="A37" s="53" t="s">
        <v>801</v>
      </c>
      <c r="B37" s="54" t="s">
        <v>804</v>
      </c>
      <c r="C37" s="53" t="s">
        <v>776</v>
      </c>
      <c r="D37" s="42" t="s">
        <v>779</v>
      </c>
      <c r="E37" s="64" t="s">
        <v>779</v>
      </c>
      <c r="F37" s="64" t="s">
        <v>779</v>
      </c>
      <c r="G37" s="64" t="s">
        <v>779</v>
      </c>
      <c r="H37" s="64" t="s">
        <v>779</v>
      </c>
      <c r="I37" s="64" t="s">
        <v>779</v>
      </c>
      <c r="J37" s="69" t="s">
        <v>779</v>
      </c>
      <c r="K37" s="69" t="s">
        <v>779</v>
      </c>
      <c r="L37" s="69" t="s">
        <v>779</v>
      </c>
      <c r="M37" s="69" t="s">
        <v>779</v>
      </c>
      <c r="N37" s="69" t="s">
        <v>779</v>
      </c>
      <c r="O37" s="64" t="s">
        <v>779</v>
      </c>
      <c r="P37" s="64" t="s">
        <v>779</v>
      </c>
      <c r="Q37" s="64" t="s">
        <v>779</v>
      </c>
      <c r="R37" s="64" t="s">
        <v>779</v>
      </c>
      <c r="S37" s="64" t="s">
        <v>779</v>
      </c>
      <c r="T37" s="64" t="s">
        <v>779</v>
      </c>
      <c r="U37" s="64" t="s">
        <v>779</v>
      </c>
      <c r="V37" s="64" t="s">
        <v>779</v>
      </c>
    </row>
    <row r="38" spans="1:22" ht="94.5">
      <c r="A38" s="53" t="s">
        <v>801</v>
      </c>
      <c r="B38" s="54" t="s">
        <v>805</v>
      </c>
      <c r="C38" s="53" t="s">
        <v>776</v>
      </c>
      <c r="D38" s="42" t="s">
        <v>779</v>
      </c>
      <c r="E38" s="64" t="s">
        <v>779</v>
      </c>
      <c r="F38" s="64" t="s">
        <v>779</v>
      </c>
      <c r="G38" s="64" t="s">
        <v>779</v>
      </c>
      <c r="H38" s="64" t="s">
        <v>779</v>
      </c>
      <c r="I38" s="64" t="s">
        <v>779</v>
      </c>
      <c r="J38" s="69" t="s">
        <v>779</v>
      </c>
      <c r="K38" s="69" t="s">
        <v>779</v>
      </c>
      <c r="L38" s="69" t="s">
        <v>779</v>
      </c>
      <c r="M38" s="69" t="s">
        <v>779</v>
      </c>
      <c r="N38" s="69" t="s">
        <v>779</v>
      </c>
      <c r="O38" s="64" t="s">
        <v>779</v>
      </c>
      <c r="P38" s="64" t="s">
        <v>779</v>
      </c>
      <c r="Q38" s="64" t="s">
        <v>779</v>
      </c>
      <c r="R38" s="64" t="s">
        <v>779</v>
      </c>
      <c r="S38" s="64" t="s">
        <v>779</v>
      </c>
      <c r="T38" s="64" t="s">
        <v>779</v>
      </c>
      <c r="U38" s="64" t="s">
        <v>779</v>
      </c>
      <c r="V38" s="64" t="s">
        <v>779</v>
      </c>
    </row>
    <row r="39" spans="1:22" ht="31.5">
      <c r="A39" s="53" t="s">
        <v>806</v>
      </c>
      <c r="B39" s="54" t="s">
        <v>802</v>
      </c>
      <c r="C39" s="53" t="s">
        <v>776</v>
      </c>
      <c r="D39" s="42" t="s">
        <v>779</v>
      </c>
      <c r="E39" s="64" t="s">
        <v>779</v>
      </c>
      <c r="F39" s="64" t="s">
        <v>779</v>
      </c>
      <c r="G39" s="64" t="s">
        <v>779</v>
      </c>
      <c r="H39" s="64" t="s">
        <v>779</v>
      </c>
      <c r="I39" s="64" t="s">
        <v>779</v>
      </c>
      <c r="J39" s="69" t="s">
        <v>779</v>
      </c>
      <c r="K39" s="69" t="s">
        <v>779</v>
      </c>
      <c r="L39" s="69" t="s">
        <v>779</v>
      </c>
      <c r="M39" s="69" t="s">
        <v>779</v>
      </c>
      <c r="N39" s="69" t="s">
        <v>779</v>
      </c>
      <c r="O39" s="64" t="s">
        <v>779</v>
      </c>
      <c r="P39" s="64" t="s">
        <v>779</v>
      </c>
      <c r="Q39" s="64" t="s">
        <v>779</v>
      </c>
      <c r="R39" s="64" t="s">
        <v>779</v>
      </c>
      <c r="S39" s="64" t="s">
        <v>779</v>
      </c>
      <c r="T39" s="64" t="s">
        <v>779</v>
      </c>
      <c r="U39" s="64" t="s">
        <v>779</v>
      </c>
      <c r="V39" s="64" t="s">
        <v>779</v>
      </c>
    </row>
    <row r="40" spans="1:22" ht="105">
      <c r="A40" s="53" t="s">
        <v>806</v>
      </c>
      <c r="B40" s="54" t="s">
        <v>803</v>
      </c>
      <c r="C40" s="53" t="s">
        <v>776</v>
      </c>
      <c r="D40" s="42" t="s">
        <v>779</v>
      </c>
      <c r="E40" s="64" t="s">
        <v>779</v>
      </c>
      <c r="F40" s="64" t="s">
        <v>779</v>
      </c>
      <c r="G40" s="64" t="s">
        <v>779</v>
      </c>
      <c r="H40" s="64" t="s">
        <v>779</v>
      </c>
      <c r="I40" s="64" t="s">
        <v>779</v>
      </c>
      <c r="J40" s="69" t="s">
        <v>779</v>
      </c>
      <c r="K40" s="69" t="s">
        <v>779</v>
      </c>
      <c r="L40" s="69" t="s">
        <v>779</v>
      </c>
      <c r="M40" s="69" t="s">
        <v>779</v>
      </c>
      <c r="N40" s="69" t="s">
        <v>779</v>
      </c>
      <c r="O40" s="64" t="s">
        <v>779</v>
      </c>
      <c r="P40" s="64" t="s">
        <v>779</v>
      </c>
      <c r="Q40" s="64" t="s">
        <v>779</v>
      </c>
      <c r="R40" s="64" t="s">
        <v>779</v>
      </c>
      <c r="S40" s="64" t="s">
        <v>779</v>
      </c>
      <c r="T40" s="64" t="s">
        <v>779</v>
      </c>
      <c r="U40" s="64" t="s">
        <v>779</v>
      </c>
      <c r="V40" s="64" t="s">
        <v>779</v>
      </c>
    </row>
    <row r="41" spans="1:22" ht="94.5">
      <c r="A41" s="53" t="s">
        <v>806</v>
      </c>
      <c r="B41" s="54" t="s">
        <v>804</v>
      </c>
      <c r="C41" s="53" t="s">
        <v>776</v>
      </c>
      <c r="D41" s="42" t="s">
        <v>779</v>
      </c>
      <c r="E41" s="64" t="s">
        <v>779</v>
      </c>
      <c r="F41" s="64" t="s">
        <v>779</v>
      </c>
      <c r="G41" s="64" t="s">
        <v>779</v>
      </c>
      <c r="H41" s="64" t="s">
        <v>779</v>
      </c>
      <c r="I41" s="64" t="s">
        <v>779</v>
      </c>
      <c r="J41" s="69" t="s">
        <v>779</v>
      </c>
      <c r="K41" s="69" t="s">
        <v>779</v>
      </c>
      <c r="L41" s="69" t="s">
        <v>779</v>
      </c>
      <c r="M41" s="69" t="s">
        <v>779</v>
      </c>
      <c r="N41" s="69" t="s">
        <v>779</v>
      </c>
      <c r="O41" s="64" t="s">
        <v>779</v>
      </c>
      <c r="P41" s="64" t="s">
        <v>779</v>
      </c>
      <c r="Q41" s="64" t="s">
        <v>779</v>
      </c>
      <c r="R41" s="64" t="s">
        <v>779</v>
      </c>
      <c r="S41" s="64" t="s">
        <v>779</v>
      </c>
      <c r="T41" s="64" t="s">
        <v>779</v>
      </c>
      <c r="U41" s="64" t="s">
        <v>779</v>
      </c>
      <c r="V41" s="64" t="s">
        <v>779</v>
      </c>
    </row>
    <row r="42" spans="1:22" ht="94.5">
      <c r="A42" s="53" t="s">
        <v>806</v>
      </c>
      <c r="B42" s="54" t="s">
        <v>807</v>
      </c>
      <c r="C42" s="53" t="s">
        <v>776</v>
      </c>
      <c r="D42" s="42" t="s">
        <v>779</v>
      </c>
      <c r="E42" s="64" t="s">
        <v>779</v>
      </c>
      <c r="F42" s="64" t="s">
        <v>779</v>
      </c>
      <c r="G42" s="64" t="s">
        <v>779</v>
      </c>
      <c r="H42" s="64" t="s">
        <v>779</v>
      </c>
      <c r="I42" s="64" t="s">
        <v>779</v>
      </c>
      <c r="J42" s="69" t="s">
        <v>779</v>
      </c>
      <c r="K42" s="69" t="s">
        <v>779</v>
      </c>
      <c r="L42" s="69" t="s">
        <v>779</v>
      </c>
      <c r="M42" s="69" t="s">
        <v>779</v>
      </c>
      <c r="N42" s="69" t="s">
        <v>779</v>
      </c>
      <c r="O42" s="64" t="s">
        <v>779</v>
      </c>
      <c r="P42" s="64" t="s">
        <v>779</v>
      </c>
      <c r="Q42" s="64" t="s">
        <v>779</v>
      </c>
      <c r="R42" s="64" t="s">
        <v>779</v>
      </c>
      <c r="S42" s="64" t="s">
        <v>779</v>
      </c>
      <c r="T42" s="64" t="s">
        <v>779</v>
      </c>
      <c r="U42" s="64" t="s">
        <v>779</v>
      </c>
      <c r="V42" s="64" t="s">
        <v>779</v>
      </c>
    </row>
    <row r="43" spans="1:22" ht="84">
      <c r="A43" s="53" t="s">
        <v>808</v>
      </c>
      <c r="B43" s="54" t="s">
        <v>809</v>
      </c>
      <c r="C43" s="53" t="s">
        <v>776</v>
      </c>
      <c r="D43" s="42" t="s">
        <v>779</v>
      </c>
      <c r="E43" s="64" t="s">
        <v>779</v>
      </c>
      <c r="F43" s="64" t="s">
        <v>779</v>
      </c>
      <c r="G43" s="64" t="s">
        <v>779</v>
      </c>
      <c r="H43" s="64" t="s">
        <v>779</v>
      </c>
      <c r="I43" s="64" t="s">
        <v>779</v>
      </c>
      <c r="J43" s="69" t="s">
        <v>779</v>
      </c>
      <c r="K43" s="69" t="s">
        <v>779</v>
      </c>
      <c r="L43" s="69" t="s">
        <v>779</v>
      </c>
      <c r="M43" s="69" t="s">
        <v>779</v>
      </c>
      <c r="N43" s="69" t="s">
        <v>779</v>
      </c>
      <c r="O43" s="64" t="s">
        <v>779</v>
      </c>
      <c r="P43" s="64" t="s">
        <v>779</v>
      </c>
      <c r="Q43" s="64" t="s">
        <v>779</v>
      </c>
      <c r="R43" s="64" t="s">
        <v>779</v>
      </c>
      <c r="S43" s="64" t="s">
        <v>779</v>
      </c>
      <c r="T43" s="64" t="s">
        <v>779</v>
      </c>
      <c r="U43" s="64" t="s">
        <v>779</v>
      </c>
      <c r="V43" s="64" t="s">
        <v>779</v>
      </c>
    </row>
    <row r="44" spans="1:22" ht="84">
      <c r="A44" s="53" t="s">
        <v>810</v>
      </c>
      <c r="B44" s="54" t="s">
        <v>811</v>
      </c>
      <c r="C44" s="53" t="s">
        <v>776</v>
      </c>
      <c r="D44" s="42" t="s">
        <v>779</v>
      </c>
      <c r="E44" s="64" t="s">
        <v>779</v>
      </c>
      <c r="F44" s="64" t="s">
        <v>779</v>
      </c>
      <c r="G44" s="64" t="s">
        <v>779</v>
      </c>
      <c r="H44" s="64" t="s">
        <v>779</v>
      </c>
      <c r="I44" s="64" t="s">
        <v>779</v>
      </c>
      <c r="J44" s="69" t="s">
        <v>779</v>
      </c>
      <c r="K44" s="69" t="s">
        <v>779</v>
      </c>
      <c r="L44" s="69" t="s">
        <v>779</v>
      </c>
      <c r="M44" s="69" t="s">
        <v>779</v>
      </c>
      <c r="N44" s="69" t="s">
        <v>779</v>
      </c>
      <c r="O44" s="64" t="s">
        <v>779</v>
      </c>
      <c r="P44" s="64" t="s">
        <v>779</v>
      </c>
      <c r="Q44" s="64" t="s">
        <v>779</v>
      </c>
      <c r="R44" s="64" t="s">
        <v>779</v>
      </c>
      <c r="S44" s="64" t="s">
        <v>779</v>
      </c>
      <c r="T44" s="64" t="s">
        <v>779</v>
      </c>
      <c r="U44" s="64" t="s">
        <v>779</v>
      </c>
      <c r="V44" s="64" t="s">
        <v>779</v>
      </c>
    </row>
    <row r="45" spans="1:22" ht="84">
      <c r="A45" s="53" t="s">
        <v>812</v>
      </c>
      <c r="B45" s="54" t="s">
        <v>813</v>
      </c>
      <c r="C45" s="53" t="s">
        <v>776</v>
      </c>
      <c r="D45" s="42" t="s">
        <v>779</v>
      </c>
      <c r="E45" s="64" t="s">
        <v>779</v>
      </c>
      <c r="F45" s="64" t="s">
        <v>779</v>
      </c>
      <c r="G45" s="64" t="s">
        <v>779</v>
      </c>
      <c r="H45" s="64" t="s">
        <v>779</v>
      </c>
      <c r="I45" s="64" t="s">
        <v>779</v>
      </c>
      <c r="J45" s="69" t="s">
        <v>779</v>
      </c>
      <c r="K45" s="69" t="s">
        <v>779</v>
      </c>
      <c r="L45" s="69" t="s">
        <v>779</v>
      </c>
      <c r="M45" s="69" t="s">
        <v>779</v>
      </c>
      <c r="N45" s="69" t="s">
        <v>779</v>
      </c>
      <c r="O45" s="64" t="s">
        <v>779</v>
      </c>
      <c r="P45" s="64" t="s">
        <v>779</v>
      </c>
      <c r="Q45" s="64" t="s">
        <v>779</v>
      </c>
      <c r="R45" s="64" t="s">
        <v>779</v>
      </c>
      <c r="S45" s="64" t="s">
        <v>779</v>
      </c>
      <c r="T45" s="64" t="s">
        <v>779</v>
      </c>
      <c r="U45" s="64" t="s">
        <v>779</v>
      </c>
      <c r="V45" s="64" t="s">
        <v>779</v>
      </c>
    </row>
    <row r="46" spans="1:22" ht="31.5">
      <c r="A46" s="53" t="s">
        <v>146</v>
      </c>
      <c r="B46" s="54" t="s">
        <v>814</v>
      </c>
      <c r="C46" s="53" t="s">
        <v>776</v>
      </c>
      <c r="D46" s="42" t="s">
        <v>779</v>
      </c>
      <c r="E46" s="64" t="s">
        <v>779</v>
      </c>
      <c r="F46" s="64" t="s">
        <v>779</v>
      </c>
      <c r="G46" s="64" t="s">
        <v>779</v>
      </c>
      <c r="H46" s="64" t="s">
        <v>779</v>
      </c>
      <c r="I46" s="64" t="s">
        <v>779</v>
      </c>
      <c r="J46" s="64" t="s">
        <v>779</v>
      </c>
      <c r="K46" s="64" t="s">
        <v>779</v>
      </c>
      <c r="L46" s="64" t="s">
        <v>779</v>
      </c>
      <c r="M46" s="64" t="s">
        <v>779</v>
      </c>
      <c r="N46" s="64" t="s">
        <v>779</v>
      </c>
      <c r="O46" s="64" t="s">
        <v>779</v>
      </c>
      <c r="P46" s="64" t="s">
        <v>779</v>
      </c>
      <c r="Q46" s="64" t="s">
        <v>779</v>
      </c>
      <c r="R46" s="64" t="s">
        <v>779</v>
      </c>
      <c r="S46" s="64" t="s">
        <v>779</v>
      </c>
      <c r="T46" s="64" t="s">
        <v>779</v>
      </c>
      <c r="U46" s="64" t="s">
        <v>779</v>
      </c>
      <c r="V46" s="64" t="s">
        <v>779</v>
      </c>
    </row>
    <row r="47" spans="1:22" ht="63">
      <c r="A47" s="53" t="s">
        <v>578</v>
      </c>
      <c r="B47" s="54" t="s">
        <v>815</v>
      </c>
      <c r="C47" s="53" t="s">
        <v>776</v>
      </c>
      <c r="D47" s="42" t="s">
        <v>779</v>
      </c>
      <c r="E47" s="64" t="s">
        <v>779</v>
      </c>
      <c r="F47" s="64" t="s">
        <v>779</v>
      </c>
      <c r="G47" s="64" t="s">
        <v>779</v>
      </c>
      <c r="H47" s="64" t="s">
        <v>779</v>
      </c>
      <c r="I47" s="64" t="s">
        <v>779</v>
      </c>
      <c r="J47" s="64" t="s">
        <v>779</v>
      </c>
      <c r="K47" s="64" t="s">
        <v>779</v>
      </c>
      <c r="L47" s="64" t="s">
        <v>779</v>
      </c>
      <c r="M47" s="64" t="s">
        <v>779</v>
      </c>
      <c r="N47" s="64" t="s">
        <v>779</v>
      </c>
      <c r="O47" s="64" t="s">
        <v>779</v>
      </c>
      <c r="P47" s="64" t="s">
        <v>779</v>
      </c>
      <c r="Q47" s="64" t="s">
        <v>779</v>
      </c>
      <c r="R47" s="64" t="s">
        <v>779</v>
      </c>
      <c r="S47" s="64" t="s">
        <v>779</v>
      </c>
      <c r="T47" s="64" t="s">
        <v>779</v>
      </c>
      <c r="U47" s="64" t="s">
        <v>779</v>
      </c>
      <c r="V47" s="64" t="s">
        <v>779</v>
      </c>
    </row>
    <row r="48" spans="1:22" ht="31.5">
      <c r="A48" s="53" t="s">
        <v>580</v>
      </c>
      <c r="B48" s="54" t="s">
        <v>816</v>
      </c>
      <c r="C48" s="53" t="s">
        <v>776</v>
      </c>
      <c r="D48" s="42" t="s">
        <v>779</v>
      </c>
      <c r="E48" s="64" t="s">
        <v>779</v>
      </c>
      <c r="F48" s="64" t="s">
        <v>779</v>
      </c>
      <c r="G48" s="64" t="s">
        <v>779</v>
      </c>
      <c r="H48" s="64" t="s">
        <v>779</v>
      </c>
      <c r="I48" s="64" t="s">
        <v>779</v>
      </c>
      <c r="J48" s="64" t="s">
        <v>779</v>
      </c>
      <c r="K48" s="64" t="s">
        <v>779</v>
      </c>
      <c r="L48" s="64" t="s">
        <v>779</v>
      </c>
      <c r="M48" s="64" t="s">
        <v>779</v>
      </c>
      <c r="N48" s="64" t="s">
        <v>779</v>
      </c>
      <c r="O48" s="64" t="s">
        <v>779</v>
      </c>
      <c r="P48" s="64" t="s">
        <v>779</v>
      </c>
      <c r="Q48" s="64" t="s">
        <v>779</v>
      </c>
      <c r="R48" s="64" t="s">
        <v>779</v>
      </c>
      <c r="S48" s="64" t="s">
        <v>779</v>
      </c>
      <c r="T48" s="64" t="s">
        <v>779</v>
      </c>
      <c r="U48" s="64" t="s">
        <v>779</v>
      </c>
      <c r="V48" s="64" t="s">
        <v>779</v>
      </c>
    </row>
    <row r="49" spans="1:22" ht="63">
      <c r="A49" s="53" t="s">
        <v>585</v>
      </c>
      <c r="B49" s="54" t="s">
        <v>817</v>
      </c>
      <c r="C49" s="53" t="s">
        <v>776</v>
      </c>
      <c r="D49" s="42" t="s">
        <v>779</v>
      </c>
      <c r="E49" s="64" t="s">
        <v>779</v>
      </c>
      <c r="F49" s="64" t="s">
        <v>779</v>
      </c>
      <c r="G49" s="64" t="s">
        <v>779</v>
      </c>
      <c r="H49" s="64" t="s">
        <v>779</v>
      </c>
      <c r="I49" s="64" t="s">
        <v>779</v>
      </c>
      <c r="J49" s="64" t="s">
        <v>779</v>
      </c>
      <c r="K49" s="64" t="s">
        <v>779</v>
      </c>
      <c r="L49" s="64" t="s">
        <v>779</v>
      </c>
      <c r="M49" s="64" t="s">
        <v>779</v>
      </c>
      <c r="N49" s="64" t="s">
        <v>779</v>
      </c>
      <c r="O49" s="64" t="s">
        <v>779</v>
      </c>
      <c r="P49" s="64" t="s">
        <v>779</v>
      </c>
      <c r="Q49" s="64" t="s">
        <v>779</v>
      </c>
      <c r="R49" s="64" t="s">
        <v>779</v>
      </c>
      <c r="S49" s="64" t="s">
        <v>779</v>
      </c>
      <c r="T49" s="64" t="s">
        <v>779</v>
      </c>
      <c r="U49" s="64" t="s">
        <v>779</v>
      </c>
      <c r="V49" s="64" t="s">
        <v>779</v>
      </c>
    </row>
    <row r="50" spans="1:22" ht="42">
      <c r="A50" s="53" t="s">
        <v>593</v>
      </c>
      <c r="B50" s="54" t="s">
        <v>818</v>
      </c>
      <c r="C50" s="53" t="s">
        <v>776</v>
      </c>
      <c r="D50" s="42" t="s">
        <v>779</v>
      </c>
      <c r="E50" s="64" t="s">
        <v>779</v>
      </c>
      <c r="F50" s="64" t="s">
        <v>779</v>
      </c>
      <c r="G50" s="64" t="s">
        <v>779</v>
      </c>
      <c r="H50" s="64" t="s">
        <v>779</v>
      </c>
      <c r="I50" s="64" t="s">
        <v>779</v>
      </c>
      <c r="J50" s="64" t="s">
        <v>779</v>
      </c>
      <c r="K50" s="64" t="s">
        <v>779</v>
      </c>
      <c r="L50" s="64" t="s">
        <v>779</v>
      </c>
      <c r="M50" s="64" t="s">
        <v>779</v>
      </c>
      <c r="N50" s="64" t="s">
        <v>779</v>
      </c>
      <c r="O50" s="64" t="s">
        <v>779</v>
      </c>
      <c r="P50" s="64" t="s">
        <v>779</v>
      </c>
      <c r="Q50" s="64" t="s">
        <v>779</v>
      </c>
      <c r="R50" s="64" t="s">
        <v>779</v>
      </c>
      <c r="S50" s="64" t="s">
        <v>779</v>
      </c>
      <c r="T50" s="64" t="s">
        <v>779</v>
      </c>
      <c r="U50" s="64" t="s">
        <v>779</v>
      </c>
      <c r="V50" s="64" t="s">
        <v>779</v>
      </c>
    </row>
    <row r="51" spans="1:22" ht="31.5">
      <c r="A51" s="53" t="s">
        <v>819</v>
      </c>
      <c r="B51" s="54" t="s">
        <v>820</v>
      </c>
      <c r="C51" s="53" t="s">
        <v>776</v>
      </c>
      <c r="D51" s="42" t="s">
        <v>779</v>
      </c>
      <c r="E51" s="64" t="s">
        <v>779</v>
      </c>
      <c r="F51" s="64" t="s">
        <v>779</v>
      </c>
      <c r="G51" s="64" t="s">
        <v>779</v>
      </c>
      <c r="H51" s="64" t="s">
        <v>779</v>
      </c>
      <c r="I51" s="64" t="s">
        <v>779</v>
      </c>
      <c r="J51" s="64" t="s">
        <v>779</v>
      </c>
      <c r="K51" s="64" t="s">
        <v>779</v>
      </c>
      <c r="L51" s="64" t="s">
        <v>779</v>
      </c>
      <c r="M51" s="64" t="s">
        <v>779</v>
      </c>
      <c r="N51" s="64" t="s">
        <v>779</v>
      </c>
      <c r="O51" s="64" t="s">
        <v>779</v>
      </c>
      <c r="P51" s="64" t="s">
        <v>779</v>
      </c>
      <c r="Q51" s="64" t="s">
        <v>779</v>
      </c>
      <c r="R51" s="64" t="s">
        <v>779</v>
      </c>
      <c r="S51" s="64" t="s">
        <v>779</v>
      </c>
      <c r="T51" s="64" t="s">
        <v>779</v>
      </c>
      <c r="U51" s="64" t="s">
        <v>779</v>
      </c>
      <c r="V51" s="64" t="s">
        <v>779</v>
      </c>
    </row>
    <row r="52" spans="1:22" ht="42">
      <c r="A52" s="53" t="s">
        <v>821</v>
      </c>
      <c r="B52" s="54" t="s">
        <v>822</v>
      </c>
      <c r="C52" s="53" t="s">
        <v>776</v>
      </c>
      <c r="D52" s="42" t="s">
        <v>779</v>
      </c>
      <c r="E52" s="64" t="s">
        <v>779</v>
      </c>
      <c r="F52" s="64" t="s">
        <v>779</v>
      </c>
      <c r="G52" s="64" t="s">
        <v>779</v>
      </c>
      <c r="H52" s="64" t="s">
        <v>779</v>
      </c>
      <c r="I52" s="64" t="s">
        <v>779</v>
      </c>
      <c r="J52" s="64" t="s">
        <v>779</v>
      </c>
      <c r="K52" s="64" t="s">
        <v>779</v>
      </c>
      <c r="L52" s="64" t="s">
        <v>779</v>
      </c>
      <c r="M52" s="64" t="s">
        <v>779</v>
      </c>
      <c r="N52" s="64" t="s">
        <v>779</v>
      </c>
      <c r="O52" s="64" t="s">
        <v>779</v>
      </c>
      <c r="P52" s="64" t="s">
        <v>779</v>
      </c>
      <c r="Q52" s="64" t="s">
        <v>779</v>
      </c>
      <c r="R52" s="64" t="s">
        <v>779</v>
      </c>
      <c r="S52" s="64" t="s">
        <v>779</v>
      </c>
      <c r="T52" s="64" t="s">
        <v>779</v>
      </c>
      <c r="U52" s="64" t="s">
        <v>779</v>
      </c>
      <c r="V52" s="64" t="s">
        <v>779</v>
      </c>
    </row>
    <row r="53" spans="1:22" ht="31.5">
      <c r="A53" s="53" t="s">
        <v>595</v>
      </c>
      <c r="B53" s="54" t="s">
        <v>823</v>
      </c>
      <c r="C53" s="53" t="s">
        <v>776</v>
      </c>
      <c r="D53" s="42" t="s">
        <v>779</v>
      </c>
      <c r="E53" s="64" t="s">
        <v>779</v>
      </c>
      <c r="F53" s="64" t="s">
        <v>779</v>
      </c>
      <c r="G53" s="64" t="s">
        <v>779</v>
      </c>
      <c r="H53" s="64" t="s">
        <v>779</v>
      </c>
      <c r="I53" s="64" t="s">
        <v>779</v>
      </c>
      <c r="J53" s="64" t="s">
        <v>779</v>
      </c>
      <c r="K53" s="64" t="s">
        <v>779</v>
      </c>
      <c r="L53" s="64" t="s">
        <v>779</v>
      </c>
      <c r="M53" s="64" t="s">
        <v>779</v>
      </c>
      <c r="N53" s="64" t="s">
        <v>779</v>
      </c>
      <c r="O53" s="64" t="s">
        <v>779</v>
      </c>
      <c r="P53" s="64" t="s">
        <v>779</v>
      </c>
      <c r="Q53" s="64" t="s">
        <v>779</v>
      </c>
      <c r="R53" s="64" t="s">
        <v>779</v>
      </c>
      <c r="S53" s="64" t="s">
        <v>779</v>
      </c>
      <c r="T53" s="64" t="s">
        <v>779</v>
      </c>
      <c r="U53" s="64" t="s">
        <v>779</v>
      </c>
      <c r="V53" s="64" t="s">
        <v>779</v>
      </c>
    </row>
    <row r="54" spans="1:22" ht="31.5">
      <c r="A54" s="53" t="s">
        <v>597</v>
      </c>
      <c r="B54" s="54" t="s">
        <v>824</v>
      </c>
      <c r="C54" s="53" t="s">
        <v>776</v>
      </c>
      <c r="D54" s="42" t="s">
        <v>779</v>
      </c>
      <c r="E54" s="64" t="s">
        <v>779</v>
      </c>
      <c r="F54" s="64" t="s">
        <v>779</v>
      </c>
      <c r="G54" s="64" t="s">
        <v>779</v>
      </c>
      <c r="H54" s="64" t="s">
        <v>779</v>
      </c>
      <c r="I54" s="64" t="s">
        <v>779</v>
      </c>
      <c r="J54" s="64" t="s">
        <v>779</v>
      </c>
      <c r="K54" s="64" t="s">
        <v>779</v>
      </c>
      <c r="L54" s="64" t="s">
        <v>779</v>
      </c>
      <c r="M54" s="64" t="s">
        <v>779</v>
      </c>
      <c r="N54" s="64" t="s">
        <v>779</v>
      </c>
      <c r="O54" s="64" t="s">
        <v>779</v>
      </c>
      <c r="P54" s="64" t="s">
        <v>779</v>
      </c>
      <c r="Q54" s="64" t="s">
        <v>779</v>
      </c>
      <c r="R54" s="64" t="s">
        <v>779</v>
      </c>
      <c r="S54" s="64" t="s">
        <v>779</v>
      </c>
      <c r="T54" s="64" t="s">
        <v>779</v>
      </c>
      <c r="U54" s="64" t="s">
        <v>779</v>
      </c>
      <c r="V54" s="64" t="s">
        <v>779</v>
      </c>
    </row>
    <row r="55" spans="1:22" ht="31.5">
      <c r="A55" s="53" t="s">
        <v>600</v>
      </c>
      <c r="B55" s="54" t="s">
        <v>825</v>
      </c>
      <c r="C55" s="53" t="s">
        <v>776</v>
      </c>
      <c r="D55" s="42" t="s">
        <v>779</v>
      </c>
      <c r="E55" s="64" t="s">
        <v>779</v>
      </c>
      <c r="F55" s="64" t="s">
        <v>779</v>
      </c>
      <c r="G55" s="64" t="s">
        <v>779</v>
      </c>
      <c r="H55" s="64" t="s">
        <v>779</v>
      </c>
      <c r="I55" s="64" t="s">
        <v>779</v>
      </c>
      <c r="J55" s="64" t="s">
        <v>779</v>
      </c>
      <c r="K55" s="64" t="s">
        <v>779</v>
      </c>
      <c r="L55" s="64" t="s">
        <v>779</v>
      </c>
      <c r="M55" s="64" t="s">
        <v>779</v>
      </c>
      <c r="N55" s="64" t="s">
        <v>779</v>
      </c>
      <c r="O55" s="64" t="s">
        <v>779</v>
      </c>
      <c r="P55" s="64" t="s">
        <v>779</v>
      </c>
      <c r="Q55" s="64" t="s">
        <v>779</v>
      </c>
      <c r="R55" s="64" t="s">
        <v>779</v>
      </c>
      <c r="S55" s="64" t="s">
        <v>779</v>
      </c>
      <c r="T55" s="64" t="s">
        <v>779</v>
      </c>
      <c r="U55" s="64" t="s">
        <v>779</v>
      </c>
      <c r="V55" s="64" t="s">
        <v>779</v>
      </c>
    </row>
    <row r="56" spans="1:22" ht="31.5">
      <c r="A56" s="53" t="s">
        <v>601</v>
      </c>
      <c r="B56" s="54" t="s">
        <v>826</v>
      </c>
      <c r="C56" s="53" t="s">
        <v>776</v>
      </c>
      <c r="D56" s="42" t="s">
        <v>779</v>
      </c>
      <c r="E56" s="64" t="s">
        <v>779</v>
      </c>
      <c r="F56" s="64" t="s">
        <v>779</v>
      </c>
      <c r="G56" s="64" t="s">
        <v>779</v>
      </c>
      <c r="H56" s="64" t="s">
        <v>779</v>
      </c>
      <c r="I56" s="64" t="s">
        <v>779</v>
      </c>
      <c r="J56" s="64" t="s">
        <v>779</v>
      </c>
      <c r="K56" s="64" t="s">
        <v>779</v>
      </c>
      <c r="L56" s="64" t="s">
        <v>779</v>
      </c>
      <c r="M56" s="64" t="s">
        <v>779</v>
      </c>
      <c r="N56" s="64" t="s">
        <v>779</v>
      </c>
      <c r="O56" s="64" t="s">
        <v>779</v>
      </c>
      <c r="P56" s="64" t="s">
        <v>779</v>
      </c>
      <c r="Q56" s="64" t="s">
        <v>779</v>
      </c>
      <c r="R56" s="64" t="s">
        <v>779</v>
      </c>
      <c r="S56" s="64" t="s">
        <v>779</v>
      </c>
      <c r="T56" s="64" t="s">
        <v>779</v>
      </c>
      <c r="U56" s="64" t="s">
        <v>779</v>
      </c>
      <c r="V56" s="64" t="s">
        <v>779</v>
      </c>
    </row>
    <row r="57" spans="1:22" ht="31.5">
      <c r="A57" s="53" t="s">
        <v>602</v>
      </c>
      <c r="B57" s="54" t="s">
        <v>827</v>
      </c>
      <c r="C57" s="53" t="s">
        <v>776</v>
      </c>
      <c r="D57" s="42" t="s">
        <v>779</v>
      </c>
      <c r="E57" s="64" t="s">
        <v>779</v>
      </c>
      <c r="F57" s="64" t="s">
        <v>779</v>
      </c>
      <c r="G57" s="64" t="s">
        <v>779</v>
      </c>
      <c r="H57" s="64" t="s">
        <v>779</v>
      </c>
      <c r="I57" s="64" t="s">
        <v>779</v>
      </c>
      <c r="J57" s="64" t="s">
        <v>779</v>
      </c>
      <c r="K57" s="64" t="s">
        <v>779</v>
      </c>
      <c r="L57" s="64" t="s">
        <v>779</v>
      </c>
      <c r="M57" s="64" t="s">
        <v>779</v>
      </c>
      <c r="N57" s="64" t="s">
        <v>779</v>
      </c>
      <c r="O57" s="64" t="s">
        <v>779</v>
      </c>
      <c r="P57" s="64" t="s">
        <v>779</v>
      </c>
      <c r="Q57" s="64" t="s">
        <v>779</v>
      </c>
      <c r="R57" s="64" t="s">
        <v>779</v>
      </c>
      <c r="S57" s="64" t="s">
        <v>779</v>
      </c>
      <c r="T57" s="64" t="s">
        <v>779</v>
      </c>
      <c r="U57" s="64" t="s">
        <v>779</v>
      </c>
      <c r="V57" s="64" t="s">
        <v>779</v>
      </c>
    </row>
    <row r="58" spans="1:22" ht="42">
      <c r="A58" s="53" t="s">
        <v>603</v>
      </c>
      <c r="B58" s="54" t="s">
        <v>828</v>
      </c>
      <c r="C58" s="53" t="s">
        <v>776</v>
      </c>
      <c r="D58" s="42" t="s">
        <v>779</v>
      </c>
      <c r="E58" s="64" t="s">
        <v>779</v>
      </c>
      <c r="F58" s="64" t="s">
        <v>779</v>
      </c>
      <c r="G58" s="64" t="s">
        <v>779</v>
      </c>
      <c r="H58" s="64" t="s">
        <v>779</v>
      </c>
      <c r="I58" s="64" t="s">
        <v>779</v>
      </c>
      <c r="J58" s="64" t="s">
        <v>779</v>
      </c>
      <c r="K58" s="64" t="s">
        <v>779</v>
      </c>
      <c r="L58" s="64" t="s">
        <v>779</v>
      </c>
      <c r="M58" s="64" t="s">
        <v>779</v>
      </c>
      <c r="N58" s="64" t="s">
        <v>779</v>
      </c>
      <c r="O58" s="64" t="s">
        <v>779</v>
      </c>
      <c r="P58" s="64" t="s">
        <v>779</v>
      </c>
      <c r="Q58" s="64" t="s">
        <v>779</v>
      </c>
      <c r="R58" s="64" t="s">
        <v>779</v>
      </c>
      <c r="S58" s="64" t="s">
        <v>779</v>
      </c>
      <c r="T58" s="64" t="s">
        <v>779</v>
      </c>
      <c r="U58" s="64" t="s">
        <v>779</v>
      </c>
      <c r="V58" s="64" t="s">
        <v>779</v>
      </c>
    </row>
    <row r="59" spans="1:22" ht="42">
      <c r="A59" s="53" t="s">
        <v>604</v>
      </c>
      <c r="B59" s="54" t="s">
        <v>829</v>
      </c>
      <c r="C59" s="53" t="s">
        <v>776</v>
      </c>
      <c r="D59" s="42" t="s">
        <v>779</v>
      </c>
      <c r="E59" s="64" t="s">
        <v>779</v>
      </c>
      <c r="F59" s="64" t="s">
        <v>779</v>
      </c>
      <c r="G59" s="64" t="s">
        <v>779</v>
      </c>
      <c r="H59" s="64" t="s">
        <v>779</v>
      </c>
      <c r="I59" s="64" t="s">
        <v>779</v>
      </c>
      <c r="J59" s="64" t="s">
        <v>779</v>
      </c>
      <c r="K59" s="64" t="s">
        <v>779</v>
      </c>
      <c r="L59" s="64" t="s">
        <v>779</v>
      </c>
      <c r="M59" s="64" t="s">
        <v>779</v>
      </c>
      <c r="N59" s="64" t="s">
        <v>779</v>
      </c>
      <c r="O59" s="64" t="s">
        <v>779</v>
      </c>
      <c r="P59" s="64" t="s">
        <v>779</v>
      </c>
      <c r="Q59" s="64" t="s">
        <v>779</v>
      </c>
      <c r="R59" s="64" t="s">
        <v>779</v>
      </c>
      <c r="S59" s="64" t="s">
        <v>779</v>
      </c>
      <c r="T59" s="64" t="s">
        <v>779</v>
      </c>
      <c r="U59" s="64" t="s">
        <v>779</v>
      </c>
      <c r="V59" s="64" t="s">
        <v>779</v>
      </c>
    </row>
    <row r="60" spans="1:22" ht="42">
      <c r="A60" s="53" t="s">
        <v>605</v>
      </c>
      <c r="B60" s="54" t="s">
        <v>830</v>
      </c>
      <c r="C60" s="53" t="s">
        <v>776</v>
      </c>
      <c r="D60" s="42" t="s">
        <v>779</v>
      </c>
      <c r="E60" s="64" t="s">
        <v>779</v>
      </c>
      <c r="F60" s="64" t="s">
        <v>779</v>
      </c>
      <c r="G60" s="64" t="s">
        <v>779</v>
      </c>
      <c r="H60" s="64" t="s">
        <v>779</v>
      </c>
      <c r="I60" s="64" t="s">
        <v>779</v>
      </c>
      <c r="J60" s="64" t="s">
        <v>779</v>
      </c>
      <c r="K60" s="64" t="s">
        <v>779</v>
      </c>
      <c r="L60" s="64" t="s">
        <v>779</v>
      </c>
      <c r="M60" s="64" t="s">
        <v>779</v>
      </c>
      <c r="N60" s="64" t="s">
        <v>779</v>
      </c>
      <c r="O60" s="64" t="s">
        <v>779</v>
      </c>
      <c r="P60" s="64" t="s">
        <v>779</v>
      </c>
      <c r="Q60" s="64" t="s">
        <v>779</v>
      </c>
      <c r="R60" s="64" t="s">
        <v>779</v>
      </c>
      <c r="S60" s="64" t="s">
        <v>779</v>
      </c>
      <c r="T60" s="64" t="s">
        <v>779</v>
      </c>
      <c r="U60" s="64" t="s">
        <v>779</v>
      </c>
      <c r="V60" s="64" t="s">
        <v>779</v>
      </c>
    </row>
    <row r="61" spans="1:22" ht="42">
      <c r="A61" s="53" t="s">
        <v>831</v>
      </c>
      <c r="B61" s="54" t="s">
        <v>832</v>
      </c>
      <c r="C61" s="53" t="s">
        <v>776</v>
      </c>
      <c r="D61" s="42" t="s">
        <v>779</v>
      </c>
      <c r="E61" s="64" t="s">
        <v>779</v>
      </c>
      <c r="F61" s="64" t="s">
        <v>779</v>
      </c>
      <c r="G61" s="64" t="s">
        <v>779</v>
      </c>
      <c r="H61" s="64" t="s">
        <v>779</v>
      </c>
      <c r="I61" s="64" t="s">
        <v>779</v>
      </c>
      <c r="J61" s="64" t="s">
        <v>779</v>
      </c>
      <c r="K61" s="64" t="s">
        <v>779</v>
      </c>
      <c r="L61" s="64" t="s">
        <v>779</v>
      </c>
      <c r="M61" s="64" t="s">
        <v>779</v>
      </c>
      <c r="N61" s="64" t="s">
        <v>779</v>
      </c>
      <c r="O61" s="64" t="s">
        <v>779</v>
      </c>
      <c r="P61" s="64" t="s">
        <v>779</v>
      </c>
      <c r="Q61" s="64" t="s">
        <v>779</v>
      </c>
      <c r="R61" s="64" t="s">
        <v>779</v>
      </c>
      <c r="S61" s="64" t="s">
        <v>779</v>
      </c>
      <c r="T61" s="64" t="s">
        <v>779</v>
      </c>
      <c r="U61" s="64" t="s">
        <v>779</v>
      </c>
      <c r="V61" s="64" t="s">
        <v>779</v>
      </c>
    </row>
    <row r="62" spans="1:22" ht="42">
      <c r="A62" s="53" t="s">
        <v>833</v>
      </c>
      <c r="B62" s="54" t="s">
        <v>834</v>
      </c>
      <c r="C62" s="53" t="s">
        <v>776</v>
      </c>
      <c r="D62" s="42" t="s">
        <v>779</v>
      </c>
      <c r="E62" s="64" t="s">
        <v>779</v>
      </c>
      <c r="F62" s="64" t="s">
        <v>779</v>
      </c>
      <c r="G62" s="64" t="s">
        <v>779</v>
      </c>
      <c r="H62" s="64" t="s">
        <v>779</v>
      </c>
      <c r="I62" s="64" t="s">
        <v>779</v>
      </c>
      <c r="J62" s="64" t="s">
        <v>779</v>
      </c>
      <c r="K62" s="64" t="s">
        <v>779</v>
      </c>
      <c r="L62" s="64" t="s">
        <v>779</v>
      </c>
      <c r="M62" s="64" t="s">
        <v>779</v>
      </c>
      <c r="N62" s="64" t="s">
        <v>779</v>
      </c>
      <c r="O62" s="64" t="s">
        <v>779</v>
      </c>
      <c r="P62" s="64" t="s">
        <v>779</v>
      </c>
      <c r="Q62" s="64" t="s">
        <v>779</v>
      </c>
      <c r="R62" s="64" t="s">
        <v>779</v>
      </c>
      <c r="S62" s="64" t="s">
        <v>779</v>
      </c>
      <c r="T62" s="64" t="s">
        <v>779</v>
      </c>
      <c r="U62" s="64" t="s">
        <v>779</v>
      </c>
      <c r="V62" s="64" t="s">
        <v>779</v>
      </c>
    </row>
    <row r="63" spans="1:22" ht="31.5">
      <c r="A63" s="53" t="s">
        <v>835</v>
      </c>
      <c r="B63" s="54" t="s">
        <v>836</v>
      </c>
      <c r="C63" s="53" t="s">
        <v>776</v>
      </c>
      <c r="D63" s="42" t="s">
        <v>779</v>
      </c>
      <c r="E63" s="64" t="s">
        <v>779</v>
      </c>
      <c r="F63" s="64" t="s">
        <v>779</v>
      </c>
      <c r="G63" s="64" t="s">
        <v>779</v>
      </c>
      <c r="H63" s="64" t="s">
        <v>779</v>
      </c>
      <c r="I63" s="64" t="s">
        <v>779</v>
      </c>
      <c r="J63" s="64" t="s">
        <v>779</v>
      </c>
      <c r="K63" s="64" t="s">
        <v>779</v>
      </c>
      <c r="L63" s="64" t="s">
        <v>779</v>
      </c>
      <c r="M63" s="64" t="s">
        <v>779</v>
      </c>
      <c r="N63" s="64" t="s">
        <v>779</v>
      </c>
      <c r="O63" s="64" t="s">
        <v>779</v>
      </c>
      <c r="P63" s="64" t="s">
        <v>779</v>
      </c>
      <c r="Q63" s="64" t="s">
        <v>779</v>
      </c>
      <c r="R63" s="64" t="s">
        <v>779</v>
      </c>
      <c r="S63" s="64" t="s">
        <v>779</v>
      </c>
      <c r="T63" s="64" t="s">
        <v>779</v>
      </c>
      <c r="U63" s="64" t="s">
        <v>779</v>
      </c>
      <c r="V63" s="64" t="s">
        <v>779</v>
      </c>
    </row>
    <row r="64" spans="1:22" ht="42">
      <c r="A64" s="53" t="s">
        <v>837</v>
      </c>
      <c r="B64" s="54" t="s">
        <v>838</v>
      </c>
      <c r="C64" s="53" t="s">
        <v>776</v>
      </c>
      <c r="D64" s="42" t="s">
        <v>779</v>
      </c>
      <c r="E64" s="64" t="s">
        <v>779</v>
      </c>
      <c r="F64" s="64" t="s">
        <v>779</v>
      </c>
      <c r="G64" s="64" t="s">
        <v>779</v>
      </c>
      <c r="H64" s="64" t="s">
        <v>779</v>
      </c>
      <c r="I64" s="64" t="s">
        <v>779</v>
      </c>
      <c r="J64" s="64" t="s">
        <v>779</v>
      </c>
      <c r="K64" s="64" t="s">
        <v>779</v>
      </c>
      <c r="L64" s="64" t="s">
        <v>779</v>
      </c>
      <c r="M64" s="64" t="s">
        <v>779</v>
      </c>
      <c r="N64" s="64" t="s">
        <v>779</v>
      </c>
      <c r="O64" s="64" t="s">
        <v>779</v>
      </c>
      <c r="P64" s="64" t="s">
        <v>779</v>
      </c>
      <c r="Q64" s="64" t="s">
        <v>779</v>
      </c>
      <c r="R64" s="64" t="s">
        <v>779</v>
      </c>
      <c r="S64" s="64" t="s">
        <v>779</v>
      </c>
      <c r="T64" s="64" t="s">
        <v>779</v>
      </c>
      <c r="U64" s="64" t="s">
        <v>779</v>
      </c>
      <c r="V64" s="64" t="s">
        <v>779</v>
      </c>
    </row>
    <row r="65" spans="1:22" ht="63">
      <c r="A65" s="53" t="s">
        <v>148</v>
      </c>
      <c r="B65" s="54" t="s">
        <v>839</v>
      </c>
      <c r="C65" s="53" t="s">
        <v>776</v>
      </c>
      <c r="D65" s="42" t="s">
        <v>779</v>
      </c>
      <c r="E65" s="64" t="s">
        <v>779</v>
      </c>
      <c r="F65" s="64" t="s">
        <v>779</v>
      </c>
      <c r="G65" s="64" t="s">
        <v>779</v>
      </c>
      <c r="H65" s="64" t="s">
        <v>779</v>
      </c>
      <c r="I65" s="64" t="s">
        <v>779</v>
      </c>
      <c r="J65" s="64" t="s">
        <v>779</v>
      </c>
      <c r="K65" s="64" t="s">
        <v>779</v>
      </c>
      <c r="L65" s="64" t="s">
        <v>779</v>
      </c>
      <c r="M65" s="64" t="s">
        <v>779</v>
      </c>
      <c r="N65" s="64" t="s">
        <v>779</v>
      </c>
      <c r="O65" s="64" t="s">
        <v>779</v>
      </c>
      <c r="P65" s="64" t="s">
        <v>779</v>
      </c>
      <c r="Q65" s="64" t="s">
        <v>779</v>
      </c>
      <c r="R65" s="64" t="s">
        <v>779</v>
      </c>
      <c r="S65" s="64" t="s">
        <v>779</v>
      </c>
      <c r="T65" s="64" t="s">
        <v>779</v>
      </c>
      <c r="U65" s="64" t="s">
        <v>779</v>
      </c>
      <c r="V65" s="64" t="s">
        <v>779</v>
      </c>
    </row>
    <row r="66" spans="1:22" ht="52.5">
      <c r="A66" s="53" t="s">
        <v>840</v>
      </c>
      <c r="B66" s="54" t="s">
        <v>841</v>
      </c>
      <c r="C66" s="53" t="s">
        <v>776</v>
      </c>
      <c r="D66" s="42" t="s">
        <v>779</v>
      </c>
      <c r="E66" s="64" t="s">
        <v>779</v>
      </c>
      <c r="F66" s="64" t="s">
        <v>779</v>
      </c>
      <c r="G66" s="64" t="s">
        <v>779</v>
      </c>
      <c r="H66" s="64" t="s">
        <v>779</v>
      </c>
      <c r="I66" s="64" t="s">
        <v>779</v>
      </c>
      <c r="J66" s="64" t="s">
        <v>779</v>
      </c>
      <c r="K66" s="64" t="s">
        <v>779</v>
      </c>
      <c r="L66" s="64" t="s">
        <v>779</v>
      </c>
      <c r="M66" s="64" t="s">
        <v>779</v>
      </c>
      <c r="N66" s="64" t="s">
        <v>779</v>
      </c>
      <c r="O66" s="64" t="s">
        <v>779</v>
      </c>
      <c r="P66" s="64" t="s">
        <v>779</v>
      </c>
      <c r="Q66" s="64" t="s">
        <v>779</v>
      </c>
      <c r="R66" s="64" t="s">
        <v>779</v>
      </c>
      <c r="S66" s="64" t="s">
        <v>779</v>
      </c>
      <c r="T66" s="64" t="s">
        <v>779</v>
      </c>
      <c r="U66" s="64" t="s">
        <v>779</v>
      </c>
      <c r="V66" s="64" t="s">
        <v>779</v>
      </c>
    </row>
    <row r="67" spans="1:22" ht="52.5">
      <c r="A67" s="53" t="s">
        <v>842</v>
      </c>
      <c r="B67" s="54" t="s">
        <v>843</v>
      </c>
      <c r="C67" s="53" t="s">
        <v>776</v>
      </c>
      <c r="D67" s="42" t="s">
        <v>779</v>
      </c>
      <c r="E67" s="64" t="s">
        <v>779</v>
      </c>
      <c r="F67" s="64" t="s">
        <v>779</v>
      </c>
      <c r="G67" s="64" t="s">
        <v>779</v>
      </c>
      <c r="H67" s="64" t="s">
        <v>779</v>
      </c>
      <c r="I67" s="64" t="s">
        <v>779</v>
      </c>
      <c r="J67" s="64" t="s">
        <v>779</v>
      </c>
      <c r="K67" s="64" t="s">
        <v>779</v>
      </c>
      <c r="L67" s="64" t="s">
        <v>779</v>
      </c>
      <c r="M67" s="64" t="s">
        <v>779</v>
      </c>
      <c r="N67" s="64" t="s">
        <v>779</v>
      </c>
      <c r="O67" s="64" t="s">
        <v>779</v>
      </c>
      <c r="P67" s="64" t="s">
        <v>779</v>
      </c>
      <c r="Q67" s="64" t="s">
        <v>779</v>
      </c>
      <c r="R67" s="64" t="s">
        <v>779</v>
      </c>
      <c r="S67" s="64" t="s">
        <v>779</v>
      </c>
      <c r="T67" s="64" t="s">
        <v>779</v>
      </c>
      <c r="U67" s="64" t="s">
        <v>779</v>
      </c>
      <c r="V67" s="64" t="s">
        <v>779</v>
      </c>
    </row>
    <row r="68" spans="1:22" ht="31.5">
      <c r="A68" s="53" t="s">
        <v>150</v>
      </c>
      <c r="B68" s="54" t="s">
        <v>844</v>
      </c>
      <c r="C68" s="53" t="s">
        <v>776</v>
      </c>
      <c r="D68" s="42" t="s">
        <v>779</v>
      </c>
      <c r="E68" s="64" t="s">
        <v>779</v>
      </c>
      <c r="F68" s="64" t="s">
        <v>779</v>
      </c>
      <c r="G68" s="64" t="s">
        <v>779</v>
      </c>
      <c r="H68" s="64" t="s">
        <v>779</v>
      </c>
      <c r="I68" s="64" t="s">
        <v>779</v>
      </c>
      <c r="J68" s="64" t="s">
        <v>779</v>
      </c>
      <c r="K68" s="64" t="s">
        <v>779</v>
      </c>
      <c r="L68" s="64" t="s">
        <v>779</v>
      </c>
      <c r="M68" s="64" t="s">
        <v>779</v>
      </c>
      <c r="N68" s="64" t="s">
        <v>779</v>
      </c>
      <c r="O68" s="64" t="s">
        <v>779</v>
      </c>
      <c r="P68" s="64" t="s">
        <v>779</v>
      </c>
      <c r="Q68" s="64" t="s">
        <v>779</v>
      </c>
      <c r="R68" s="64" t="s">
        <v>779</v>
      </c>
      <c r="S68" s="64" t="s">
        <v>779</v>
      </c>
      <c r="T68" s="64" t="s">
        <v>779</v>
      </c>
      <c r="U68" s="64" t="s">
        <v>779</v>
      </c>
      <c r="V68" s="64" t="s">
        <v>779</v>
      </c>
    </row>
    <row r="69" spans="1:22" ht="42">
      <c r="A69" s="53" t="s">
        <v>152</v>
      </c>
      <c r="B69" s="54" t="s">
        <v>845</v>
      </c>
      <c r="C69" s="53" t="s">
        <v>776</v>
      </c>
      <c r="D69" s="42" t="s">
        <v>779</v>
      </c>
      <c r="E69" s="64" t="s">
        <v>779</v>
      </c>
      <c r="F69" s="64" t="s">
        <v>779</v>
      </c>
      <c r="G69" s="64" t="s">
        <v>779</v>
      </c>
      <c r="H69" s="64" t="s">
        <v>779</v>
      </c>
      <c r="I69" s="64" t="s">
        <v>779</v>
      </c>
      <c r="J69" s="64" t="s">
        <v>779</v>
      </c>
      <c r="K69" s="64" t="s">
        <v>779</v>
      </c>
      <c r="L69" s="64" t="s">
        <v>779</v>
      </c>
      <c r="M69" s="64" t="s">
        <v>779</v>
      </c>
      <c r="N69" s="64" t="s">
        <v>779</v>
      </c>
      <c r="O69" s="64" t="s">
        <v>779</v>
      </c>
      <c r="P69" s="64" t="s">
        <v>779</v>
      </c>
      <c r="Q69" s="64" t="s">
        <v>779</v>
      </c>
      <c r="R69" s="64" t="s">
        <v>779</v>
      </c>
      <c r="S69" s="64" t="s">
        <v>779</v>
      </c>
      <c r="T69" s="64" t="s">
        <v>779</v>
      </c>
      <c r="U69" s="64" t="s">
        <v>779</v>
      </c>
      <c r="V69" s="64" t="s">
        <v>779</v>
      </c>
    </row>
    <row r="70" spans="1:22" ht="21">
      <c r="A70" s="53" t="s">
        <v>154</v>
      </c>
      <c r="B70" s="54" t="s">
        <v>846</v>
      </c>
      <c r="C70" s="53" t="s">
        <v>776</v>
      </c>
      <c r="D70" s="42" t="s">
        <v>779</v>
      </c>
      <c r="E70" s="64">
        <f>SUM(E71:E74)</f>
        <v>0</v>
      </c>
      <c r="F70" s="64">
        <f aca="true" t="shared" si="0" ref="F70:P70">SUM(F71:F74)</f>
        <v>0</v>
      </c>
      <c r="G70" s="64">
        <f t="shared" si="0"/>
        <v>0</v>
      </c>
      <c r="H70" s="64">
        <f t="shared" si="0"/>
        <v>0</v>
      </c>
      <c r="I70" s="64">
        <f t="shared" si="0"/>
        <v>0</v>
      </c>
      <c r="J70" s="64">
        <f t="shared" si="0"/>
        <v>0</v>
      </c>
      <c r="K70" s="64">
        <f t="shared" si="0"/>
        <v>0</v>
      </c>
      <c r="L70" s="64">
        <f t="shared" si="0"/>
        <v>0</v>
      </c>
      <c r="M70" s="64">
        <f t="shared" si="0"/>
        <v>0</v>
      </c>
      <c r="N70" s="64">
        <f t="shared" si="0"/>
        <v>0</v>
      </c>
      <c r="O70" s="64">
        <f t="shared" si="0"/>
        <v>0</v>
      </c>
      <c r="P70" s="64">
        <f t="shared" si="0"/>
        <v>0</v>
      </c>
      <c r="Q70" s="64">
        <f aca="true" t="shared" si="1" ref="Q70">SUM(Q71:Q74)</f>
        <v>0</v>
      </c>
      <c r="R70" s="64">
        <f aca="true" t="shared" si="2" ref="R70">SUM(R71:R74)</f>
        <v>0</v>
      </c>
      <c r="S70" s="64">
        <f aca="true" t="shared" si="3" ref="S70">SUM(S71:S74)</f>
        <v>0</v>
      </c>
      <c r="T70" s="64">
        <f aca="true" t="shared" si="4" ref="T70">SUM(T71:T74)</f>
        <v>0</v>
      </c>
      <c r="U70" s="64">
        <f aca="true" t="shared" si="5" ref="U70">SUM(U71:U74)</f>
        <v>0</v>
      </c>
      <c r="V70" s="64"/>
    </row>
    <row r="71" spans="1:22" ht="45">
      <c r="A71" s="55" t="s">
        <v>847</v>
      </c>
      <c r="B71" s="56" t="s">
        <v>848</v>
      </c>
      <c r="C71" s="55" t="s">
        <v>849</v>
      </c>
      <c r="D71" s="14" t="s">
        <v>779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/>
    </row>
    <row r="72" spans="1:22" ht="33.75">
      <c r="A72" s="55" t="s">
        <v>851</v>
      </c>
      <c r="B72" s="56" t="s">
        <v>852</v>
      </c>
      <c r="C72" s="55" t="s">
        <v>853</v>
      </c>
      <c r="D72" s="14" t="s">
        <v>779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/>
    </row>
    <row r="73" spans="1:22" ht="22.5">
      <c r="A73" s="55" t="s">
        <v>855</v>
      </c>
      <c r="B73" s="56" t="s">
        <v>856</v>
      </c>
      <c r="C73" s="55" t="s">
        <v>857</v>
      </c>
      <c r="D73" s="14" t="s">
        <v>779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/>
    </row>
    <row r="74" spans="1:22" ht="45">
      <c r="A74" s="55" t="s">
        <v>888</v>
      </c>
      <c r="B74" s="56" t="s">
        <v>889</v>
      </c>
      <c r="C74" s="55" t="s">
        <v>890</v>
      </c>
      <c r="D74" s="14" t="s">
        <v>779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5">
        <v>0</v>
      </c>
      <c r="P74" s="65">
        <v>0</v>
      </c>
      <c r="Q74" s="65" t="s">
        <v>779</v>
      </c>
      <c r="R74" s="65" t="s">
        <v>779</v>
      </c>
      <c r="S74" s="65" t="s">
        <v>779</v>
      </c>
      <c r="T74" s="65" t="s">
        <v>779</v>
      </c>
      <c r="U74" s="65" t="s">
        <v>779</v>
      </c>
      <c r="V74" s="65"/>
    </row>
  </sheetData>
  <mergeCells count="17">
    <mergeCell ref="V14:V16"/>
    <mergeCell ref="E15:J15"/>
    <mergeCell ref="K15:P15"/>
    <mergeCell ref="H11:R11"/>
    <mergeCell ref="H12:R12"/>
    <mergeCell ref="Q14:U15"/>
    <mergeCell ref="A14:A16"/>
    <mergeCell ref="B14:B16"/>
    <mergeCell ref="C14:C16"/>
    <mergeCell ref="D14:D16"/>
    <mergeCell ref="E14:P14"/>
    <mergeCell ref="I9:J9"/>
    <mergeCell ref="S2:V2"/>
    <mergeCell ref="A3:V3"/>
    <mergeCell ref="I4:J4"/>
    <mergeCell ref="G6:P6"/>
    <mergeCell ref="G7:P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 topLeftCell="A14">
      <pane xSplit="2" ySplit="4" topLeftCell="C18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C18" sqref="C18"/>
    </sheetView>
  </sheetViews>
  <sheetFormatPr defaultColWidth="9.140625" defaultRowHeight="15"/>
  <cols>
    <col min="1" max="1" width="7.00390625" style="5" customWidth="1"/>
    <col min="2" max="2" width="23.140625" style="5" customWidth="1"/>
    <col min="3" max="3" width="12.421875" style="5" customWidth="1"/>
    <col min="4" max="4" width="23.140625" style="5" customWidth="1"/>
    <col min="5" max="11" width="5.28125" style="5" customWidth="1"/>
    <col min="12" max="12" width="7.8515625" style="5" customWidth="1"/>
    <col min="13" max="26" width="5.28125" style="5" customWidth="1"/>
    <col min="27" max="27" width="14.7109375" style="5" customWidth="1"/>
    <col min="28" max="256" width="9.140625" style="5" customWidth="1"/>
    <col min="257" max="257" width="7.00390625" style="5" customWidth="1"/>
    <col min="258" max="258" width="23.140625" style="5" customWidth="1"/>
    <col min="259" max="259" width="12.421875" style="5" customWidth="1"/>
    <col min="260" max="260" width="23.140625" style="5" customWidth="1"/>
    <col min="261" max="267" width="5.28125" style="5" customWidth="1"/>
    <col min="268" max="268" width="7.8515625" style="5" customWidth="1"/>
    <col min="269" max="282" width="5.28125" style="5" customWidth="1"/>
    <col min="283" max="283" width="14.7109375" style="5" customWidth="1"/>
    <col min="284" max="512" width="9.140625" style="5" customWidth="1"/>
    <col min="513" max="513" width="7.00390625" style="5" customWidth="1"/>
    <col min="514" max="514" width="23.140625" style="5" customWidth="1"/>
    <col min="515" max="515" width="12.421875" style="5" customWidth="1"/>
    <col min="516" max="516" width="23.140625" style="5" customWidth="1"/>
    <col min="517" max="523" width="5.28125" style="5" customWidth="1"/>
    <col min="524" max="524" width="7.8515625" style="5" customWidth="1"/>
    <col min="525" max="538" width="5.28125" style="5" customWidth="1"/>
    <col min="539" max="539" width="14.7109375" style="5" customWidth="1"/>
    <col min="540" max="768" width="9.140625" style="5" customWidth="1"/>
    <col min="769" max="769" width="7.00390625" style="5" customWidth="1"/>
    <col min="770" max="770" width="23.140625" style="5" customWidth="1"/>
    <col min="771" max="771" width="12.421875" style="5" customWidth="1"/>
    <col min="772" max="772" width="23.140625" style="5" customWidth="1"/>
    <col min="773" max="779" width="5.28125" style="5" customWidth="1"/>
    <col min="780" max="780" width="7.8515625" style="5" customWidth="1"/>
    <col min="781" max="794" width="5.28125" style="5" customWidth="1"/>
    <col min="795" max="795" width="14.7109375" style="5" customWidth="1"/>
    <col min="796" max="1024" width="9.140625" style="5" customWidth="1"/>
    <col min="1025" max="1025" width="7.00390625" style="5" customWidth="1"/>
    <col min="1026" max="1026" width="23.140625" style="5" customWidth="1"/>
    <col min="1027" max="1027" width="12.421875" style="5" customWidth="1"/>
    <col min="1028" max="1028" width="23.140625" style="5" customWidth="1"/>
    <col min="1029" max="1035" width="5.28125" style="5" customWidth="1"/>
    <col min="1036" max="1036" width="7.8515625" style="5" customWidth="1"/>
    <col min="1037" max="1050" width="5.28125" style="5" customWidth="1"/>
    <col min="1051" max="1051" width="14.7109375" style="5" customWidth="1"/>
    <col min="1052" max="1280" width="9.140625" style="5" customWidth="1"/>
    <col min="1281" max="1281" width="7.00390625" style="5" customWidth="1"/>
    <col min="1282" max="1282" width="23.140625" style="5" customWidth="1"/>
    <col min="1283" max="1283" width="12.421875" style="5" customWidth="1"/>
    <col min="1284" max="1284" width="23.140625" style="5" customWidth="1"/>
    <col min="1285" max="1291" width="5.28125" style="5" customWidth="1"/>
    <col min="1292" max="1292" width="7.8515625" style="5" customWidth="1"/>
    <col min="1293" max="1306" width="5.28125" style="5" customWidth="1"/>
    <col min="1307" max="1307" width="14.7109375" style="5" customWidth="1"/>
    <col min="1308" max="1536" width="9.140625" style="5" customWidth="1"/>
    <col min="1537" max="1537" width="7.00390625" style="5" customWidth="1"/>
    <col min="1538" max="1538" width="23.140625" style="5" customWidth="1"/>
    <col min="1539" max="1539" width="12.421875" style="5" customWidth="1"/>
    <col min="1540" max="1540" width="23.140625" style="5" customWidth="1"/>
    <col min="1541" max="1547" width="5.28125" style="5" customWidth="1"/>
    <col min="1548" max="1548" width="7.8515625" style="5" customWidth="1"/>
    <col min="1549" max="1562" width="5.28125" style="5" customWidth="1"/>
    <col min="1563" max="1563" width="14.7109375" style="5" customWidth="1"/>
    <col min="1564" max="1792" width="9.140625" style="5" customWidth="1"/>
    <col min="1793" max="1793" width="7.00390625" style="5" customWidth="1"/>
    <col min="1794" max="1794" width="23.140625" style="5" customWidth="1"/>
    <col min="1795" max="1795" width="12.421875" style="5" customWidth="1"/>
    <col min="1796" max="1796" width="23.140625" style="5" customWidth="1"/>
    <col min="1797" max="1803" width="5.28125" style="5" customWidth="1"/>
    <col min="1804" max="1804" width="7.8515625" style="5" customWidth="1"/>
    <col min="1805" max="1818" width="5.28125" style="5" customWidth="1"/>
    <col min="1819" max="1819" width="14.7109375" style="5" customWidth="1"/>
    <col min="1820" max="2048" width="9.140625" style="5" customWidth="1"/>
    <col min="2049" max="2049" width="7.00390625" style="5" customWidth="1"/>
    <col min="2050" max="2050" width="23.140625" style="5" customWidth="1"/>
    <col min="2051" max="2051" width="12.421875" style="5" customWidth="1"/>
    <col min="2052" max="2052" width="23.140625" style="5" customWidth="1"/>
    <col min="2053" max="2059" width="5.28125" style="5" customWidth="1"/>
    <col min="2060" max="2060" width="7.8515625" style="5" customWidth="1"/>
    <col min="2061" max="2074" width="5.28125" style="5" customWidth="1"/>
    <col min="2075" max="2075" width="14.7109375" style="5" customWidth="1"/>
    <col min="2076" max="2304" width="9.140625" style="5" customWidth="1"/>
    <col min="2305" max="2305" width="7.00390625" style="5" customWidth="1"/>
    <col min="2306" max="2306" width="23.140625" style="5" customWidth="1"/>
    <col min="2307" max="2307" width="12.421875" style="5" customWidth="1"/>
    <col min="2308" max="2308" width="23.140625" style="5" customWidth="1"/>
    <col min="2309" max="2315" width="5.28125" style="5" customWidth="1"/>
    <col min="2316" max="2316" width="7.8515625" style="5" customWidth="1"/>
    <col min="2317" max="2330" width="5.28125" style="5" customWidth="1"/>
    <col min="2331" max="2331" width="14.7109375" style="5" customWidth="1"/>
    <col min="2332" max="2560" width="9.140625" style="5" customWidth="1"/>
    <col min="2561" max="2561" width="7.00390625" style="5" customWidth="1"/>
    <col min="2562" max="2562" width="23.140625" style="5" customWidth="1"/>
    <col min="2563" max="2563" width="12.421875" style="5" customWidth="1"/>
    <col min="2564" max="2564" width="23.140625" style="5" customWidth="1"/>
    <col min="2565" max="2571" width="5.28125" style="5" customWidth="1"/>
    <col min="2572" max="2572" width="7.8515625" style="5" customWidth="1"/>
    <col min="2573" max="2586" width="5.28125" style="5" customWidth="1"/>
    <col min="2587" max="2587" width="14.7109375" style="5" customWidth="1"/>
    <col min="2588" max="2816" width="9.140625" style="5" customWidth="1"/>
    <col min="2817" max="2817" width="7.00390625" style="5" customWidth="1"/>
    <col min="2818" max="2818" width="23.140625" style="5" customWidth="1"/>
    <col min="2819" max="2819" width="12.421875" style="5" customWidth="1"/>
    <col min="2820" max="2820" width="23.140625" style="5" customWidth="1"/>
    <col min="2821" max="2827" width="5.28125" style="5" customWidth="1"/>
    <col min="2828" max="2828" width="7.8515625" style="5" customWidth="1"/>
    <col min="2829" max="2842" width="5.28125" style="5" customWidth="1"/>
    <col min="2843" max="2843" width="14.7109375" style="5" customWidth="1"/>
    <col min="2844" max="3072" width="9.140625" style="5" customWidth="1"/>
    <col min="3073" max="3073" width="7.00390625" style="5" customWidth="1"/>
    <col min="3074" max="3074" width="23.140625" style="5" customWidth="1"/>
    <col min="3075" max="3075" width="12.421875" style="5" customWidth="1"/>
    <col min="3076" max="3076" width="23.140625" style="5" customWidth="1"/>
    <col min="3077" max="3083" width="5.28125" style="5" customWidth="1"/>
    <col min="3084" max="3084" width="7.8515625" style="5" customWidth="1"/>
    <col min="3085" max="3098" width="5.28125" style="5" customWidth="1"/>
    <col min="3099" max="3099" width="14.7109375" style="5" customWidth="1"/>
    <col min="3100" max="3328" width="9.140625" style="5" customWidth="1"/>
    <col min="3329" max="3329" width="7.00390625" style="5" customWidth="1"/>
    <col min="3330" max="3330" width="23.140625" style="5" customWidth="1"/>
    <col min="3331" max="3331" width="12.421875" style="5" customWidth="1"/>
    <col min="3332" max="3332" width="23.140625" style="5" customWidth="1"/>
    <col min="3333" max="3339" width="5.28125" style="5" customWidth="1"/>
    <col min="3340" max="3340" width="7.8515625" style="5" customWidth="1"/>
    <col min="3341" max="3354" width="5.28125" style="5" customWidth="1"/>
    <col min="3355" max="3355" width="14.7109375" style="5" customWidth="1"/>
    <col min="3356" max="3584" width="9.140625" style="5" customWidth="1"/>
    <col min="3585" max="3585" width="7.00390625" style="5" customWidth="1"/>
    <col min="3586" max="3586" width="23.140625" style="5" customWidth="1"/>
    <col min="3587" max="3587" width="12.421875" style="5" customWidth="1"/>
    <col min="3588" max="3588" width="23.140625" style="5" customWidth="1"/>
    <col min="3589" max="3595" width="5.28125" style="5" customWidth="1"/>
    <col min="3596" max="3596" width="7.8515625" style="5" customWidth="1"/>
    <col min="3597" max="3610" width="5.28125" style="5" customWidth="1"/>
    <col min="3611" max="3611" width="14.7109375" style="5" customWidth="1"/>
    <col min="3612" max="3840" width="9.140625" style="5" customWidth="1"/>
    <col min="3841" max="3841" width="7.00390625" style="5" customWidth="1"/>
    <col min="3842" max="3842" width="23.140625" style="5" customWidth="1"/>
    <col min="3843" max="3843" width="12.421875" style="5" customWidth="1"/>
    <col min="3844" max="3844" width="23.140625" style="5" customWidth="1"/>
    <col min="3845" max="3851" width="5.28125" style="5" customWidth="1"/>
    <col min="3852" max="3852" width="7.8515625" style="5" customWidth="1"/>
    <col min="3853" max="3866" width="5.28125" style="5" customWidth="1"/>
    <col min="3867" max="3867" width="14.7109375" style="5" customWidth="1"/>
    <col min="3868" max="4096" width="9.140625" style="5" customWidth="1"/>
    <col min="4097" max="4097" width="7.00390625" style="5" customWidth="1"/>
    <col min="4098" max="4098" width="23.140625" style="5" customWidth="1"/>
    <col min="4099" max="4099" width="12.421875" style="5" customWidth="1"/>
    <col min="4100" max="4100" width="23.140625" style="5" customWidth="1"/>
    <col min="4101" max="4107" width="5.28125" style="5" customWidth="1"/>
    <col min="4108" max="4108" width="7.8515625" style="5" customWidth="1"/>
    <col min="4109" max="4122" width="5.28125" style="5" customWidth="1"/>
    <col min="4123" max="4123" width="14.7109375" style="5" customWidth="1"/>
    <col min="4124" max="4352" width="9.140625" style="5" customWidth="1"/>
    <col min="4353" max="4353" width="7.00390625" style="5" customWidth="1"/>
    <col min="4354" max="4354" width="23.140625" style="5" customWidth="1"/>
    <col min="4355" max="4355" width="12.421875" style="5" customWidth="1"/>
    <col min="4356" max="4356" width="23.140625" style="5" customWidth="1"/>
    <col min="4357" max="4363" width="5.28125" style="5" customWidth="1"/>
    <col min="4364" max="4364" width="7.8515625" style="5" customWidth="1"/>
    <col min="4365" max="4378" width="5.28125" style="5" customWidth="1"/>
    <col min="4379" max="4379" width="14.7109375" style="5" customWidth="1"/>
    <col min="4380" max="4608" width="9.140625" style="5" customWidth="1"/>
    <col min="4609" max="4609" width="7.00390625" style="5" customWidth="1"/>
    <col min="4610" max="4610" width="23.140625" style="5" customWidth="1"/>
    <col min="4611" max="4611" width="12.421875" style="5" customWidth="1"/>
    <col min="4612" max="4612" width="23.140625" style="5" customWidth="1"/>
    <col min="4613" max="4619" width="5.28125" style="5" customWidth="1"/>
    <col min="4620" max="4620" width="7.8515625" style="5" customWidth="1"/>
    <col min="4621" max="4634" width="5.28125" style="5" customWidth="1"/>
    <col min="4635" max="4635" width="14.7109375" style="5" customWidth="1"/>
    <col min="4636" max="4864" width="9.140625" style="5" customWidth="1"/>
    <col min="4865" max="4865" width="7.00390625" style="5" customWidth="1"/>
    <col min="4866" max="4866" width="23.140625" style="5" customWidth="1"/>
    <col min="4867" max="4867" width="12.421875" style="5" customWidth="1"/>
    <col min="4868" max="4868" width="23.140625" style="5" customWidth="1"/>
    <col min="4869" max="4875" width="5.28125" style="5" customWidth="1"/>
    <col min="4876" max="4876" width="7.8515625" style="5" customWidth="1"/>
    <col min="4877" max="4890" width="5.28125" style="5" customWidth="1"/>
    <col min="4891" max="4891" width="14.7109375" style="5" customWidth="1"/>
    <col min="4892" max="5120" width="9.140625" style="5" customWidth="1"/>
    <col min="5121" max="5121" width="7.00390625" style="5" customWidth="1"/>
    <col min="5122" max="5122" width="23.140625" style="5" customWidth="1"/>
    <col min="5123" max="5123" width="12.421875" style="5" customWidth="1"/>
    <col min="5124" max="5124" width="23.140625" style="5" customWidth="1"/>
    <col min="5125" max="5131" width="5.28125" style="5" customWidth="1"/>
    <col min="5132" max="5132" width="7.8515625" style="5" customWidth="1"/>
    <col min="5133" max="5146" width="5.28125" style="5" customWidth="1"/>
    <col min="5147" max="5147" width="14.7109375" style="5" customWidth="1"/>
    <col min="5148" max="5376" width="9.140625" style="5" customWidth="1"/>
    <col min="5377" max="5377" width="7.00390625" style="5" customWidth="1"/>
    <col min="5378" max="5378" width="23.140625" style="5" customWidth="1"/>
    <col min="5379" max="5379" width="12.421875" style="5" customWidth="1"/>
    <col min="5380" max="5380" width="23.140625" style="5" customWidth="1"/>
    <col min="5381" max="5387" width="5.28125" style="5" customWidth="1"/>
    <col min="5388" max="5388" width="7.8515625" style="5" customWidth="1"/>
    <col min="5389" max="5402" width="5.28125" style="5" customWidth="1"/>
    <col min="5403" max="5403" width="14.7109375" style="5" customWidth="1"/>
    <col min="5404" max="5632" width="9.140625" style="5" customWidth="1"/>
    <col min="5633" max="5633" width="7.00390625" style="5" customWidth="1"/>
    <col min="5634" max="5634" width="23.140625" style="5" customWidth="1"/>
    <col min="5635" max="5635" width="12.421875" style="5" customWidth="1"/>
    <col min="5636" max="5636" width="23.140625" style="5" customWidth="1"/>
    <col min="5637" max="5643" width="5.28125" style="5" customWidth="1"/>
    <col min="5644" max="5644" width="7.8515625" style="5" customWidth="1"/>
    <col min="5645" max="5658" width="5.28125" style="5" customWidth="1"/>
    <col min="5659" max="5659" width="14.7109375" style="5" customWidth="1"/>
    <col min="5660" max="5888" width="9.140625" style="5" customWidth="1"/>
    <col min="5889" max="5889" width="7.00390625" style="5" customWidth="1"/>
    <col min="5890" max="5890" width="23.140625" style="5" customWidth="1"/>
    <col min="5891" max="5891" width="12.421875" style="5" customWidth="1"/>
    <col min="5892" max="5892" width="23.140625" style="5" customWidth="1"/>
    <col min="5893" max="5899" width="5.28125" style="5" customWidth="1"/>
    <col min="5900" max="5900" width="7.8515625" style="5" customWidth="1"/>
    <col min="5901" max="5914" width="5.28125" style="5" customWidth="1"/>
    <col min="5915" max="5915" width="14.7109375" style="5" customWidth="1"/>
    <col min="5916" max="6144" width="9.140625" style="5" customWidth="1"/>
    <col min="6145" max="6145" width="7.00390625" style="5" customWidth="1"/>
    <col min="6146" max="6146" width="23.140625" style="5" customWidth="1"/>
    <col min="6147" max="6147" width="12.421875" style="5" customWidth="1"/>
    <col min="6148" max="6148" width="23.140625" style="5" customWidth="1"/>
    <col min="6149" max="6155" width="5.28125" style="5" customWidth="1"/>
    <col min="6156" max="6156" width="7.8515625" style="5" customWidth="1"/>
    <col min="6157" max="6170" width="5.28125" style="5" customWidth="1"/>
    <col min="6171" max="6171" width="14.7109375" style="5" customWidth="1"/>
    <col min="6172" max="6400" width="9.140625" style="5" customWidth="1"/>
    <col min="6401" max="6401" width="7.00390625" style="5" customWidth="1"/>
    <col min="6402" max="6402" width="23.140625" style="5" customWidth="1"/>
    <col min="6403" max="6403" width="12.421875" style="5" customWidth="1"/>
    <col min="6404" max="6404" width="23.140625" style="5" customWidth="1"/>
    <col min="6405" max="6411" width="5.28125" style="5" customWidth="1"/>
    <col min="6412" max="6412" width="7.8515625" style="5" customWidth="1"/>
    <col min="6413" max="6426" width="5.28125" style="5" customWidth="1"/>
    <col min="6427" max="6427" width="14.7109375" style="5" customWidth="1"/>
    <col min="6428" max="6656" width="9.140625" style="5" customWidth="1"/>
    <col min="6657" max="6657" width="7.00390625" style="5" customWidth="1"/>
    <col min="6658" max="6658" width="23.140625" style="5" customWidth="1"/>
    <col min="6659" max="6659" width="12.421875" style="5" customWidth="1"/>
    <col min="6660" max="6660" width="23.140625" style="5" customWidth="1"/>
    <col min="6661" max="6667" width="5.28125" style="5" customWidth="1"/>
    <col min="6668" max="6668" width="7.8515625" style="5" customWidth="1"/>
    <col min="6669" max="6682" width="5.28125" style="5" customWidth="1"/>
    <col min="6683" max="6683" width="14.7109375" style="5" customWidth="1"/>
    <col min="6684" max="6912" width="9.140625" style="5" customWidth="1"/>
    <col min="6913" max="6913" width="7.00390625" style="5" customWidth="1"/>
    <col min="6914" max="6914" width="23.140625" style="5" customWidth="1"/>
    <col min="6915" max="6915" width="12.421875" style="5" customWidth="1"/>
    <col min="6916" max="6916" width="23.140625" style="5" customWidth="1"/>
    <col min="6917" max="6923" width="5.28125" style="5" customWidth="1"/>
    <col min="6924" max="6924" width="7.8515625" style="5" customWidth="1"/>
    <col min="6925" max="6938" width="5.28125" style="5" customWidth="1"/>
    <col min="6939" max="6939" width="14.7109375" style="5" customWidth="1"/>
    <col min="6940" max="7168" width="9.140625" style="5" customWidth="1"/>
    <col min="7169" max="7169" width="7.00390625" style="5" customWidth="1"/>
    <col min="7170" max="7170" width="23.140625" style="5" customWidth="1"/>
    <col min="7171" max="7171" width="12.421875" style="5" customWidth="1"/>
    <col min="7172" max="7172" width="23.140625" style="5" customWidth="1"/>
    <col min="7173" max="7179" width="5.28125" style="5" customWidth="1"/>
    <col min="7180" max="7180" width="7.8515625" style="5" customWidth="1"/>
    <col min="7181" max="7194" width="5.28125" style="5" customWidth="1"/>
    <col min="7195" max="7195" width="14.7109375" style="5" customWidth="1"/>
    <col min="7196" max="7424" width="9.140625" style="5" customWidth="1"/>
    <col min="7425" max="7425" width="7.00390625" style="5" customWidth="1"/>
    <col min="7426" max="7426" width="23.140625" style="5" customWidth="1"/>
    <col min="7427" max="7427" width="12.421875" style="5" customWidth="1"/>
    <col min="7428" max="7428" width="23.140625" style="5" customWidth="1"/>
    <col min="7429" max="7435" width="5.28125" style="5" customWidth="1"/>
    <col min="7436" max="7436" width="7.8515625" style="5" customWidth="1"/>
    <col min="7437" max="7450" width="5.28125" style="5" customWidth="1"/>
    <col min="7451" max="7451" width="14.7109375" style="5" customWidth="1"/>
    <col min="7452" max="7680" width="9.140625" style="5" customWidth="1"/>
    <col min="7681" max="7681" width="7.00390625" style="5" customWidth="1"/>
    <col min="7682" max="7682" width="23.140625" style="5" customWidth="1"/>
    <col min="7683" max="7683" width="12.421875" style="5" customWidth="1"/>
    <col min="7684" max="7684" width="23.140625" style="5" customWidth="1"/>
    <col min="7685" max="7691" width="5.28125" style="5" customWidth="1"/>
    <col min="7692" max="7692" width="7.8515625" style="5" customWidth="1"/>
    <col min="7693" max="7706" width="5.28125" style="5" customWidth="1"/>
    <col min="7707" max="7707" width="14.7109375" style="5" customWidth="1"/>
    <col min="7708" max="7936" width="9.140625" style="5" customWidth="1"/>
    <col min="7937" max="7937" width="7.00390625" style="5" customWidth="1"/>
    <col min="7938" max="7938" width="23.140625" style="5" customWidth="1"/>
    <col min="7939" max="7939" width="12.421875" style="5" customWidth="1"/>
    <col min="7940" max="7940" width="23.140625" style="5" customWidth="1"/>
    <col min="7941" max="7947" width="5.28125" style="5" customWidth="1"/>
    <col min="7948" max="7948" width="7.8515625" style="5" customWidth="1"/>
    <col min="7949" max="7962" width="5.28125" style="5" customWidth="1"/>
    <col min="7963" max="7963" width="14.7109375" style="5" customWidth="1"/>
    <col min="7964" max="8192" width="9.140625" style="5" customWidth="1"/>
    <col min="8193" max="8193" width="7.00390625" style="5" customWidth="1"/>
    <col min="8194" max="8194" width="23.140625" style="5" customWidth="1"/>
    <col min="8195" max="8195" width="12.421875" style="5" customWidth="1"/>
    <col min="8196" max="8196" width="23.140625" style="5" customWidth="1"/>
    <col min="8197" max="8203" width="5.28125" style="5" customWidth="1"/>
    <col min="8204" max="8204" width="7.8515625" style="5" customWidth="1"/>
    <col min="8205" max="8218" width="5.28125" style="5" customWidth="1"/>
    <col min="8219" max="8219" width="14.7109375" style="5" customWidth="1"/>
    <col min="8220" max="8448" width="9.140625" style="5" customWidth="1"/>
    <col min="8449" max="8449" width="7.00390625" style="5" customWidth="1"/>
    <col min="8450" max="8450" width="23.140625" style="5" customWidth="1"/>
    <col min="8451" max="8451" width="12.421875" style="5" customWidth="1"/>
    <col min="8452" max="8452" width="23.140625" style="5" customWidth="1"/>
    <col min="8453" max="8459" width="5.28125" style="5" customWidth="1"/>
    <col min="8460" max="8460" width="7.8515625" style="5" customWidth="1"/>
    <col min="8461" max="8474" width="5.28125" style="5" customWidth="1"/>
    <col min="8475" max="8475" width="14.7109375" style="5" customWidth="1"/>
    <col min="8476" max="8704" width="9.140625" style="5" customWidth="1"/>
    <col min="8705" max="8705" width="7.00390625" style="5" customWidth="1"/>
    <col min="8706" max="8706" width="23.140625" style="5" customWidth="1"/>
    <col min="8707" max="8707" width="12.421875" style="5" customWidth="1"/>
    <col min="8708" max="8708" width="23.140625" style="5" customWidth="1"/>
    <col min="8709" max="8715" width="5.28125" style="5" customWidth="1"/>
    <col min="8716" max="8716" width="7.8515625" style="5" customWidth="1"/>
    <col min="8717" max="8730" width="5.28125" style="5" customWidth="1"/>
    <col min="8731" max="8731" width="14.7109375" style="5" customWidth="1"/>
    <col min="8732" max="8960" width="9.140625" style="5" customWidth="1"/>
    <col min="8961" max="8961" width="7.00390625" style="5" customWidth="1"/>
    <col min="8962" max="8962" width="23.140625" style="5" customWidth="1"/>
    <col min="8963" max="8963" width="12.421875" style="5" customWidth="1"/>
    <col min="8964" max="8964" width="23.140625" style="5" customWidth="1"/>
    <col min="8965" max="8971" width="5.28125" style="5" customWidth="1"/>
    <col min="8972" max="8972" width="7.8515625" style="5" customWidth="1"/>
    <col min="8973" max="8986" width="5.28125" style="5" customWidth="1"/>
    <col min="8987" max="8987" width="14.7109375" style="5" customWidth="1"/>
    <col min="8988" max="9216" width="9.140625" style="5" customWidth="1"/>
    <col min="9217" max="9217" width="7.00390625" style="5" customWidth="1"/>
    <col min="9218" max="9218" width="23.140625" style="5" customWidth="1"/>
    <col min="9219" max="9219" width="12.421875" style="5" customWidth="1"/>
    <col min="9220" max="9220" width="23.140625" style="5" customWidth="1"/>
    <col min="9221" max="9227" width="5.28125" style="5" customWidth="1"/>
    <col min="9228" max="9228" width="7.8515625" style="5" customWidth="1"/>
    <col min="9229" max="9242" width="5.28125" style="5" customWidth="1"/>
    <col min="9243" max="9243" width="14.7109375" style="5" customWidth="1"/>
    <col min="9244" max="9472" width="9.140625" style="5" customWidth="1"/>
    <col min="9473" max="9473" width="7.00390625" style="5" customWidth="1"/>
    <col min="9474" max="9474" width="23.140625" style="5" customWidth="1"/>
    <col min="9475" max="9475" width="12.421875" style="5" customWidth="1"/>
    <col min="9476" max="9476" width="23.140625" style="5" customWidth="1"/>
    <col min="9477" max="9483" width="5.28125" style="5" customWidth="1"/>
    <col min="9484" max="9484" width="7.8515625" style="5" customWidth="1"/>
    <col min="9485" max="9498" width="5.28125" style="5" customWidth="1"/>
    <col min="9499" max="9499" width="14.7109375" style="5" customWidth="1"/>
    <col min="9500" max="9728" width="9.140625" style="5" customWidth="1"/>
    <col min="9729" max="9729" width="7.00390625" style="5" customWidth="1"/>
    <col min="9730" max="9730" width="23.140625" style="5" customWidth="1"/>
    <col min="9731" max="9731" width="12.421875" style="5" customWidth="1"/>
    <col min="9732" max="9732" width="23.140625" style="5" customWidth="1"/>
    <col min="9733" max="9739" width="5.28125" style="5" customWidth="1"/>
    <col min="9740" max="9740" width="7.8515625" style="5" customWidth="1"/>
    <col min="9741" max="9754" width="5.28125" style="5" customWidth="1"/>
    <col min="9755" max="9755" width="14.7109375" style="5" customWidth="1"/>
    <col min="9756" max="9984" width="9.140625" style="5" customWidth="1"/>
    <col min="9985" max="9985" width="7.00390625" style="5" customWidth="1"/>
    <col min="9986" max="9986" width="23.140625" style="5" customWidth="1"/>
    <col min="9987" max="9987" width="12.421875" style="5" customWidth="1"/>
    <col min="9988" max="9988" width="23.140625" style="5" customWidth="1"/>
    <col min="9989" max="9995" width="5.28125" style="5" customWidth="1"/>
    <col min="9996" max="9996" width="7.8515625" style="5" customWidth="1"/>
    <col min="9997" max="10010" width="5.28125" style="5" customWidth="1"/>
    <col min="10011" max="10011" width="14.7109375" style="5" customWidth="1"/>
    <col min="10012" max="10240" width="9.140625" style="5" customWidth="1"/>
    <col min="10241" max="10241" width="7.00390625" style="5" customWidth="1"/>
    <col min="10242" max="10242" width="23.140625" style="5" customWidth="1"/>
    <col min="10243" max="10243" width="12.421875" style="5" customWidth="1"/>
    <col min="10244" max="10244" width="23.140625" style="5" customWidth="1"/>
    <col min="10245" max="10251" width="5.28125" style="5" customWidth="1"/>
    <col min="10252" max="10252" width="7.8515625" style="5" customWidth="1"/>
    <col min="10253" max="10266" width="5.28125" style="5" customWidth="1"/>
    <col min="10267" max="10267" width="14.7109375" style="5" customWidth="1"/>
    <col min="10268" max="10496" width="9.140625" style="5" customWidth="1"/>
    <col min="10497" max="10497" width="7.00390625" style="5" customWidth="1"/>
    <col min="10498" max="10498" width="23.140625" style="5" customWidth="1"/>
    <col min="10499" max="10499" width="12.421875" style="5" customWidth="1"/>
    <col min="10500" max="10500" width="23.140625" style="5" customWidth="1"/>
    <col min="10501" max="10507" width="5.28125" style="5" customWidth="1"/>
    <col min="10508" max="10508" width="7.8515625" style="5" customWidth="1"/>
    <col min="10509" max="10522" width="5.28125" style="5" customWidth="1"/>
    <col min="10523" max="10523" width="14.7109375" style="5" customWidth="1"/>
    <col min="10524" max="10752" width="9.140625" style="5" customWidth="1"/>
    <col min="10753" max="10753" width="7.00390625" style="5" customWidth="1"/>
    <col min="10754" max="10754" width="23.140625" style="5" customWidth="1"/>
    <col min="10755" max="10755" width="12.421875" style="5" customWidth="1"/>
    <col min="10756" max="10756" width="23.140625" style="5" customWidth="1"/>
    <col min="10757" max="10763" width="5.28125" style="5" customWidth="1"/>
    <col min="10764" max="10764" width="7.8515625" style="5" customWidth="1"/>
    <col min="10765" max="10778" width="5.28125" style="5" customWidth="1"/>
    <col min="10779" max="10779" width="14.7109375" style="5" customWidth="1"/>
    <col min="10780" max="11008" width="9.140625" style="5" customWidth="1"/>
    <col min="11009" max="11009" width="7.00390625" style="5" customWidth="1"/>
    <col min="11010" max="11010" width="23.140625" style="5" customWidth="1"/>
    <col min="11011" max="11011" width="12.421875" style="5" customWidth="1"/>
    <col min="11012" max="11012" width="23.140625" style="5" customWidth="1"/>
    <col min="11013" max="11019" width="5.28125" style="5" customWidth="1"/>
    <col min="11020" max="11020" width="7.8515625" style="5" customWidth="1"/>
    <col min="11021" max="11034" width="5.28125" style="5" customWidth="1"/>
    <col min="11035" max="11035" width="14.7109375" style="5" customWidth="1"/>
    <col min="11036" max="11264" width="9.140625" style="5" customWidth="1"/>
    <col min="11265" max="11265" width="7.00390625" style="5" customWidth="1"/>
    <col min="11266" max="11266" width="23.140625" style="5" customWidth="1"/>
    <col min="11267" max="11267" width="12.421875" style="5" customWidth="1"/>
    <col min="11268" max="11268" width="23.140625" style="5" customWidth="1"/>
    <col min="11269" max="11275" width="5.28125" style="5" customWidth="1"/>
    <col min="11276" max="11276" width="7.8515625" style="5" customWidth="1"/>
    <col min="11277" max="11290" width="5.28125" style="5" customWidth="1"/>
    <col min="11291" max="11291" width="14.7109375" style="5" customWidth="1"/>
    <col min="11292" max="11520" width="9.140625" style="5" customWidth="1"/>
    <col min="11521" max="11521" width="7.00390625" style="5" customWidth="1"/>
    <col min="11522" max="11522" width="23.140625" style="5" customWidth="1"/>
    <col min="11523" max="11523" width="12.421875" style="5" customWidth="1"/>
    <col min="11524" max="11524" width="23.140625" style="5" customWidth="1"/>
    <col min="11525" max="11531" width="5.28125" style="5" customWidth="1"/>
    <col min="11532" max="11532" width="7.8515625" style="5" customWidth="1"/>
    <col min="11533" max="11546" width="5.28125" style="5" customWidth="1"/>
    <col min="11547" max="11547" width="14.7109375" style="5" customWidth="1"/>
    <col min="11548" max="11776" width="9.140625" style="5" customWidth="1"/>
    <col min="11777" max="11777" width="7.00390625" style="5" customWidth="1"/>
    <col min="11778" max="11778" width="23.140625" style="5" customWidth="1"/>
    <col min="11779" max="11779" width="12.421875" style="5" customWidth="1"/>
    <col min="11780" max="11780" width="23.140625" style="5" customWidth="1"/>
    <col min="11781" max="11787" width="5.28125" style="5" customWidth="1"/>
    <col min="11788" max="11788" width="7.8515625" style="5" customWidth="1"/>
    <col min="11789" max="11802" width="5.28125" style="5" customWidth="1"/>
    <col min="11803" max="11803" width="14.7109375" style="5" customWidth="1"/>
    <col min="11804" max="12032" width="9.140625" style="5" customWidth="1"/>
    <col min="12033" max="12033" width="7.00390625" style="5" customWidth="1"/>
    <col min="12034" max="12034" width="23.140625" style="5" customWidth="1"/>
    <col min="12035" max="12035" width="12.421875" style="5" customWidth="1"/>
    <col min="12036" max="12036" width="23.140625" style="5" customWidth="1"/>
    <col min="12037" max="12043" width="5.28125" style="5" customWidth="1"/>
    <col min="12044" max="12044" width="7.8515625" style="5" customWidth="1"/>
    <col min="12045" max="12058" width="5.28125" style="5" customWidth="1"/>
    <col min="12059" max="12059" width="14.7109375" style="5" customWidth="1"/>
    <col min="12060" max="12288" width="9.140625" style="5" customWidth="1"/>
    <col min="12289" max="12289" width="7.00390625" style="5" customWidth="1"/>
    <col min="12290" max="12290" width="23.140625" style="5" customWidth="1"/>
    <col min="12291" max="12291" width="12.421875" style="5" customWidth="1"/>
    <col min="12292" max="12292" width="23.140625" style="5" customWidth="1"/>
    <col min="12293" max="12299" width="5.28125" style="5" customWidth="1"/>
    <col min="12300" max="12300" width="7.8515625" style="5" customWidth="1"/>
    <col min="12301" max="12314" width="5.28125" style="5" customWidth="1"/>
    <col min="12315" max="12315" width="14.7109375" style="5" customWidth="1"/>
    <col min="12316" max="12544" width="9.140625" style="5" customWidth="1"/>
    <col min="12545" max="12545" width="7.00390625" style="5" customWidth="1"/>
    <col min="12546" max="12546" width="23.140625" style="5" customWidth="1"/>
    <col min="12547" max="12547" width="12.421875" style="5" customWidth="1"/>
    <col min="12548" max="12548" width="23.140625" style="5" customWidth="1"/>
    <col min="12549" max="12555" width="5.28125" style="5" customWidth="1"/>
    <col min="12556" max="12556" width="7.8515625" style="5" customWidth="1"/>
    <col min="12557" max="12570" width="5.28125" style="5" customWidth="1"/>
    <col min="12571" max="12571" width="14.7109375" style="5" customWidth="1"/>
    <col min="12572" max="12800" width="9.140625" style="5" customWidth="1"/>
    <col min="12801" max="12801" width="7.00390625" style="5" customWidth="1"/>
    <col min="12802" max="12802" width="23.140625" style="5" customWidth="1"/>
    <col min="12803" max="12803" width="12.421875" style="5" customWidth="1"/>
    <col min="12804" max="12804" width="23.140625" style="5" customWidth="1"/>
    <col min="12805" max="12811" width="5.28125" style="5" customWidth="1"/>
    <col min="12812" max="12812" width="7.8515625" style="5" customWidth="1"/>
    <col min="12813" max="12826" width="5.28125" style="5" customWidth="1"/>
    <col min="12827" max="12827" width="14.7109375" style="5" customWidth="1"/>
    <col min="12828" max="13056" width="9.140625" style="5" customWidth="1"/>
    <col min="13057" max="13057" width="7.00390625" style="5" customWidth="1"/>
    <col min="13058" max="13058" width="23.140625" style="5" customWidth="1"/>
    <col min="13059" max="13059" width="12.421875" style="5" customWidth="1"/>
    <col min="13060" max="13060" width="23.140625" style="5" customWidth="1"/>
    <col min="13061" max="13067" width="5.28125" style="5" customWidth="1"/>
    <col min="13068" max="13068" width="7.8515625" style="5" customWidth="1"/>
    <col min="13069" max="13082" width="5.28125" style="5" customWidth="1"/>
    <col min="13083" max="13083" width="14.7109375" style="5" customWidth="1"/>
    <col min="13084" max="13312" width="9.140625" style="5" customWidth="1"/>
    <col min="13313" max="13313" width="7.00390625" style="5" customWidth="1"/>
    <col min="13314" max="13314" width="23.140625" style="5" customWidth="1"/>
    <col min="13315" max="13315" width="12.421875" style="5" customWidth="1"/>
    <col min="13316" max="13316" width="23.140625" style="5" customWidth="1"/>
    <col min="13317" max="13323" width="5.28125" style="5" customWidth="1"/>
    <col min="13324" max="13324" width="7.8515625" style="5" customWidth="1"/>
    <col min="13325" max="13338" width="5.28125" style="5" customWidth="1"/>
    <col min="13339" max="13339" width="14.7109375" style="5" customWidth="1"/>
    <col min="13340" max="13568" width="9.140625" style="5" customWidth="1"/>
    <col min="13569" max="13569" width="7.00390625" style="5" customWidth="1"/>
    <col min="13570" max="13570" width="23.140625" style="5" customWidth="1"/>
    <col min="13571" max="13571" width="12.421875" style="5" customWidth="1"/>
    <col min="13572" max="13572" width="23.140625" style="5" customWidth="1"/>
    <col min="13573" max="13579" width="5.28125" style="5" customWidth="1"/>
    <col min="13580" max="13580" width="7.8515625" style="5" customWidth="1"/>
    <col min="13581" max="13594" width="5.28125" style="5" customWidth="1"/>
    <col min="13595" max="13595" width="14.7109375" style="5" customWidth="1"/>
    <col min="13596" max="13824" width="9.140625" style="5" customWidth="1"/>
    <col min="13825" max="13825" width="7.00390625" style="5" customWidth="1"/>
    <col min="13826" max="13826" width="23.140625" style="5" customWidth="1"/>
    <col min="13827" max="13827" width="12.421875" style="5" customWidth="1"/>
    <col min="13828" max="13828" width="23.140625" style="5" customWidth="1"/>
    <col min="13829" max="13835" width="5.28125" style="5" customWidth="1"/>
    <col min="13836" max="13836" width="7.8515625" style="5" customWidth="1"/>
    <col min="13837" max="13850" width="5.28125" style="5" customWidth="1"/>
    <col min="13851" max="13851" width="14.7109375" style="5" customWidth="1"/>
    <col min="13852" max="14080" width="9.140625" style="5" customWidth="1"/>
    <col min="14081" max="14081" width="7.00390625" style="5" customWidth="1"/>
    <col min="14082" max="14082" width="23.140625" style="5" customWidth="1"/>
    <col min="14083" max="14083" width="12.421875" style="5" customWidth="1"/>
    <col min="14084" max="14084" width="23.140625" style="5" customWidth="1"/>
    <col min="14085" max="14091" width="5.28125" style="5" customWidth="1"/>
    <col min="14092" max="14092" width="7.8515625" style="5" customWidth="1"/>
    <col min="14093" max="14106" width="5.28125" style="5" customWidth="1"/>
    <col min="14107" max="14107" width="14.7109375" style="5" customWidth="1"/>
    <col min="14108" max="14336" width="9.140625" style="5" customWidth="1"/>
    <col min="14337" max="14337" width="7.00390625" style="5" customWidth="1"/>
    <col min="14338" max="14338" width="23.140625" style="5" customWidth="1"/>
    <col min="14339" max="14339" width="12.421875" style="5" customWidth="1"/>
    <col min="14340" max="14340" width="23.140625" style="5" customWidth="1"/>
    <col min="14341" max="14347" width="5.28125" style="5" customWidth="1"/>
    <col min="14348" max="14348" width="7.8515625" style="5" customWidth="1"/>
    <col min="14349" max="14362" width="5.28125" style="5" customWidth="1"/>
    <col min="14363" max="14363" width="14.7109375" style="5" customWidth="1"/>
    <col min="14364" max="14592" width="9.140625" style="5" customWidth="1"/>
    <col min="14593" max="14593" width="7.00390625" style="5" customWidth="1"/>
    <col min="14594" max="14594" width="23.140625" style="5" customWidth="1"/>
    <col min="14595" max="14595" width="12.421875" style="5" customWidth="1"/>
    <col min="14596" max="14596" width="23.140625" style="5" customWidth="1"/>
    <col min="14597" max="14603" width="5.28125" style="5" customWidth="1"/>
    <col min="14604" max="14604" width="7.8515625" style="5" customWidth="1"/>
    <col min="14605" max="14618" width="5.28125" style="5" customWidth="1"/>
    <col min="14619" max="14619" width="14.7109375" style="5" customWidth="1"/>
    <col min="14620" max="14848" width="9.140625" style="5" customWidth="1"/>
    <col min="14849" max="14849" width="7.00390625" style="5" customWidth="1"/>
    <col min="14850" max="14850" width="23.140625" style="5" customWidth="1"/>
    <col min="14851" max="14851" width="12.421875" style="5" customWidth="1"/>
    <col min="14852" max="14852" width="23.140625" style="5" customWidth="1"/>
    <col min="14853" max="14859" width="5.28125" style="5" customWidth="1"/>
    <col min="14860" max="14860" width="7.8515625" style="5" customWidth="1"/>
    <col min="14861" max="14874" width="5.28125" style="5" customWidth="1"/>
    <col min="14875" max="14875" width="14.7109375" style="5" customWidth="1"/>
    <col min="14876" max="15104" width="9.140625" style="5" customWidth="1"/>
    <col min="15105" max="15105" width="7.00390625" style="5" customWidth="1"/>
    <col min="15106" max="15106" width="23.140625" style="5" customWidth="1"/>
    <col min="15107" max="15107" width="12.421875" style="5" customWidth="1"/>
    <col min="15108" max="15108" width="23.140625" style="5" customWidth="1"/>
    <col min="15109" max="15115" width="5.28125" style="5" customWidth="1"/>
    <col min="15116" max="15116" width="7.8515625" style="5" customWidth="1"/>
    <col min="15117" max="15130" width="5.28125" style="5" customWidth="1"/>
    <col min="15131" max="15131" width="14.7109375" style="5" customWidth="1"/>
    <col min="15132" max="15360" width="9.140625" style="5" customWidth="1"/>
    <col min="15361" max="15361" width="7.00390625" style="5" customWidth="1"/>
    <col min="15362" max="15362" width="23.140625" style="5" customWidth="1"/>
    <col min="15363" max="15363" width="12.421875" style="5" customWidth="1"/>
    <col min="15364" max="15364" width="23.140625" style="5" customWidth="1"/>
    <col min="15365" max="15371" width="5.28125" style="5" customWidth="1"/>
    <col min="15372" max="15372" width="7.8515625" style="5" customWidth="1"/>
    <col min="15373" max="15386" width="5.28125" style="5" customWidth="1"/>
    <col min="15387" max="15387" width="14.7109375" style="5" customWidth="1"/>
    <col min="15388" max="15616" width="9.140625" style="5" customWidth="1"/>
    <col min="15617" max="15617" width="7.00390625" style="5" customWidth="1"/>
    <col min="15618" max="15618" width="23.140625" style="5" customWidth="1"/>
    <col min="15619" max="15619" width="12.421875" style="5" customWidth="1"/>
    <col min="15620" max="15620" width="23.140625" style="5" customWidth="1"/>
    <col min="15621" max="15627" width="5.28125" style="5" customWidth="1"/>
    <col min="15628" max="15628" width="7.8515625" style="5" customWidth="1"/>
    <col min="15629" max="15642" width="5.28125" style="5" customWidth="1"/>
    <col min="15643" max="15643" width="14.7109375" style="5" customWidth="1"/>
    <col min="15644" max="15872" width="9.140625" style="5" customWidth="1"/>
    <col min="15873" max="15873" width="7.00390625" style="5" customWidth="1"/>
    <col min="15874" max="15874" width="23.140625" style="5" customWidth="1"/>
    <col min="15875" max="15875" width="12.421875" style="5" customWidth="1"/>
    <col min="15876" max="15876" width="23.140625" style="5" customWidth="1"/>
    <col min="15877" max="15883" width="5.28125" style="5" customWidth="1"/>
    <col min="15884" max="15884" width="7.8515625" style="5" customWidth="1"/>
    <col min="15885" max="15898" width="5.28125" style="5" customWidth="1"/>
    <col min="15899" max="15899" width="14.7109375" style="5" customWidth="1"/>
    <col min="15900" max="16128" width="9.140625" style="5" customWidth="1"/>
    <col min="16129" max="16129" width="7.00390625" style="5" customWidth="1"/>
    <col min="16130" max="16130" width="23.140625" style="5" customWidth="1"/>
    <col min="16131" max="16131" width="12.421875" style="5" customWidth="1"/>
    <col min="16132" max="16132" width="23.140625" style="5" customWidth="1"/>
    <col min="16133" max="16139" width="5.28125" style="5" customWidth="1"/>
    <col min="16140" max="16140" width="7.8515625" style="5" customWidth="1"/>
    <col min="16141" max="16154" width="5.28125" style="5" customWidth="1"/>
    <col min="16155" max="16155" width="14.7109375" style="5" customWidth="1"/>
    <col min="16156" max="16384" width="9.140625" style="5" customWidth="1"/>
  </cols>
  <sheetData>
    <row r="1" s="3" customFormat="1" ht="11.25">
      <c r="AA1" s="4" t="s">
        <v>58</v>
      </c>
    </row>
    <row r="2" spans="24:27" s="3" customFormat="1" ht="24" customHeight="1">
      <c r="X2" s="214" t="s">
        <v>1</v>
      </c>
      <c r="Y2" s="214"/>
      <c r="Z2" s="214"/>
      <c r="AA2" s="214"/>
    </row>
    <row r="3" spans="1:27" s="8" customFormat="1" ht="12.75" customHeight="1">
      <c r="A3" s="215" t="s">
        <v>59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0:12" s="10" customFormat="1" ht="12.75">
      <c r="J4" s="11" t="s">
        <v>3</v>
      </c>
      <c r="K4" s="187" t="s">
        <v>773</v>
      </c>
      <c r="L4" s="187"/>
    </row>
    <row r="5" ht="11.25" customHeight="1"/>
    <row r="6" spans="6:20" s="8" customFormat="1" ht="12">
      <c r="F6" s="9" t="s">
        <v>4</v>
      </c>
      <c r="G6" s="216" t="s">
        <v>772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7:20" s="3" customFormat="1" ht="11.25">
      <c r="G7" s="206" t="s">
        <v>5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</row>
    <row r="8" ht="11.25" customHeight="1">
      <c r="E8" s="10"/>
    </row>
    <row r="9" spans="10:13" s="8" customFormat="1" ht="12">
      <c r="J9" s="9" t="s">
        <v>6</v>
      </c>
      <c r="K9" s="213" t="s">
        <v>858</v>
      </c>
      <c r="L9" s="213"/>
      <c r="M9" s="8" t="s">
        <v>7</v>
      </c>
    </row>
    <row r="10" ht="11.25" customHeight="1"/>
    <row r="11" spans="8:23" s="8" customFormat="1" ht="12">
      <c r="H11" s="9" t="s">
        <v>8</v>
      </c>
      <c r="I11" s="226" t="s">
        <v>864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13"/>
    </row>
    <row r="12" spans="9:23" s="3" customFormat="1" ht="11.25">
      <c r="I12" s="191" t="s">
        <v>9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34"/>
    </row>
    <row r="13" ht="11.25" customHeight="1"/>
    <row r="14" spans="1:27" s="3" customFormat="1" ht="15" customHeight="1">
      <c r="A14" s="217" t="s">
        <v>32</v>
      </c>
      <c r="B14" s="217" t="s">
        <v>33</v>
      </c>
      <c r="C14" s="217" t="s">
        <v>12</v>
      </c>
      <c r="D14" s="217" t="s">
        <v>56</v>
      </c>
      <c r="E14" s="220" t="s">
        <v>875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2"/>
      <c r="T14" s="227" t="s">
        <v>876</v>
      </c>
      <c r="U14" s="228"/>
      <c r="V14" s="228"/>
      <c r="W14" s="228"/>
      <c r="X14" s="228"/>
      <c r="Y14" s="228"/>
      <c r="Z14" s="229"/>
      <c r="AA14" s="217" t="s">
        <v>15</v>
      </c>
    </row>
    <row r="15" spans="1:27" s="3" customFormat="1" ht="15" customHeight="1">
      <c r="A15" s="218"/>
      <c r="B15" s="218"/>
      <c r="C15" s="218"/>
      <c r="D15" s="218"/>
      <c r="E15" s="223" t="s">
        <v>16</v>
      </c>
      <c r="F15" s="224"/>
      <c r="G15" s="224"/>
      <c r="H15" s="224"/>
      <c r="I15" s="224"/>
      <c r="J15" s="224"/>
      <c r="K15" s="225"/>
      <c r="L15" s="223" t="s">
        <v>17</v>
      </c>
      <c r="M15" s="224"/>
      <c r="N15" s="224"/>
      <c r="O15" s="224"/>
      <c r="P15" s="224"/>
      <c r="Q15" s="224"/>
      <c r="R15" s="224"/>
      <c r="S15" s="225"/>
      <c r="T15" s="230"/>
      <c r="U15" s="231"/>
      <c r="V15" s="231"/>
      <c r="W15" s="231"/>
      <c r="X15" s="231"/>
      <c r="Y15" s="231"/>
      <c r="Z15" s="232"/>
      <c r="AA15" s="218"/>
    </row>
    <row r="16" spans="1:27" s="3" customFormat="1" ht="60" customHeight="1">
      <c r="A16" s="219"/>
      <c r="B16" s="219"/>
      <c r="C16" s="219"/>
      <c r="D16" s="219"/>
      <c r="E16" s="75" t="s">
        <v>49</v>
      </c>
      <c r="F16" s="75" t="s">
        <v>50</v>
      </c>
      <c r="G16" s="75" t="s">
        <v>60</v>
      </c>
      <c r="H16" s="75" t="s">
        <v>61</v>
      </c>
      <c r="I16" s="75" t="s">
        <v>62</v>
      </c>
      <c r="J16" s="75" t="s">
        <v>52</v>
      </c>
      <c r="K16" s="75" t="s">
        <v>53</v>
      </c>
      <c r="L16" s="76" t="s">
        <v>63</v>
      </c>
      <c r="M16" s="75" t="s">
        <v>49</v>
      </c>
      <c r="N16" s="75" t="s">
        <v>50</v>
      </c>
      <c r="O16" s="75" t="s">
        <v>60</v>
      </c>
      <c r="P16" s="75" t="s">
        <v>61</v>
      </c>
      <c r="Q16" s="75" t="s">
        <v>62</v>
      </c>
      <c r="R16" s="75" t="s">
        <v>52</v>
      </c>
      <c r="S16" s="75" t="s">
        <v>53</v>
      </c>
      <c r="T16" s="75" t="s">
        <v>49</v>
      </c>
      <c r="U16" s="75" t="s">
        <v>50</v>
      </c>
      <c r="V16" s="75" t="s">
        <v>60</v>
      </c>
      <c r="W16" s="75" t="s">
        <v>61</v>
      </c>
      <c r="X16" s="75" t="s">
        <v>62</v>
      </c>
      <c r="Y16" s="75" t="s">
        <v>52</v>
      </c>
      <c r="Z16" s="75" t="s">
        <v>53</v>
      </c>
      <c r="AA16" s="219"/>
    </row>
    <row r="17" spans="1:27" s="3" customFormat="1" ht="11.25">
      <c r="A17" s="77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7">
        <v>9</v>
      </c>
      <c r="J17" s="77">
        <v>10</v>
      </c>
      <c r="K17" s="77">
        <v>11</v>
      </c>
      <c r="L17" s="77">
        <v>12</v>
      </c>
      <c r="M17" s="77">
        <v>13</v>
      </c>
      <c r="N17" s="77">
        <v>14</v>
      </c>
      <c r="O17" s="77">
        <v>15</v>
      </c>
      <c r="P17" s="77">
        <v>16</v>
      </c>
      <c r="Q17" s="77">
        <v>17</v>
      </c>
      <c r="R17" s="77">
        <v>18</v>
      </c>
      <c r="S17" s="77">
        <v>19</v>
      </c>
      <c r="T17" s="77">
        <v>20</v>
      </c>
      <c r="U17" s="77">
        <v>21</v>
      </c>
      <c r="V17" s="77">
        <v>22</v>
      </c>
      <c r="W17" s="77">
        <v>23</v>
      </c>
      <c r="X17" s="77">
        <v>24</v>
      </c>
      <c r="Y17" s="77">
        <v>25</v>
      </c>
      <c r="Z17" s="77">
        <v>26</v>
      </c>
      <c r="AA17" s="77">
        <v>27</v>
      </c>
    </row>
    <row r="18" spans="1:27" s="3" customFormat="1" ht="21">
      <c r="A18" s="78" t="s">
        <v>775</v>
      </c>
      <c r="B18" s="79" t="s">
        <v>29</v>
      </c>
      <c r="C18" s="78" t="s">
        <v>776</v>
      </c>
      <c r="D18" s="70" t="s">
        <v>779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3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-1</v>
      </c>
      <c r="AA18" s="71">
        <v>0</v>
      </c>
    </row>
    <row r="19" spans="1:27" ht="21">
      <c r="A19" s="78" t="s">
        <v>777</v>
      </c>
      <c r="B19" s="79" t="s">
        <v>778</v>
      </c>
      <c r="C19" s="78" t="s">
        <v>776</v>
      </c>
      <c r="D19" s="70" t="s">
        <v>779</v>
      </c>
      <c r="E19" s="71" t="s">
        <v>779</v>
      </c>
      <c r="F19" s="71" t="s">
        <v>779</v>
      </c>
      <c r="G19" s="71" t="s">
        <v>779</v>
      </c>
      <c r="H19" s="71" t="s">
        <v>779</v>
      </c>
      <c r="I19" s="71" t="s">
        <v>779</v>
      </c>
      <c r="J19" s="71" t="s">
        <v>779</v>
      </c>
      <c r="K19" s="71" t="s">
        <v>779</v>
      </c>
      <c r="L19" s="71" t="s">
        <v>779</v>
      </c>
      <c r="M19" s="71" t="s">
        <v>779</v>
      </c>
      <c r="N19" s="71" t="s">
        <v>779</v>
      </c>
      <c r="O19" s="71" t="s">
        <v>779</v>
      </c>
      <c r="P19" s="71" t="s">
        <v>779</v>
      </c>
      <c r="Q19" s="71" t="s">
        <v>779</v>
      </c>
      <c r="R19" s="71" t="s">
        <v>779</v>
      </c>
      <c r="S19" s="71" t="s">
        <v>779</v>
      </c>
      <c r="T19" s="71" t="s">
        <v>779</v>
      </c>
      <c r="U19" s="71" t="s">
        <v>779</v>
      </c>
      <c r="V19" s="71" t="s">
        <v>779</v>
      </c>
      <c r="W19" s="71" t="s">
        <v>779</v>
      </c>
      <c r="X19" s="71" t="s">
        <v>779</v>
      </c>
      <c r="Y19" s="71" t="s">
        <v>779</v>
      </c>
      <c r="Z19" s="71" t="s">
        <v>779</v>
      </c>
      <c r="AA19" s="71" t="s">
        <v>779</v>
      </c>
    </row>
    <row r="20" spans="1:27" ht="31.5">
      <c r="A20" s="78" t="s">
        <v>780</v>
      </c>
      <c r="B20" s="79" t="s">
        <v>781</v>
      </c>
      <c r="C20" s="78" t="s">
        <v>776</v>
      </c>
      <c r="D20" s="70" t="s">
        <v>779</v>
      </c>
      <c r="E20" s="71" t="s">
        <v>779</v>
      </c>
      <c r="F20" s="71" t="s">
        <v>779</v>
      </c>
      <c r="G20" s="71" t="s">
        <v>779</v>
      </c>
      <c r="H20" s="71" t="s">
        <v>779</v>
      </c>
      <c r="I20" s="71" t="s">
        <v>779</v>
      </c>
      <c r="J20" s="71" t="s">
        <v>779</v>
      </c>
      <c r="K20" s="71" t="s">
        <v>779</v>
      </c>
      <c r="L20" s="71" t="s">
        <v>779</v>
      </c>
      <c r="M20" s="71" t="s">
        <v>779</v>
      </c>
      <c r="N20" s="71" t="s">
        <v>779</v>
      </c>
      <c r="O20" s="71" t="s">
        <v>779</v>
      </c>
      <c r="P20" s="71" t="s">
        <v>779</v>
      </c>
      <c r="Q20" s="71" t="s">
        <v>779</v>
      </c>
      <c r="R20" s="71" t="s">
        <v>779</v>
      </c>
      <c r="S20" s="71" t="s">
        <v>779</v>
      </c>
      <c r="T20" s="71" t="s">
        <v>779</v>
      </c>
      <c r="U20" s="71" t="s">
        <v>779</v>
      </c>
      <c r="V20" s="71" t="s">
        <v>779</v>
      </c>
      <c r="W20" s="71" t="s">
        <v>779</v>
      </c>
      <c r="X20" s="71" t="s">
        <v>779</v>
      </c>
      <c r="Y20" s="71" t="s">
        <v>779</v>
      </c>
      <c r="Z20" s="71" t="s">
        <v>779</v>
      </c>
      <c r="AA20" s="71" t="s">
        <v>779</v>
      </c>
    </row>
    <row r="21" spans="1:27" ht="63">
      <c r="A21" s="78" t="s">
        <v>782</v>
      </c>
      <c r="B21" s="79" t="s">
        <v>783</v>
      </c>
      <c r="C21" s="78" t="s">
        <v>776</v>
      </c>
      <c r="D21" s="70" t="s">
        <v>779</v>
      </c>
      <c r="E21" s="71" t="s">
        <v>779</v>
      </c>
      <c r="F21" s="71" t="s">
        <v>779</v>
      </c>
      <c r="G21" s="71" t="s">
        <v>779</v>
      </c>
      <c r="H21" s="71" t="s">
        <v>779</v>
      </c>
      <c r="I21" s="71" t="s">
        <v>779</v>
      </c>
      <c r="J21" s="71" t="s">
        <v>779</v>
      </c>
      <c r="K21" s="71" t="s">
        <v>779</v>
      </c>
      <c r="L21" s="71" t="s">
        <v>779</v>
      </c>
      <c r="M21" s="71" t="s">
        <v>779</v>
      </c>
      <c r="N21" s="71" t="s">
        <v>779</v>
      </c>
      <c r="O21" s="71" t="s">
        <v>779</v>
      </c>
      <c r="P21" s="71" t="s">
        <v>779</v>
      </c>
      <c r="Q21" s="71" t="s">
        <v>779</v>
      </c>
      <c r="R21" s="71" t="s">
        <v>779</v>
      </c>
      <c r="S21" s="71" t="s">
        <v>779</v>
      </c>
      <c r="T21" s="71" t="s">
        <v>779</v>
      </c>
      <c r="U21" s="71" t="s">
        <v>779</v>
      </c>
      <c r="V21" s="71" t="s">
        <v>779</v>
      </c>
      <c r="W21" s="71" t="s">
        <v>779</v>
      </c>
      <c r="X21" s="71" t="s">
        <v>779</v>
      </c>
      <c r="Y21" s="71" t="s">
        <v>779</v>
      </c>
      <c r="Z21" s="71" t="s">
        <v>779</v>
      </c>
      <c r="AA21" s="71" t="s">
        <v>779</v>
      </c>
    </row>
    <row r="22" spans="1:27" ht="42">
      <c r="A22" s="78" t="s">
        <v>784</v>
      </c>
      <c r="B22" s="79" t="s">
        <v>785</v>
      </c>
      <c r="C22" s="78" t="s">
        <v>776</v>
      </c>
      <c r="D22" s="70" t="s">
        <v>779</v>
      </c>
      <c r="E22" s="71" t="s">
        <v>779</v>
      </c>
      <c r="F22" s="71" t="s">
        <v>779</v>
      </c>
      <c r="G22" s="71" t="s">
        <v>779</v>
      </c>
      <c r="H22" s="71" t="s">
        <v>779</v>
      </c>
      <c r="I22" s="71" t="s">
        <v>779</v>
      </c>
      <c r="J22" s="71" t="s">
        <v>779</v>
      </c>
      <c r="K22" s="71" t="s">
        <v>779</v>
      </c>
      <c r="L22" s="71" t="s">
        <v>779</v>
      </c>
      <c r="M22" s="71" t="s">
        <v>779</v>
      </c>
      <c r="N22" s="71" t="s">
        <v>779</v>
      </c>
      <c r="O22" s="71" t="s">
        <v>779</v>
      </c>
      <c r="P22" s="71" t="s">
        <v>779</v>
      </c>
      <c r="Q22" s="71" t="s">
        <v>779</v>
      </c>
      <c r="R22" s="71" t="s">
        <v>779</v>
      </c>
      <c r="S22" s="71" t="s">
        <v>779</v>
      </c>
      <c r="T22" s="71" t="s">
        <v>779</v>
      </c>
      <c r="U22" s="71" t="s">
        <v>779</v>
      </c>
      <c r="V22" s="71" t="s">
        <v>779</v>
      </c>
      <c r="W22" s="71" t="s">
        <v>779</v>
      </c>
      <c r="X22" s="71" t="s">
        <v>779</v>
      </c>
      <c r="Y22" s="71" t="s">
        <v>779</v>
      </c>
      <c r="Z22" s="71" t="s">
        <v>779</v>
      </c>
      <c r="AA22" s="71" t="s">
        <v>779</v>
      </c>
    </row>
    <row r="23" spans="1:27" ht="42">
      <c r="A23" s="78" t="s">
        <v>786</v>
      </c>
      <c r="B23" s="79" t="s">
        <v>787</v>
      </c>
      <c r="C23" s="78" t="s">
        <v>776</v>
      </c>
      <c r="D23" s="70" t="s">
        <v>779</v>
      </c>
      <c r="E23" s="71" t="s">
        <v>779</v>
      </c>
      <c r="F23" s="71" t="s">
        <v>779</v>
      </c>
      <c r="G23" s="71" t="s">
        <v>779</v>
      </c>
      <c r="H23" s="71" t="s">
        <v>779</v>
      </c>
      <c r="I23" s="71" t="s">
        <v>779</v>
      </c>
      <c r="J23" s="71" t="s">
        <v>779</v>
      </c>
      <c r="K23" s="71" t="s">
        <v>779</v>
      </c>
      <c r="L23" s="71" t="s">
        <v>779</v>
      </c>
      <c r="M23" s="71" t="s">
        <v>779</v>
      </c>
      <c r="N23" s="71" t="s">
        <v>779</v>
      </c>
      <c r="O23" s="71" t="s">
        <v>779</v>
      </c>
      <c r="P23" s="71" t="s">
        <v>779</v>
      </c>
      <c r="Q23" s="71" t="s">
        <v>779</v>
      </c>
      <c r="R23" s="71" t="s">
        <v>779</v>
      </c>
      <c r="S23" s="71" t="s">
        <v>779</v>
      </c>
      <c r="T23" s="71" t="s">
        <v>779</v>
      </c>
      <c r="U23" s="71" t="s">
        <v>779</v>
      </c>
      <c r="V23" s="71" t="s">
        <v>779</v>
      </c>
      <c r="W23" s="71" t="s">
        <v>779</v>
      </c>
      <c r="X23" s="71" t="s">
        <v>779</v>
      </c>
      <c r="Y23" s="71" t="s">
        <v>779</v>
      </c>
      <c r="Z23" s="71" t="s">
        <v>779</v>
      </c>
      <c r="AA23" s="71" t="s">
        <v>779</v>
      </c>
    </row>
    <row r="24" spans="1:27" ht="21">
      <c r="A24" s="78" t="s">
        <v>788</v>
      </c>
      <c r="B24" s="79" t="s">
        <v>789</v>
      </c>
      <c r="C24" s="78" t="s">
        <v>776</v>
      </c>
      <c r="D24" s="70" t="s">
        <v>779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3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2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-1</v>
      </c>
      <c r="AA24" s="71">
        <v>0</v>
      </c>
    </row>
    <row r="25" spans="1:27" ht="15">
      <c r="A25" s="78" t="s">
        <v>790</v>
      </c>
      <c r="B25" s="79" t="s">
        <v>791</v>
      </c>
      <c r="C25" s="78" t="s">
        <v>776</v>
      </c>
      <c r="D25" s="70" t="s">
        <v>779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3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2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-1</v>
      </c>
      <c r="AA25" s="71">
        <v>0</v>
      </c>
    </row>
    <row r="26" spans="1:27" ht="31.5">
      <c r="A26" s="78" t="s">
        <v>138</v>
      </c>
      <c r="B26" s="79" t="s">
        <v>792</v>
      </c>
      <c r="C26" s="78" t="s">
        <v>776</v>
      </c>
      <c r="D26" s="70" t="s">
        <v>779</v>
      </c>
      <c r="E26" s="71" t="s">
        <v>779</v>
      </c>
      <c r="F26" s="71" t="s">
        <v>779</v>
      </c>
      <c r="G26" s="71" t="s">
        <v>779</v>
      </c>
      <c r="H26" s="71" t="s">
        <v>779</v>
      </c>
      <c r="I26" s="71" t="s">
        <v>779</v>
      </c>
      <c r="J26" s="71" t="s">
        <v>779</v>
      </c>
      <c r="K26" s="71" t="s">
        <v>779</v>
      </c>
      <c r="L26" s="71" t="s">
        <v>779</v>
      </c>
      <c r="M26" s="71" t="s">
        <v>779</v>
      </c>
      <c r="N26" s="71" t="s">
        <v>779</v>
      </c>
      <c r="O26" s="71" t="s">
        <v>779</v>
      </c>
      <c r="P26" s="71" t="s">
        <v>779</v>
      </c>
      <c r="Q26" s="71" t="s">
        <v>779</v>
      </c>
      <c r="R26" s="71" t="s">
        <v>779</v>
      </c>
      <c r="S26" s="71" t="s">
        <v>779</v>
      </c>
      <c r="T26" s="71" t="s">
        <v>779</v>
      </c>
      <c r="U26" s="71" t="s">
        <v>779</v>
      </c>
      <c r="V26" s="71" t="s">
        <v>779</v>
      </c>
      <c r="W26" s="71" t="s">
        <v>779</v>
      </c>
      <c r="X26" s="71" t="s">
        <v>779</v>
      </c>
      <c r="Y26" s="71" t="s">
        <v>779</v>
      </c>
      <c r="Z26" s="71" t="s">
        <v>779</v>
      </c>
      <c r="AA26" s="71" t="s">
        <v>779</v>
      </c>
    </row>
    <row r="27" spans="1:27" ht="52.5">
      <c r="A27" s="78" t="s">
        <v>140</v>
      </c>
      <c r="B27" s="79" t="s">
        <v>793</v>
      </c>
      <c r="C27" s="78" t="s">
        <v>776</v>
      </c>
      <c r="D27" s="70" t="s">
        <v>779</v>
      </c>
      <c r="E27" s="71" t="s">
        <v>779</v>
      </c>
      <c r="F27" s="71" t="s">
        <v>779</v>
      </c>
      <c r="G27" s="71" t="s">
        <v>779</v>
      </c>
      <c r="H27" s="71" t="s">
        <v>779</v>
      </c>
      <c r="I27" s="71" t="s">
        <v>779</v>
      </c>
      <c r="J27" s="71" t="s">
        <v>779</v>
      </c>
      <c r="K27" s="71" t="s">
        <v>779</v>
      </c>
      <c r="L27" s="71" t="s">
        <v>779</v>
      </c>
      <c r="M27" s="71" t="s">
        <v>779</v>
      </c>
      <c r="N27" s="71" t="s">
        <v>779</v>
      </c>
      <c r="O27" s="71" t="s">
        <v>779</v>
      </c>
      <c r="P27" s="71" t="s">
        <v>779</v>
      </c>
      <c r="Q27" s="71" t="s">
        <v>779</v>
      </c>
      <c r="R27" s="71" t="s">
        <v>779</v>
      </c>
      <c r="S27" s="71" t="s">
        <v>779</v>
      </c>
      <c r="T27" s="71" t="s">
        <v>779</v>
      </c>
      <c r="U27" s="71" t="s">
        <v>779</v>
      </c>
      <c r="V27" s="71" t="s">
        <v>779</v>
      </c>
      <c r="W27" s="71" t="s">
        <v>779</v>
      </c>
      <c r="X27" s="71" t="s">
        <v>779</v>
      </c>
      <c r="Y27" s="71" t="s">
        <v>779</v>
      </c>
      <c r="Z27" s="71" t="s">
        <v>779</v>
      </c>
      <c r="AA27" s="71" t="s">
        <v>779</v>
      </c>
    </row>
    <row r="28" spans="1:27" ht="73.5">
      <c r="A28" s="78" t="s">
        <v>545</v>
      </c>
      <c r="B28" s="79" t="s">
        <v>794</v>
      </c>
      <c r="C28" s="78" t="s">
        <v>776</v>
      </c>
      <c r="D28" s="70" t="s">
        <v>779</v>
      </c>
      <c r="E28" s="71" t="s">
        <v>779</v>
      </c>
      <c r="F28" s="71" t="s">
        <v>779</v>
      </c>
      <c r="G28" s="71" t="s">
        <v>779</v>
      </c>
      <c r="H28" s="71" t="s">
        <v>779</v>
      </c>
      <c r="I28" s="71" t="s">
        <v>779</v>
      </c>
      <c r="J28" s="71" t="s">
        <v>779</v>
      </c>
      <c r="K28" s="71" t="s">
        <v>779</v>
      </c>
      <c r="L28" s="71" t="s">
        <v>779</v>
      </c>
      <c r="M28" s="71" t="s">
        <v>779</v>
      </c>
      <c r="N28" s="71" t="s">
        <v>779</v>
      </c>
      <c r="O28" s="71" t="s">
        <v>779</v>
      </c>
      <c r="P28" s="71" t="s">
        <v>779</v>
      </c>
      <c r="Q28" s="71" t="s">
        <v>779</v>
      </c>
      <c r="R28" s="71" t="s">
        <v>779</v>
      </c>
      <c r="S28" s="71" t="s">
        <v>779</v>
      </c>
      <c r="T28" s="71" t="s">
        <v>779</v>
      </c>
      <c r="U28" s="71" t="s">
        <v>779</v>
      </c>
      <c r="V28" s="71" t="s">
        <v>779</v>
      </c>
      <c r="W28" s="71" t="s">
        <v>779</v>
      </c>
      <c r="X28" s="71" t="s">
        <v>779</v>
      </c>
      <c r="Y28" s="71" t="s">
        <v>779</v>
      </c>
      <c r="Z28" s="71" t="s">
        <v>779</v>
      </c>
      <c r="AA28" s="71" t="s">
        <v>779</v>
      </c>
    </row>
    <row r="29" spans="1:27" ht="73.5">
      <c r="A29" s="78" t="s">
        <v>550</v>
      </c>
      <c r="B29" s="79" t="s">
        <v>795</v>
      </c>
      <c r="C29" s="78" t="s">
        <v>776</v>
      </c>
      <c r="D29" s="70" t="s">
        <v>779</v>
      </c>
      <c r="E29" s="71" t="s">
        <v>779</v>
      </c>
      <c r="F29" s="71" t="s">
        <v>779</v>
      </c>
      <c r="G29" s="71" t="s">
        <v>779</v>
      </c>
      <c r="H29" s="71" t="s">
        <v>779</v>
      </c>
      <c r="I29" s="71" t="s">
        <v>779</v>
      </c>
      <c r="J29" s="71" t="s">
        <v>779</v>
      </c>
      <c r="K29" s="71" t="s">
        <v>779</v>
      </c>
      <c r="L29" s="71" t="s">
        <v>779</v>
      </c>
      <c r="M29" s="71" t="s">
        <v>779</v>
      </c>
      <c r="N29" s="71" t="s">
        <v>779</v>
      </c>
      <c r="O29" s="71" t="s">
        <v>779</v>
      </c>
      <c r="P29" s="71" t="s">
        <v>779</v>
      </c>
      <c r="Q29" s="71" t="s">
        <v>779</v>
      </c>
      <c r="R29" s="71" t="s">
        <v>779</v>
      </c>
      <c r="S29" s="71" t="s">
        <v>779</v>
      </c>
      <c r="T29" s="71" t="s">
        <v>779</v>
      </c>
      <c r="U29" s="71" t="s">
        <v>779</v>
      </c>
      <c r="V29" s="71" t="s">
        <v>779</v>
      </c>
      <c r="W29" s="71" t="s">
        <v>779</v>
      </c>
      <c r="X29" s="71" t="s">
        <v>779</v>
      </c>
      <c r="Y29" s="71" t="s">
        <v>779</v>
      </c>
      <c r="Z29" s="71" t="s">
        <v>779</v>
      </c>
      <c r="AA29" s="71" t="s">
        <v>779</v>
      </c>
    </row>
    <row r="30" spans="1:27" ht="63">
      <c r="A30" s="78" t="s">
        <v>552</v>
      </c>
      <c r="B30" s="79" t="s">
        <v>796</v>
      </c>
      <c r="C30" s="78" t="s">
        <v>776</v>
      </c>
      <c r="D30" s="70" t="s">
        <v>779</v>
      </c>
      <c r="E30" s="71" t="s">
        <v>779</v>
      </c>
      <c r="F30" s="71" t="s">
        <v>779</v>
      </c>
      <c r="G30" s="71" t="s">
        <v>779</v>
      </c>
      <c r="H30" s="71" t="s">
        <v>779</v>
      </c>
      <c r="I30" s="71" t="s">
        <v>779</v>
      </c>
      <c r="J30" s="71" t="s">
        <v>779</v>
      </c>
      <c r="K30" s="71" t="s">
        <v>779</v>
      </c>
      <c r="L30" s="71" t="s">
        <v>779</v>
      </c>
      <c r="M30" s="71" t="s">
        <v>779</v>
      </c>
      <c r="N30" s="71" t="s">
        <v>779</v>
      </c>
      <c r="O30" s="71" t="s">
        <v>779</v>
      </c>
      <c r="P30" s="71" t="s">
        <v>779</v>
      </c>
      <c r="Q30" s="71" t="s">
        <v>779</v>
      </c>
      <c r="R30" s="71" t="s">
        <v>779</v>
      </c>
      <c r="S30" s="71" t="s">
        <v>779</v>
      </c>
      <c r="T30" s="71" t="s">
        <v>779</v>
      </c>
      <c r="U30" s="71" t="s">
        <v>779</v>
      </c>
      <c r="V30" s="71" t="s">
        <v>779</v>
      </c>
      <c r="W30" s="71" t="s">
        <v>779</v>
      </c>
      <c r="X30" s="71" t="s">
        <v>779</v>
      </c>
      <c r="Y30" s="71" t="s">
        <v>779</v>
      </c>
      <c r="Z30" s="71" t="s">
        <v>779</v>
      </c>
      <c r="AA30" s="71" t="s">
        <v>779</v>
      </c>
    </row>
    <row r="31" spans="1:27" ht="42">
      <c r="A31" s="78" t="s">
        <v>142</v>
      </c>
      <c r="B31" s="79" t="s">
        <v>797</v>
      </c>
      <c r="C31" s="78" t="s">
        <v>776</v>
      </c>
      <c r="D31" s="70" t="s">
        <v>779</v>
      </c>
      <c r="E31" s="71" t="s">
        <v>779</v>
      </c>
      <c r="F31" s="71" t="s">
        <v>779</v>
      </c>
      <c r="G31" s="71" t="s">
        <v>779</v>
      </c>
      <c r="H31" s="71" t="s">
        <v>779</v>
      </c>
      <c r="I31" s="71" t="s">
        <v>779</v>
      </c>
      <c r="J31" s="71" t="s">
        <v>779</v>
      </c>
      <c r="K31" s="71" t="s">
        <v>779</v>
      </c>
      <c r="L31" s="71" t="s">
        <v>779</v>
      </c>
      <c r="M31" s="71" t="s">
        <v>779</v>
      </c>
      <c r="N31" s="71" t="s">
        <v>779</v>
      </c>
      <c r="O31" s="71" t="s">
        <v>779</v>
      </c>
      <c r="P31" s="71" t="s">
        <v>779</v>
      </c>
      <c r="Q31" s="71" t="s">
        <v>779</v>
      </c>
      <c r="R31" s="71" t="s">
        <v>779</v>
      </c>
      <c r="S31" s="71" t="s">
        <v>779</v>
      </c>
      <c r="T31" s="71" t="s">
        <v>779</v>
      </c>
      <c r="U31" s="71" t="s">
        <v>779</v>
      </c>
      <c r="V31" s="71" t="s">
        <v>779</v>
      </c>
      <c r="W31" s="71" t="s">
        <v>779</v>
      </c>
      <c r="X31" s="71" t="s">
        <v>779</v>
      </c>
      <c r="Y31" s="71" t="s">
        <v>779</v>
      </c>
      <c r="Z31" s="71" t="s">
        <v>779</v>
      </c>
      <c r="AA31" s="71" t="s">
        <v>779</v>
      </c>
    </row>
    <row r="32" spans="1:27" ht="73.5">
      <c r="A32" s="78" t="s">
        <v>573</v>
      </c>
      <c r="B32" s="79" t="s">
        <v>798</v>
      </c>
      <c r="C32" s="78" t="s">
        <v>776</v>
      </c>
      <c r="D32" s="70" t="s">
        <v>779</v>
      </c>
      <c r="E32" s="71" t="s">
        <v>779</v>
      </c>
      <c r="F32" s="71" t="s">
        <v>779</v>
      </c>
      <c r="G32" s="71" t="s">
        <v>779</v>
      </c>
      <c r="H32" s="71" t="s">
        <v>779</v>
      </c>
      <c r="I32" s="71" t="s">
        <v>779</v>
      </c>
      <c r="J32" s="71" t="s">
        <v>779</v>
      </c>
      <c r="K32" s="71" t="s">
        <v>779</v>
      </c>
      <c r="L32" s="71" t="s">
        <v>779</v>
      </c>
      <c r="M32" s="71" t="s">
        <v>779</v>
      </c>
      <c r="N32" s="71" t="s">
        <v>779</v>
      </c>
      <c r="O32" s="71" t="s">
        <v>779</v>
      </c>
      <c r="P32" s="71" t="s">
        <v>779</v>
      </c>
      <c r="Q32" s="71" t="s">
        <v>779</v>
      </c>
      <c r="R32" s="71" t="s">
        <v>779</v>
      </c>
      <c r="S32" s="71" t="s">
        <v>779</v>
      </c>
      <c r="T32" s="71" t="s">
        <v>779</v>
      </c>
      <c r="U32" s="71" t="s">
        <v>779</v>
      </c>
      <c r="V32" s="71" t="s">
        <v>779</v>
      </c>
      <c r="W32" s="71" t="s">
        <v>779</v>
      </c>
      <c r="X32" s="71" t="s">
        <v>779</v>
      </c>
      <c r="Y32" s="71" t="s">
        <v>779</v>
      </c>
      <c r="Z32" s="71" t="s">
        <v>779</v>
      </c>
      <c r="AA32" s="71" t="s">
        <v>779</v>
      </c>
    </row>
    <row r="33" spans="1:27" ht="52.5">
      <c r="A33" s="78" t="s">
        <v>574</v>
      </c>
      <c r="B33" s="79" t="s">
        <v>799</v>
      </c>
      <c r="C33" s="78" t="s">
        <v>776</v>
      </c>
      <c r="D33" s="70" t="s">
        <v>779</v>
      </c>
      <c r="E33" s="71" t="s">
        <v>779</v>
      </c>
      <c r="F33" s="71" t="s">
        <v>779</v>
      </c>
      <c r="G33" s="71" t="s">
        <v>779</v>
      </c>
      <c r="H33" s="71" t="s">
        <v>779</v>
      </c>
      <c r="I33" s="71" t="s">
        <v>779</v>
      </c>
      <c r="J33" s="71" t="s">
        <v>779</v>
      </c>
      <c r="K33" s="71" t="s">
        <v>779</v>
      </c>
      <c r="L33" s="71" t="s">
        <v>779</v>
      </c>
      <c r="M33" s="71" t="s">
        <v>779</v>
      </c>
      <c r="N33" s="71" t="s">
        <v>779</v>
      </c>
      <c r="O33" s="71" t="s">
        <v>779</v>
      </c>
      <c r="P33" s="71" t="s">
        <v>779</v>
      </c>
      <c r="Q33" s="71" t="s">
        <v>779</v>
      </c>
      <c r="R33" s="71" t="s">
        <v>779</v>
      </c>
      <c r="S33" s="71" t="s">
        <v>779</v>
      </c>
      <c r="T33" s="71" t="s">
        <v>779</v>
      </c>
      <c r="U33" s="71" t="s">
        <v>779</v>
      </c>
      <c r="V33" s="71" t="s">
        <v>779</v>
      </c>
      <c r="W33" s="71" t="s">
        <v>779</v>
      </c>
      <c r="X33" s="71" t="s">
        <v>779</v>
      </c>
      <c r="Y33" s="71" t="s">
        <v>779</v>
      </c>
      <c r="Z33" s="71" t="s">
        <v>779</v>
      </c>
      <c r="AA33" s="71" t="s">
        <v>779</v>
      </c>
    </row>
    <row r="34" spans="1:27" ht="42">
      <c r="A34" s="78" t="s">
        <v>144</v>
      </c>
      <c r="B34" s="79" t="s">
        <v>800</v>
      </c>
      <c r="C34" s="78" t="s">
        <v>776</v>
      </c>
      <c r="D34" s="70" t="s">
        <v>779</v>
      </c>
      <c r="E34" s="71" t="s">
        <v>779</v>
      </c>
      <c r="F34" s="71" t="s">
        <v>779</v>
      </c>
      <c r="G34" s="71" t="s">
        <v>779</v>
      </c>
      <c r="H34" s="71" t="s">
        <v>779</v>
      </c>
      <c r="I34" s="71" t="s">
        <v>779</v>
      </c>
      <c r="J34" s="71" t="s">
        <v>779</v>
      </c>
      <c r="K34" s="71" t="s">
        <v>779</v>
      </c>
      <c r="L34" s="71" t="s">
        <v>779</v>
      </c>
      <c r="M34" s="71" t="s">
        <v>779</v>
      </c>
      <c r="N34" s="71" t="s">
        <v>779</v>
      </c>
      <c r="O34" s="71" t="s">
        <v>779</v>
      </c>
      <c r="P34" s="71" t="s">
        <v>779</v>
      </c>
      <c r="Q34" s="71" t="s">
        <v>779</v>
      </c>
      <c r="R34" s="71" t="s">
        <v>779</v>
      </c>
      <c r="S34" s="71" t="s">
        <v>779</v>
      </c>
      <c r="T34" s="71" t="s">
        <v>779</v>
      </c>
      <c r="U34" s="71" t="s">
        <v>779</v>
      </c>
      <c r="V34" s="71" t="s">
        <v>779</v>
      </c>
      <c r="W34" s="71" t="s">
        <v>779</v>
      </c>
      <c r="X34" s="71" t="s">
        <v>779</v>
      </c>
      <c r="Y34" s="71" t="s">
        <v>779</v>
      </c>
      <c r="Z34" s="71" t="s">
        <v>779</v>
      </c>
      <c r="AA34" s="71" t="s">
        <v>779</v>
      </c>
    </row>
    <row r="35" spans="1:27" ht="31.5">
      <c r="A35" s="78" t="s">
        <v>801</v>
      </c>
      <c r="B35" s="79" t="s">
        <v>802</v>
      </c>
      <c r="C35" s="78" t="s">
        <v>776</v>
      </c>
      <c r="D35" s="70" t="s">
        <v>779</v>
      </c>
      <c r="E35" s="71" t="s">
        <v>779</v>
      </c>
      <c r="F35" s="71" t="s">
        <v>779</v>
      </c>
      <c r="G35" s="71" t="s">
        <v>779</v>
      </c>
      <c r="H35" s="71" t="s">
        <v>779</v>
      </c>
      <c r="I35" s="71" t="s">
        <v>779</v>
      </c>
      <c r="J35" s="71" t="s">
        <v>779</v>
      </c>
      <c r="K35" s="71" t="s">
        <v>779</v>
      </c>
      <c r="L35" s="71" t="s">
        <v>779</v>
      </c>
      <c r="M35" s="71" t="s">
        <v>779</v>
      </c>
      <c r="N35" s="71" t="s">
        <v>779</v>
      </c>
      <c r="O35" s="71" t="s">
        <v>779</v>
      </c>
      <c r="P35" s="71" t="s">
        <v>779</v>
      </c>
      <c r="Q35" s="71" t="s">
        <v>779</v>
      </c>
      <c r="R35" s="71" t="s">
        <v>779</v>
      </c>
      <c r="S35" s="71" t="s">
        <v>779</v>
      </c>
      <c r="T35" s="71" t="s">
        <v>779</v>
      </c>
      <c r="U35" s="71" t="s">
        <v>779</v>
      </c>
      <c r="V35" s="71" t="s">
        <v>779</v>
      </c>
      <c r="W35" s="71" t="s">
        <v>779</v>
      </c>
      <c r="X35" s="71" t="s">
        <v>779</v>
      </c>
      <c r="Y35" s="71" t="s">
        <v>779</v>
      </c>
      <c r="Z35" s="71" t="s">
        <v>779</v>
      </c>
      <c r="AA35" s="71" t="s">
        <v>779</v>
      </c>
    </row>
    <row r="36" spans="1:27" ht="105">
      <c r="A36" s="78" t="s">
        <v>801</v>
      </c>
      <c r="B36" s="79" t="s">
        <v>803</v>
      </c>
      <c r="C36" s="78" t="s">
        <v>776</v>
      </c>
      <c r="D36" s="70" t="s">
        <v>779</v>
      </c>
      <c r="E36" s="71" t="s">
        <v>779</v>
      </c>
      <c r="F36" s="71" t="s">
        <v>779</v>
      </c>
      <c r="G36" s="71" t="s">
        <v>779</v>
      </c>
      <c r="H36" s="71" t="s">
        <v>779</v>
      </c>
      <c r="I36" s="71" t="s">
        <v>779</v>
      </c>
      <c r="J36" s="71" t="s">
        <v>779</v>
      </c>
      <c r="K36" s="71" t="s">
        <v>779</v>
      </c>
      <c r="L36" s="71" t="s">
        <v>779</v>
      </c>
      <c r="M36" s="71" t="s">
        <v>779</v>
      </c>
      <c r="N36" s="71" t="s">
        <v>779</v>
      </c>
      <c r="O36" s="71" t="s">
        <v>779</v>
      </c>
      <c r="P36" s="71" t="s">
        <v>779</v>
      </c>
      <c r="Q36" s="71" t="s">
        <v>779</v>
      </c>
      <c r="R36" s="71" t="s">
        <v>779</v>
      </c>
      <c r="S36" s="71" t="s">
        <v>779</v>
      </c>
      <c r="T36" s="71" t="s">
        <v>779</v>
      </c>
      <c r="U36" s="71" t="s">
        <v>779</v>
      </c>
      <c r="V36" s="71" t="s">
        <v>779</v>
      </c>
      <c r="W36" s="71" t="s">
        <v>779</v>
      </c>
      <c r="X36" s="71" t="s">
        <v>779</v>
      </c>
      <c r="Y36" s="71" t="s">
        <v>779</v>
      </c>
      <c r="Z36" s="71" t="s">
        <v>779</v>
      </c>
      <c r="AA36" s="71" t="s">
        <v>779</v>
      </c>
    </row>
    <row r="37" spans="1:27" ht="94.5">
      <c r="A37" s="78" t="s">
        <v>801</v>
      </c>
      <c r="B37" s="79" t="s">
        <v>804</v>
      </c>
      <c r="C37" s="78" t="s">
        <v>776</v>
      </c>
      <c r="D37" s="70" t="s">
        <v>779</v>
      </c>
      <c r="E37" s="71" t="s">
        <v>779</v>
      </c>
      <c r="F37" s="71" t="s">
        <v>779</v>
      </c>
      <c r="G37" s="71" t="s">
        <v>779</v>
      </c>
      <c r="H37" s="71" t="s">
        <v>779</v>
      </c>
      <c r="I37" s="71" t="s">
        <v>779</v>
      </c>
      <c r="J37" s="71" t="s">
        <v>779</v>
      </c>
      <c r="K37" s="71" t="s">
        <v>779</v>
      </c>
      <c r="L37" s="71" t="s">
        <v>779</v>
      </c>
      <c r="M37" s="71" t="s">
        <v>779</v>
      </c>
      <c r="N37" s="71" t="s">
        <v>779</v>
      </c>
      <c r="O37" s="71" t="s">
        <v>779</v>
      </c>
      <c r="P37" s="71" t="s">
        <v>779</v>
      </c>
      <c r="Q37" s="71" t="s">
        <v>779</v>
      </c>
      <c r="R37" s="71" t="s">
        <v>779</v>
      </c>
      <c r="S37" s="71" t="s">
        <v>779</v>
      </c>
      <c r="T37" s="71" t="s">
        <v>779</v>
      </c>
      <c r="U37" s="71" t="s">
        <v>779</v>
      </c>
      <c r="V37" s="71" t="s">
        <v>779</v>
      </c>
      <c r="W37" s="71" t="s">
        <v>779</v>
      </c>
      <c r="X37" s="71" t="s">
        <v>779</v>
      </c>
      <c r="Y37" s="71" t="s">
        <v>779</v>
      </c>
      <c r="Z37" s="71" t="s">
        <v>779</v>
      </c>
      <c r="AA37" s="71" t="s">
        <v>779</v>
      </c>
    </row>
    <row r="38" spans="1:27" ht="94.5">
      <c r="A38" s="78" t="s">
        <v>801</v>
      </c>
      <c r="B38" s="79" t="s">
        <v>805</v>
      </c>
      <c r="C38" s="78" t="s">
        <v>776</v>
      </c>
      <c r="D38" s="70" t="s">
        <v>779</v>
      </c>
      <c r="E38" s="71" t="s">
        <v>779</v>
      </c>
      <c r="F38" s="71" t="s">
        <v>779</v>
      </c>
      <c r="G38" s="71" t="s">
        <v>779</v>
      </c>
      <c r="H38" s="71" t="s">
        <v>779</v>
      </c>
      <c r="I38" s="71" t="s">
        <v>779</v>
      </c>
      <c r="J38" s="71" t="s">
        <v>779</v>
      </c>
      <c r="K38" s="71" t="s">
        <v>779</v>
      </c>
      <c r="L38" s="71" t="s">
        <v>779</v>
      </c>
      <c r="M38" s="71" t="s">
        <v>779</v>
      </c>
      <c r="N38" s="71" t="s">
        <v>779</v>
      </c>
      <c r="O38" s="71" t="s">
        <v>779</v>
      </c>
      <c r="P38" s="71" t="s">
        <v>779</v>
      </c>
      <c r="Q38" s="71" t="s">
        <v>779</v>
      </c>
      <c r="R38" s="71" t="s">
        <v>779</v>
      </c>
      <c r="S38" s="71" t="s">
        <v>779</v>
      </c>
      <c r="T38" s="71" t="s">
        <v>779</v>
      </c>
      <c r="U38" s="71" t="s">
        <v>779</v>
      </c>
      <c r="V38" s="71" t="s">
        <v>779</v>
      </c>
      <c r="W38" s="71" t="s">
        <v>779</v>
      </c>
      <c r="X38" s="71" t="s">
        <v>779</v>
      </c>
      <c r="Y38" s="71" t="s">
        <v>779</v>
      </c>
      <c r="Z38" s="71" t="s">
        <v>779</v>
      </c>
      <c r="AA38" s="71" t="s">
        <v>779</v>
      </c>
    </row>
    <row r="39" spans="1:27" ht="31.5">
      <c r="A39" s="78" t="s">
        <v>806</v>
      </c>
      <c r="B39" s="79" t="s">
        <v>802</v>
      </c>
      <c r="C39" s="78" t="s">
        <v>776</v>
      </c>
      <c r="D39" s="70" t="s">
        <v>779</v>
      </c>
      <c r="E39" s="71" t="s">
        <v>779</v>
      </c>
      <c r="F39" s="71" t="s">
        <v>779</v>
      </c>
      <c r="G39" s="71" t="s">
        <v>779</v>
      </c>
      <c r="H39" s="71" t="s">
        <v>779</v>
      </c>
      <c r="I39" s="71" t="s">
        <v>779</v>
      </c>
      <c r="J39" s="71" t="s">
        <v>779</v>
      </c>
      <c r="K39" s="71" t="s">
        <v>779</v>
      </c>
      <c r="L39" s="71" t="s">
        <v>779</v>
      </c>
      <c r="M39" s="71" t="s">
        <v>779</v>
      </c>
      <c r="N39" s="71" t="s">
        <v>779</v>
      </c>
      <c r="O39" s="71" t="s">
        <v>779</v>
      </c>
      <c r="P39" s="71" t="s">
        <v>779</v>
      </c>
      <c r="Q39" s="71" t="s">
        <v>779</v>
      </c>
      <c r="R39" s="71" t="s">
        <v>779</v>
      </c>
      <c r="S39" s="71" t="s">
        <v>779</v>
      </c>
      <c r="T39" s="71" t="s">
        <v>779</v>
      </c>
      <c r="U39" s="71" t="s">
        <v>779</v>
      </c>
      <c r="V39" s="71" t="s">
        <v>779</v>
      </c>
      <c r="W39" s="71" t="s">
        <v>779</v>
      </c>
      <c r="X39" s="71" t="s">
        <v>779</v>
      </c>
      <c r="Y39" s="71" t="s">
        <v>779</v>
      </c>
      <c r="Z39" s="71" t="s">
        <v>779</v>
      </c>
      <c r="AA39" s="71" t="s">
        <v>779</v>
      </c>
    </row>
    <row r="40" spans="1:27" ht="105">
      <c r="A40" s="78" t="s">
        <v>806</v>
      </c>
      <c r="B40" s="79" t="s">
        <v>803</v>
      </c>
      <c r="C40" s="78" t="s">
        <v>776</v>
      </c>
      <c r="D40" s="70" t="s">
        <v>779</v>
      </c>
      <c r="E40" s="71" t="s">
        <v>779</v>
      </c>
      <c r="F40" s="71" t="s">
        <v>779</v>
      </c>
      <c r="G40" s="71" t="s">
        <v>779</v>
      </c>
      <c r="H40" s="71" t="s">
        <v>779</v>
      </c>
      <c r="I40" s="71" t="s">
        <v>779</v>
      </c>
      <c r="J40" s="71" t="s">
        <v>779</v>
      </c>
      <c r="K40" s="71" t="s">
        <v>779</v>
      </c>
      <c r="L40" s="71" t="s">
        <v>779</v>
      </c>
      <c r="M40" s="71" t="s">
        <v>779</v>
      </c>
      <c r="N40" s="71" t="s">
        <v>779</v>
      </c>
      <c r="O40" s="71" t="s">
        <v>779</v>
      </c>
      <c r="P40" s="71" t="s">
        <v>779</v>
      </c>
      <c r="Q40" s="71" t="s">
        <v>779</v>
      </c>
      <c r="R40" s="71" t="s">
        <v>779</v>
      </c>
      <c r="S40" s="71" t="s">
        <v>779</v>
      </c>
      <c r="T40" s="71" t="s">
        <v>779</v>
      </c>
      <c r="U40" s="71" t="s">
        <v>779</v>
      </c>
      <c r="V40" s="71" t="s">
        <v>779</v>
      </c>
      <c r="W40" s="71" t="s">
        <v>779</v>
      </c>
      <c r="X40" s="71" t="s">
        <v>779</v>
      </c>
      <c r="Y40" s="71" t="s">
        <v>779</v>
      </c>
      <c r="Z40" s="71" t="s">
        <v>779</v>
      </c>
      <c r="AA40" s="71" t="s">
        <v>779</v>
      </c>
    </row>
    <row r="41" spans="1:27" ht="94.5">
      <c r="A41" s="78" t="s">
        <v>806</v>
      </c>
      <c r="B41" s="79" t="s">
        <v>804</v>
      </c>
      <c r="C41" s="78" t="s">
        <v>776</v>
      </c>
      <c r="D41" s="70" t="s">
        <v>779</v>
      </c>
      <c r="E41" s="71" t="s">
        <v>779</v>
      </c>
      <c r="F41" s="71" t="s">
        <v>779</v>
      </c>
      <c r="G41" s="71" t="s">
        <v>779</v>
      </c>
      <c r="H41" s="71" t="s">
        <v>779</v>
      </c>
      <c r="I41" s="71" t="s">
        <v>779</v>
      </c>
      <c r="J41" s="71" t="s">
        <v>779</v>
      </c>
      <c r="K41" s="71" t="s">
        <v>779</v>
      </c>
      <c r="L41" s="71" t="s">
        <v>779</v>
      </c>
      <c r="M41" s="71" t="s">
        <v>779</v>
      </c>
      <c r="N41" s="71" t="s">
        <v>779</v>
      </c>
      <c r="O41" s="71" t="s">
        <v>779</v>
      </c>
      <c r="P41" s="71" t="s">
        <v>779</v>
      </c>
      <c r="Q41" s="71" t="s">
        <v>779</v>
      </c>
      <c r="R41" s="71" t="s">
        <v>779</v>
      </c>
      <c r="S41" s="71" t="s">
        <v>779</v>
      </c>
      <c r="T41" s="71" t="s">
        <v>779</v>
      </c>
      <c r="U41" s="71" t="s">
        <v>779</v>
      </c>
      <c r="V41" s="71" t="s">
        <v>779</v>
      </c>
      <c r="W41" s="71" t="s">
        <v>779</v>
      </c>
      <c r="X41" s="71" t="s">
        <v>779</v>
      </c>
      <c r="Y41" s="71" t="s">
        <v>779</v>
      </c>
      <c r="Z41" s="71" t="s">
        <v>779</v>
      </c>
      <c r="AA41" s="71" t="s">
        <v>779</v>
      </c>
    </row>
    <row r="42" spans="1:27" ht="94.5">
      <c r="A42" s="78" t="s">
        <v>806</v>
      </c>
      <c r="B42" s="79" t="s">
        <v>807</v>
      </c>
      <c r="C42" s="78" t="s">
        <v>776</v>
      </c>
      <c r="D42" s="70" t="s">
        <v>779</v>
      </c>
      <c r="E42" s="71" t="s">
        <v>779</v>
      </c>
      <c r="F42" s="71" t="s">
        <v>779</v>
      </c>
      <c r="G42" s="71" t="s">
        <v>779</v>
      </c>
      <c r="H42" s="71" t="s">
        <v>779</v>
      </c>
      <c r="I42" s="71" t="s">
        <v>779</v>
      </c>
      <c r="J42" s="71" t="s">
        <v>779</v>
      </c>
      <c r="K42" s="71" t="s">
        <v>779</v>
      </c>
      <c r="L42" s="71" t="s">
        <v>779</v>
      </c>
      <c r="M42" s="71" t="s">
        <v>779</v>
      </c>
      <c r="N42" s="71" t="s">
        <v>779</v>
      </c>
      <c r="O42" s="71" t="s">
        <v>779</v>
      </c>
      <c r="P42" s="71" t="s">
        <v>779</v>
      </c>
      <c r="Q42" s="71" t="s">
        <v>779</v>
      </c>
      <c r="R42" s="71" t="s">
        <v>779</v>
      </c>
      <c r="S42" s="71" t="s">
        <v>779</v>
      </c>
      <c r="T42" s="71" t="s">
        <v>779</v>
      </c>
      <c r="U42" s="71" t="s">
        <v>779</v>
      </c>
      <c r="V42" s="71" t="s">
        <v>779</v>
      </c>
      <c r="W42" s="71" t="s">
        <v>779</v>
      </c>
      <c r="X42" s="71" t="s">
        <v>779</v>
      </c>
      <c r="Y42" s="71" t="s">
        <v>779</v>
      </c>
      <c r="Z42" s="71" t="s">
        <v>779</v>
      </c>
      <c r="AA42" s="71" t="s">
        <v>779</v>
      </c>
    </row>
    <row r="43" spans="1:27" ht="94.5">
      <c r="A43" s="78" t="s">
        <v>808</v>
      </c>
      <c r="B43" s="79" t="s">
        <v>809</v>
      </c>
      <c r="C43" s="78" t="s">
        <v>776</v>
      </c>
      <c r="D43" s="70" t="s">
        <v>779</v>
      </c>
      <c r="E43" s="71" t="s">
        <v>779</v>
      </c>
      <c r="F43" s="71" t="s">
        <v>779</v>
      </c>
      <c r="G43" s="71" t="s">
        <v>779</v>
      </c>
      <c r="H43" s="71" t="s">
        <v>779</v>
      </c>
      <c r="I43" s="71" t="s">
        <v>779</v>
      </c>
      <c r="J43" s="71" t="s">
        <v>779</v>
      </c>
      <c r="K43" s="71" t="s">
        <v>779</v>
      </c>
      <c r="L43" s="71" t="s">
        <v>779</v>
      </c>
      <c r="M43" s="71" t="s">
        <v>779</v>
      </c>
      <c r="N43" s="71" t="s">
        <v>779</v>
      </c>
      <c r="O43" s="71" t="s">
        <v>779</v>
      </c>
      <c r="P43" s="71" t="s">
        <v>779</v>
      </c>
      <c r="Q43" s="71" t="s">
        <v>779</v>
      </c>
      <c r="R43" s="71" t="s">
        <v>779</v>
      </c>
      <c r="S43" s="71" t="s">
        <v>779</v>
      </c>
      <c r="T43" s="71" t="s">
        <v>779</v>
      </c>
      <c r="U43" s="71" t="s">
        <v>779</v>
      </c>
      <c r="V43" s="71" t="s">
        <v>779</v>
      </c>
      <c r="W43" s="71" t="s">
        <v>779</v>
      </c>
      <c r="X43" s="71" t="s">
        <v>779</v>
      </c>
      <c r="Y43" s="71" t="s">
        <v>779</v>
      </c>
      <c r="Z43" s="71" t="s">
        <v>779</v>
      </c>
      <c r="AA43" s="71" t="s">
        <v>779</v>
      </c>
    </row>
    <row r="44" spans="1:27" ht="84">
      <c r="A44" s="78" t="s">
        <v>810</v>
      </c>
      <c r="B44" s="79" t="s">
        <v>811</v>
      </c>
      <c r="C44" s="78" t="s">
        <v>776</v>
      </c>
      <c r="D44" s="70" t="s">
        <v>779</v>
      </c>
      <c r="E44" s="71" t="s">
        <v>779</v>
      </c>
      <c r="F44" s="71" t="s">
        <v>779</v>
      </c>
      <c r="G44" s="71" t="s">
        <v>779</v>
      </c>
      <c r="H44" s="71" t="s">
        <v>779</v>
      </c>
      <c r="I44" s="71" t="s">
        <v>779</v>
      </c>
      <c r="J44" s="71" t="s">
        <v>779</v>
      </c>
      <c r="K44" s="71" t="s">
        <v>779</v>
      </c>
      <c r="L44" s="71" t="s">
        <v>779</v>
      </c>
      <c r="M44" s="71" t="s">
        <v>779</v>
      </c>
      <c r="N44" s="71" t="s">
        <v>779</v>
      </c>
      <c r="O44" s="71" t="s">
        <v>779</v>
      </c>
      <c r="P44" s="71" t="s">
        <v>779</v>
      </c>
      <c r="Q44" s="71" t="s">
        <v>779</v>
      </c>
      <c r="R44" s="71" t="s">
        <v>779</v>
      </c>
      <c r="S44" s="71" t="s">
        <v>779</v>
      </c>
      <c r="T44" s="71" t="s">
        <v>779</v>
      </c>
      <c r="U44" s="71" t="s">
        <v>779</v>
      </c>
      <c r="V44" s="71" t="s">
        <v>779</v>
      </c>
      <c r="W44" s="71" t="s">
        <v>779</v>
      </c>
      <c r="X44" s="71" t="s">
        <v>779</v>
      </c>
      <c r="Y44" s="71" t="s">
        <v>779</v>
      </c>
      <c r="Z44" s="71" t="s">
        <v>779</v>
      </c>
      <c r="AA44" s="71" t="s">
        <v>779</v>
      </c>
    </row>
    <row r="45" spans="1:27" ht="84">
      <c r="A45" s="78" t="s">
        <v>812</v>
      </c>
      <c r="B45" s="79" t="s">
        <v>813</v>
      </c>
      <c r="C45" s="78" t="s">
        <v>776</v>
      </c>
      <c r="D45" s="70" t="s">
        <v>779</v>
      </c>
      <c r="E45" s="71" t="s">
        <v>779</v>
      </c>
      <c r="F45" s="71" t="s">
        <v>779</v>
      </c>
      <c r="G45" s="71" t="s">
        <v>779</v>
      </c>
      <c r="H45" s="71" t="s">
        <v>779</v>
      </c>
      <c r="I45" s="71" t="s">
        <v>779</v>
      </c>
      <c r="J45" s="71" t="s">
        <v>779</v>
      </c>
      <c r="K45" s="71" t="s">
        <v>779</v>
      </c>
      <c r="L45" s="71" t="s">
        <v>779</v>
      </c>
      <c r="M45" s="71" t="s">
        <v>779</v>
      </c>
      <c r="N45" s="71" t="s">
        <v>779</v>
      </c>
      <c r="O45" s="71" t="s">
        <v>779</v>
      </c>
      <c r="P45" s="71" t="s">
        <v>779</v>
      </c>
      <c r="Q45" s="71" t="s">
        <v>779</v>
      </c>
      <c r="R45" s="71" t="s">
        <v>779</v>
      </c>
      <c r="S45" s="71" t="s">
        <v>779</v>
      </c>
      <c r="T45" s="71" t="s">
        <v>779</v>
      </c>
      <c r="U45" s="71" t="s">
        <v>779</v>
      </c>
      <c r="V45" s="71" t="s">
        <v>779</v>
      </c>
      <c r="W45" s="71" t="s">
        <v>779</v>
      </c>
      <c r="X45" s="71" t="s">
        <v>779</v>
      </c>
      <c r="Y45" s="71" t="s">
        <v>779</v>
      </c>
      <c r="Z45" s="71" t="s">
        <v>779</v>
      </c>
      <c r="AA45" s="71" t="s">
        <v>779</v>
      </c>
    </row>
    <row r="46" spans="1:27" ht="42">
      <c r="A46" s="78" t="s">
        <v>146</v>
      </c>
      <c r="B46" s="79" t="s">
        <v>814</v>
      </c>
      <c r="C46" s="78" t="s">
        <v>776</v>
      </c>
      <c r="D46" s="70" t="s">
        <v>779</v>
      </c>
      <c r="E46" s="71" t="s">
        <v>779</v>
      </c>
      <c r="F46" s="71" t="s">
        <v>779</v>
      </c>
      <c r="G46" s="71" t="s">
        <v>779</v>
      </c>
      <c r="H46" s="71" t="s">
        <v>779</v>
      </c>
      <c r="I46" s="71" t="s">
        <v>779</v>
      </c>
      <c r="J46" s="71" t="s">
        <v>779</v>
      </c>
      <c r="K46" s="71" t="s">
        <v>779</v>
      </c>
      <c r="L46" s="71" t="s">
        <v>779</v>
      </c>
      <c r="M46" s="71" t="s">
        <v>779</v>
      </c>
      <c r="N46" s="71" t="s">
        <v>779</v>
      </c>
      <c r="O46" s="71" t="s">
        <v>779</v>
      </c>
      <c r="P46" s="71" t="s">
        <v>779</v>
      </c>
      <c r="Q46" s="71" t="s">
        <v>779</v>
      </c>
      <c r="R46" s="71" t="s">
        <v>779</v>
      </c>
      <c r="S46" s="71" t="s">
        <v>779</v>
      </c>
      <c r="T46" s="71" t="s">
        <v>779</v>
      </c>
      <c r="U46" s="71" t="s">
        <v>779</v>
      </c>
      <c r="V46" s="71" t="s">
        <v>779</v>
      </c>
      <c r="W46" s="71" t="s">
        <v>779</v>
      </c>
      <c r="X46" s="71" t="s">
        <v>779</v>
      </c>
      <c r="Y46" s="71" t="s">
        <v>779</v>
      </c>
      <c r="Z46" s="71" t="s">
        <v>779</v>
      </c>
      <c r="AA46" s="71" t="s">
        <v>779</v>
      </c>
    </row>
    <row r="47" spans="1:27" ht="73.5">
      <c r="A47" s="78" t="s">
        <v>578</v>
      </c>
      <c r="B47" s="79" t="s">
        <v>815</v>
      </c>
      <c r="C47" s="78" t="s">
        <v>776</v>
      </c>
      <c r="D47" s="70" t="s">
        <v>779</v>
      </c>
      <c r="E47" s="71" t="s">
        <v>779</v>
      </c>
      <c r="F47" s="71" t="s">
        <v>779</v>
      </c>
      <c r="G47" s="71" t="s">
        <v>779</v>
      </c>
      <c r="H47" s="71" t="s">
        <v>779</v>
      </c>
      <c r="I47" s="71" t="s">
        <v>779</v>
      </c>
      <c r="J47" s="71" t="s">
        <v>779</v>
      </c>
      <c r="K47" s="71" t="s">
        <v>779</v>
      </c>
      <c r="L47" s="71" t="s">
        <v>779</v>
      </c>
      <c r="M47" s="71" t="s">
        <v>779</v>
      </c>
      <c r="N47" s="71" t="s">
        <v>779</v>
      </c>
      <c r="O47" s="71" t="s">
        <v>779</v>
      </c>
      <c r="P47" s="71" t="s">
        <v>779</v>
      </c>
      <c r="Q47" s="71" t="s">
        <v>779</v>
      </c>
      <c r="R47" s="71" t="s">
        <v>779</v>
      </c>
      <c r="S47" s="71" t="s">
        <v>779</v>
      </c>
      <c r="T47" s="71" t="s">
        <v>779</v>
      </c>
      <c r="U47" s="71" t="s">
        <v>779</v>
      </c>
      <c r="V47" s="71" t="s">
        <v>779</v>
      </c>
      <c r="W47" s="71" t="s">
        <v>779</v>
      </c>
      <c r="X47" s="71" t="s">
        <v>779</v>
      </c>
      <c r="Y47" s="71" t="s">
        <v>779</v>
      </c>
      <c r="Z47" s="71" t="s">
        <v>779</v>
      </c>
      <c r="AA47" s="71" t="s">
        <v>779</v>
      </c>
    </row>
    <row r="48" spans="1:27" ht="42">
      <c r="A48" s="78" t="s">
        <v>580</v>
      </c>
      <c r="B48" s="79" t="s">
        <v>816</v>
      </c>
      <c r="C48" s="78" t="s">
        <v>776</v>
      </c>
      <c r="D48" s="70" t="s">
        <v>779</v>
      </c>
      <c r="E48" s="71" t="s">
        <v>779</v>
      </c>
      <c r="F48" s="71" t="s">
        <v>779</v>
      </c>
      <c r="G48" s="71" t="s">
        <v>779</v>
      </c>
      <c r="H48" s="71" t="s">
        <v>779</v>
      </c>
      <c r="I48" s="71" t="s">
        <v>779</v>
      </c>
      <c r="J48" s="71" t="s">
        <v>779</v>
      </c>
      <c r="K48" s="71" t="s">
        <v>779</v>
      </c>
      <c r="L48" s="71" t="s">
        <v>779</v>
      </c>
      <c r="M48" s="71" t="s">
        <v>779</v>
      </c>
      <c r="N48" s="71" t="s">
        <v>779</v>
      </c>
      <c r="O48" s="71" t="s">
        <v>779</v>
      </c>
      <c r="P48" s="71" t="s">
        <v>779</v>
      </c>
      <c r="Q48" s="71" t="s">
        <v>779</v>
      </c>
      <c r="R48" s="71" t="s">
        <v>779</v>
      </c>
      <c r="S48" s="71" t="s">
        <v>779</v>
      </c>
      <c r="T48" s="71" t="s">
        <v>779</v>
      </c>
      <c r="U48" s="71" t="s">
        <v>779</v>
      </c>
      <c r="V48" s="71" t="s">
        <v>779</v>
      </c>
      <c r="W48" s="71" t="s">
        <v>779</v>
      </c>
      <c r="X48" s="71" t="s">
        <v>779</v>
      </c>
      <c r="Y48" s="71" t="s">
        <v>779</v>
      </c>
      <c r="Z48" s="71" t="s">
        <v>779</v>
      </c>
      <c r="AA48" s="71" t="s">
        <v>779</v>
      </c>
    </row>
    <row r="49" spans="1:27" ht="63">
      <c r="A49" s="78" t="s">
        <v>585</v>
      </c>
      <c r="B49" s="79" t="s">
        <v>817</v>
      </c>
      <c r="C49" s="78" t="s">
        <v>776</v>
      </c>
      <c r="D49" s="70" t="s">
        <v>779</v>
      </c>
      <c r="E49" s="71" t="s">
        <v>779</v>
      </c>
      <c r="F49" s="71" t="s">
        <v>779</v>
      </c>
      <c r="G49" s="71" t="s">
        <v>779</v>
      </c>
      <c r="H49" s="71" t="s">
        <v>779</v>
      </c>
      <c r="I49" s="71" t="s">
        <v>779</v>
      </c>
      <c r="J49" s="71" t="s">
        <v>779</v>
      </c>
      <c r="K49" s="71" t="s">
        <v>779</v>
      </c>
      <c r="L49" s="71" t="s">
        <v>779</v>
      </c>
      <c r="M49" s="71" t="s">
        <v>779</v>
      </c>
      <c r="N49" s="71" t="s">
        <v>779</v>
      </c>
      <c r="O49" s="71" t="s">
        <v>779</v>
      </c>
      <c r="P49" s="71" t="s">
        <v>779</v>
      </c>
      <c r="Q49" s="71" t="s">
        <v>779</v>
      </c>
      <c r="R49" s="71" t="s">
        <v>779</v>
      </c>
      <c r="S49" s="71" t="s">
        <v>779</v>
      </c>
      <c r="T49" s="71" t="s">
        <v>779</v>
      </c>
      <c r="U49" s="71" t="s">
        <v>779</v>
      </c>
      <c r="V49" s="71" t="s">
        <v>779</v>
      </c>
      <c r="W49" s="71" t="s">
        <v>779</v>
      </c>
      <c r="X49" s="71" t="s">
        <v>779</v>
      </c>
      <c r="Y49" s="71" t="s">
        <v>779</v>
      </c>
      <c r="Z49" s="71" t="s">
        <v>779</v>
      </c>
      <c r="AA49" s="71" t="s">
        <v>779</v>
      </c>
    </row>
    <row r="50" spans="1:27" ht="52.5">
      <c r="A50" s="78" t="s">
        <v>593</v>
      </c>
      <c r="B50" s="79" t="s">
        <v>818</v>
      </c>
      <c r="C50" s="78" t="s">
        <v>776</v>
      </c>
      <c r="D50" s="70" t="s">
        <v>779</v>
      </c>
      <c r="E50" s="71" t="s">
        <v>779</v>
      </c>
      <c r="F50" s="71" t="s">
        <v>779</v>
      </c>
      <c r="G50" s="71" t="s">
        <v>779</v>
      </c>
      <c r="H50" s="71" t="s">
        <v>779</v>
      </c>
      <c r="I50" s="71" t="s">
        <v>779</v>
      </c>
      <c r="J50" s="71" t="s">
        <v>779</v>
      </c>
      <c r="K50" s="71" t="s">
        <v>779</v>
      </c>
      <c r="L50" s="71" t="s">
        <v>779</v>
      </c>
      <c r="M50" s="71" t="s">
        <v>779</v>
      </c>
      <c r="N50" s="71" t="s">
        <v>779</v>
      </c>
      <c r="O50" s="71" t="s">
        <v>779</v>
      </c>
      <c r="P50" s="71" t="s">
        <v>779</v>
      </c>
      <c r="Q50" s="71" t="s">
        <v>779</v>
      </c>
      <c r="R50" s="71" t="s">
        <v>779</v>
      </c>
      <c r="S50" s="71" t="s">
        <v>779</v>
      </c>
      <c r="T50" s="71" t="s">
        <v>779</v>
      </c>
      <c r="U50" s="71" t="s">
        <v>779</v>
      </c>
      <c r="V50" s="71" t="s">
        <v>779</v>
      </c>
      <c r="W50" s="71" t="s">
        <v>779</v>
      </c>
      <c r="X50" s="71" t="s">
        <v>779</v>
      </c>
      <c r="Y50" s="71" t="s">
        <v>779</v>
      </c>
      <c r="Z50" s="71" t="s">
        <v>779</v>
      </c>
      <c r="AA50" s="71" t="s">
        <v>779</v>
      </c>
    </row>
    <row r="51" spans="1:27" ht="31.5">
      <c r="A51" s="78" t="s">
        <v>819</v>
      </c>
      <c r="B51" s="79" t="s">
        <v>820</v>
      </c>
      <c r="C51" s="78" t="s">
        <v>776</v>
      </c>
      <c r="D51" s="70" t="s">
        <v>779</v>
      </c>
      <c r="E51" s="71" t="s">
        <v>779</v>
      </c>
      <c r="F51" s="71" t="s">
        <v>779</v>
      </c>
      <c r="G51" s="71" t="s">
        <v>779</v>
      </c>
      <c r="H51" s="71" t="s">
        <v>779</v>
      </c>
      <c r="I51" s="71" t="s">
        <v>779</v>
      </c>
      <c r="J51" s="71" t="s">
        <v>779</v>
      </c>
      <c r="K51" s="71" t="s">
        <v>779</v>
      </c>
      <c r="L51" s="71" t="s">
        <v>779</v>
      </c>
      <c r="M51" s="71" t="s">
        <v>779</v>
      </c>
      <c r="N51" s="71" t="s">
        <v>779</v>
      </c>
      <c r="O51" s="71" t="s">
        <v>779</v>
      </c>
      <c r="P51" s="71" t="s">
        <v>779</v>
      </c>
      <c r="Q51" s="71" t="s">
        <v>779</v>
      </c>
      <c r="R51" s="71" t="s">
        <v>779</v>
      </c>
      <c r="S51" s="71" t="s">
        <v>779</v>
      </c>
      <c r="T51" s="71" t="s">
        <v>779</v>
      </c>
      <c r="U51" s="71" t="s">
        <v>779</v>
      </c>
      <c r="V51" s="71" t="s">
        <v>779</v>
      </c>
      <c r="W51" s="71" t="s">
        <v>779</v>
      </c>
      <c r="X51" s="71" t="s">
        <v>779</v>
      </c>
      <c r="Y51" s="71" t="s">
        <v>779</v>
      </c>
      <c r="Z51" s="71" t="s">
        <v>779</v>
      </c>
      <c r="AA51" s="71" t="s">
        <v>779</v>
      </c>
    </row>
    <row r="52" spans="1:27" ht="42">
      <c r="A52" s="78" t="s">
        <v>821</v>
      </c>
      <c r="B52" s="79" t="s">
        <v>822</v>
      </c>
      <c r="C52" s="78" t="s">
        <v>776</v>
      </c>
      <c r="D52" s="70" t="s">
        <v>779</v>
      </c>
      <c r="E52" s="71" t="s">
        <v>779</v>
      </c>
      <c r="F52" s="71" t="s">
        <v>779</v>
      </c>
      <c r="G52" s="71" t="s">
        <v>779</v>
      </c>
      <c r="H52" s="71" t="s">
        <v>779</v>
      </c>
      <c r="I52" s="71" t="s">
        <v>779</v>
      </c>
      <c r="J52" s="71" t="s">
        <v>779</v>
      </c>
      <c r="K52" s="71" t="s">
        <v>779</v>
      </c>
      <c r="L52" s="71" t="s">
        <v>779</v>
      </c>
      <c r="M52" s="71" t="s">
        <v>779</v>
      </c>
      <c r="N52" s="71" t="s">
        <v>779</v>
      </c>
      <c r="O52" s="71" t="s">
        <v>779</v>
      </c>
      <c r="P52" s="71" t="s">
        <v>779</v>
      </c>
      <c r="Q52" s="71" t="s">
        <v>779</v>
      </c>
      <c r="R52" s="71" t="s">
        <v>779</v>
      </c>
      <c r="S52" s="71" t="s">
        <v>779</v>
      </c>
      <c r="T52" s="71" t="s">
        <v>779</v>
      </c>
      <c r="U52" s="71" t="s">
        <v>779</v>
      </c>
      <c r="V52" s="71" t="s">
        <v>779</v>
      </c>
      <c r="W52" s="71" t="s">
        <v>779</v>
      </c>
      <c r="X52" s="71" t="s">
        <v>779</v>
      </c>
      <c r="Y52" s="71" t="s">
        <v>779</v>
      </c>
      <c r="Z52" s="71" t="s">
        <v>779</v>
      </c>
      <c r="AA52" s="71" t="s">
        <v>779</v>
      </c>
    </row>
    <row r="53" spans="1:27" ht="42">
      <c r="A53" s="78" t="s">
        <v>595</v>
      </c>
      <c r="B53" s="79" t="s">
        <v>823</v>
      </c>
      <c r="C53" s="78" t="s">
        <v>776</v>
      </c>
      <c r="D53" s="70" t="s">
        <v>779</v>
      </c>
      <c r="E53" s="71" t="s">
        <v>779</v>
      </c>
      <c r="F53" s="71" t="s">
        <v>779</v>
      </c>
      <c r="G53" s="71" t="s">
        <v>779</v>
      </c>
      <c r="H53" s="71" t="s">
        <v>779</v>
      </c>
      <c r="I53" s="71" t="s">
        <v>779</v>
      </c>
      <c r="J53" s="71" t="s">
        <v>779</v>
      </c>
      <c r="K53" s="71" t="s">
        <v>779</v>
      </c>
      <c r="L53" s="71" t="s">
        <v>779</v>
      </c>
      <c r="M53" s="71" t="s">
        <v>779</v>
      </c>
      <c r="N53" s="71" t="s">
        <v>779</v>
      </c>
      <c r="O53" s="71" t="s">
        <v>779</v>
      </c>
      <c r="P53" s="71" t="s">
        <v>779</v>
      </c>
      <c r="Q53" s="71" t="s">
        <v>779</v>
      </c>
      <c r="R53" s="71" t="s">
        <v>779</v>
      </c>
      <c r="S53" s="71" t="s">
        <v>779</v>
      </c>
      <c r="T53" s="71" t="s">
        <v>779</v>
      </c>
      <c r="U53" s="71" t="s">
        <v>779</v>
      </c>
      <c r="V53" s="71" t="s">
        <v>779</v>
      </c>
      <c r="W53" s="71" t="s">
        <v>779</v>
      </c>
      <c r="X53" s="71" t="s">
        <v>779</v>
      </c>
      <c r="Y53" s="71" t="s">
        <v>779</v>
      </c>
      <c r="Z53" s="71" t="s">
        <v>779</v>
      </c>
      <c r="AA53" s="71" t="s">
        <v>779</v>
      </c>
    </row>
    <row r="54" spans="1:27" ht="31.5">
      <c r="A54" s="78" t="s">
        <v>597</v>
      </c>
      <c r="B54" s="79" t="s">
        <v>824</v>
      </c>
      <c r="C54" s="78" t="s">
        <v>776</v>
      </c>
      <c r="D54" s="70" t="s">
        <v>779</v>
      </c>
      <c r="E54" s="71" t="s">
        <v>779</v>
      </c>
      <c r="F54" s="71" t="s">
        <v>779</v>
      </c>
      <c r="G54" s="71" t="s">
        <v>779</v>
      </c>
      <c r="H54" s="71" t="s">
        <v>779</v>
      </c>
      <c r="I54" s="71" t="s">
        <v>779</v>
      </c>
      <c r="J54" s="71" t="s">
        <v>779</v>
      </c>
      <c r="K54" s="71" t="s">
        <v>779</v>
      </c>
      <c r="L54" s="71" t="s">
        <v>779</v>
      </c>
      <c r="M54" s="71" t="s">
        <v>779</v>
      </c>
      <c r="N54" s="71" t="s">
        <v>779</v>
      </c>
      <c r="O54" s="71" t="s">
        <v>779</v>
      </c>
      <c r="P54" s="71" t="s">
        <v>779</v>
      </c>
      <c r="Q54" s="71" t="s">
        <v>779</v>
      </c>
      <c r="R54" s="71" t="s">
        <v>779</v>
      </c>
      <c r="S54" s="71" t="s">
        <v>779</v>
      </c>
      <c r="T54" s="71" t="s">
        <v>779</v>
      </c>
      <c r="U54" s="71" t="s">
        <v>779</v>
      </c>
      <c r="V54" s="71" t="s">
        <v>779</v>
      </c>
      <c r="W54" s="71" t="s">
        <v>779</v>
      </c>
      <c r="X54" s="71" t="s">
        <v>779</v>
      </c>
      <c r="Y54" s="71" t="s">
        <v>779</v>
      </c>
      <c r="Z54" s="71" t="s">
        <v>779</v>
      </c>
      <c r="AA54" s="71" t="s">
        <v>779</v>
      </c>
    </row>
    <row r="55" spans="1:27" ht="31.5">
      <c r="A55" s="78" t="s">
        <v>600</v>
      </c>
      <c r="B55" s="79" t="s">
        <v>825</v>
      </c>
      <c r="C55" s="78" t="s">
        <v>776</v>
      </c>
      <c r="D55" s="70" t="s">
        <v>779</v>
      </c>
      <c r="E55" s="71" t="s">
        <v>779</v>
      </c>
      <c r="F55" s="71" t="s">
        <v>779</v>
      </c>
      <c r="G55" s="71" t="s">
        <v>779</v>
      </c>
      <c r="H55" s="71" t="s">
        <v>779</v>
      </c>
      <c r="I55" s="71" t="s">
        <v>779</v>
      </c>
      <c r="J55" s="71" t="s">
        <v>779</v>
      </c>
      <c r="K55" s="71" t="s">
        <v>779</v>
      </c>
      <c r="L55" s="71" t="s">
        <v>779</v>
      </c>
      <c r="M55" s="71" t="s">
        <v>779</v>
      </c>
      <c r="N55" s="71" t="s">
        <v>779</v>
      </c>
      <c r="O55" s="71" t="s">
        <v>779</v>
      </c>
      <c r="P55" s="71" t="s">
        <v>779</v>
      </c>
      <c r="Q55" s="71" t="s">
        <v>779</v>
      </c>
      <c r="R55" s="71" t="s">
        <v>779</v>
      </c>
      <c r="S55" s="71" t="s">
        <v>779</v>
      </c>
      <c r="T55" s="71" t="s">
        <v>779</v>
      </c>
      <c r="U55" s="71" t="s">
        <v>779</v>
      </c>
      <c r="V55" s="71" t="s">
        <v>779</v>
      </c>
      <c r="W55" s="71" t="s">
        <v>779</v>
      </c>
      <c r="X55" s="71" t="s">
        <v>779</v>
      </c>
      <c r="Y55" s="71" t="s">
        <v>779</v>
      </c>
      <c r="Z55" s="71" t="s">
        <v>779</v>
      </c>
      <c r="AA55" s="71" t="s">
        <v>779</v>
      </c>
    </row>
    <row r="56" spans="1:27" ht="31.5">
      <c r="A56" s="78" t="s">
        <v>601</v>
      </c>
      <c r="B56" s="79" t="s">
        <v>826</v>
      </c>
      <c r="C56" s="78" t="s">
        <v>776</v>
      </c>
      <c r="D56" s="70" t="s">
        <v>779</v>
      </c>
      <c r="E56" s="71" t="s">
        <v>779</v>
      </c>
      <c r="F56" s="71" t="s">
        <v>779</v>
      </c>
      <c r="G56" s="71" t="s">
        <v>779</v>
      </c>
      <c r="H56" s="71" t="s">
        <v>779</v>
      </c>
      <c r="I56" s="71" t="s">
        <v>779</v>
      </c>
      <c r="J56" s="71" t="s">
        <v>779</v>
      </c>
      <c r="K56" s="71" t="s">
        <v>779</v>
      </c>
      <c r="L56" s="71" t="s">
        <v>779</v>
      </c>
      <c r="M56" s="71" t="s">
        <v>779</v>
      </c>
      <c r="N56" s="71" t="s">
        <v>779</v>
      </c>
      <c r="O56" s="71" t="s">
        <v>779</v>
      </c>
      <c r="P56" s="71" t="s">
        <v>779</v>
      </c>
      <c r="Q56" s="71" t="s">
        <v>779</v>
      </c>
      <c r="R56" s="71" t="s">
        <v>779</v>
      </c>
      <c r="S56" s="71" t="s">
        <v>779</v>
      </c>
      <c r="T56" s="71" t="s">
        <v>779</v>
      </c>
      <c r="U56" s="71" t="s">
        <v>779</v>
      </c>
      <c r="V56" s="71" t="s">
        <v>779</v>
      </c>
      <c r="W56" s="71" t="s">
        <v>779</v>
      </c>
      <c r="X56" s="71" t="s">
        <v>779</v>
      </c>
      <c r="Y56" s="71" t="s">
        <v>779</v>
      </c>
      <c r="Z56" s="71" t="s">
        <v>779</v>
      </c>
      <c r="AA56" s="71" t="s">
        <v>779</v>
      </c>
    </row>
    <row r="57" spans="1:27" ht="31.5">
      <c r="A57" s="78" t="s">
        <v>602</v>
      </c>
      <c r="B57" s="79" t="s">
        <v>827</v>
      </c>
      <c r="C57" s="78" t="s">
        <v>776</v>
      </c>
      <c r="D57" s="70" t="s">
        <v>779</v>
      </c>
      <c r="E57" s="71" t="s">
        <v>779</v>
      </c>
      <c r="F57" s="71" t="s">
        <v>779</v>
      </c>
      <c r="G57" s="71" t="s">
        <v>779</v>
      </c>
      <c r="H57" s="71" t="s">
        <v>779</v>
      </c>
      <c r="I57" s="71" t="s">
        <v>779</v>
      </c>
      <c r="J57" s="71" t="s">
        <v>779</v>
      </c>
      <c r="K57" s="71" t="s">
        <v>779</v>
      </c>
      <c r="L57" s="71" t="s">
        <v>779</v>
      </c>
      <c r="M57" s="71" t="s">
        <v>779</v>
      </c>
      <c r="N57" s="71" t="s">
        <v>779</v>
      </c>
      <c r="O57" s="71" t="s">
        <v>779</v>
      </c>
      <c r="P57" s="71" t="s">
        <v>779</v>
      </c>
      <c r="Q57" s="71" t="s">
        <v>779</v>
      </c>
      <c r="R57" s="71" t="s">
        <v>779</v>
      </c>
      <c r="S57" s="71" t="s">
        <v>779</v>
      </c>
      <c r="T57" s="71" t="s">
        <v>779</v>
      </c>
      <c r="U57" s="71" t="s">
        <v>779</v>
      </c>
      <c r="V57" s="71" t="s">
        <v>779</v>
      </c>
      <c r="W57" s="71" t="s">
        <v>779</v>
      </c>
      <c r="X57" s="71" t="s">
        <v>779</v>
      </c>
      <c r="Y57" s="71" t="s">
        <v>779</v>
      </c>
      <c r="Z57" s="71" t="s">
        <v>779</v>
      </c>
      <c r="AA57" s="71" t="s">
        <v>779</v>
      </c>
    </row>
    <row r="58" spans="1:27" ht="52.5">
      <c r="A58" s="78" t="s">
        <v>603</v>
      </c>
      <c r="B58" s="79" t="s">
        <v>828</v>
      </c>
      <c r="C58" s="78" t="s">
        <v>776</v>
      </c>
      <c r="D58" s="70" t="s">
        <v>779</v>
      </c>
      <c r="E58" s="71" t="s">
        <v>779</v>
      </c>
      <c r="F58" s="71" t="s">
        <v>779</v>
      </c>
      <c r="G58" s="71" t="s">
        <v>779</v>
      </c>
      <c r="H58" s="71" t="s">
        <v>779</v>
      </c>
      <c r="I58" s="71" t="s">
        <v>779</v>
      </c>
      <c r="J58" s="71" t="s">
        <v>779</v>
      </c>
      <c r="K58" s="71" t="s">
        <v>779</v>
      </c>
      <c r="L58" s="71" t="s">
        <v>779</v>
      </c>
      <c r="M58" s="71" t="s">
        <v>779</v>
      </c>
      <c r="N58" s="71" t="s">
        <v>779</v>
      </c>
      <c r="O58" s="71" t="s">
        <v>779</v>
      </c>
      <c r="P58" s="71" t="s">
        <v>779</v>
      </c>
      <c r="Q58" s="71" t="s">
        <v>779</v>
      </c>
      <c r="R58" s="71" t="s">
        <v>779</v>
      </c>
      <c r="S58" s="71" t="s">
        <v>779</v>
      </c>
      <c r="T58" s="71" t="s">
        <v>779</v>
      </c>
      <c r="U58" s="71" t="s">
        <v>779</v>
      </c>
      <c r="V58" s="71" t="s">
        <v>779</v>
      </c>
      <c r="W58" s="71" t="s">
        <v>779</v>
      </c>
      <c r="X58" s="71" t="s">
        <v>779</v>
      </c>
      <c r="Y58" s="71" t="s">
        <v>779</v>
      </c>
      <c r="Z58" s="71" t="s">
        <v>779</v>
      </c>
      <c r="AA58" s="71" t="s">
        <v>779</v>
      </c>
    </row>
    <row r="59" spans="1:27" ht="42">
      <c r="A59" s="78" t="s">
        <v>604</v>
      </c>
      <c r="B59" s="79" t="s">
        <v>829</v>
      </c>
      <c r="C59" s="78" t="s">
        <v>776</v>
      </c>
      <c r="D59" s="70" t="s">
        <v>779</v>
      </c>
      <c r="E59" s="71" t="s">
        <v>779</v>
      </c>
      <c r="F59" s="71" t="s">
        <v>779</v>
      </c>
      <c r="G59" s="71" t="s">
        <v>779</v>
      </c>
      <c r="H59" s="71" t="s">
        <v>779</v>
      </c>
      <c r="I59" s="71" t="s">
        <v>779</v>
      </c>
      <c r="J59" s="71" t="s">
        <v>779</v>
      </c>
      <c r="K59" s="71" t="s">
        <v>779</v>
      </c>
      <c r="L59" s="71" t="s">
        <v>779</v>
      </c>
      <c r="M59" s="71" t="s">
        <v>779</v>
      </c>
      <c r="N59" s="71" t="s">
        <v>779</v>
      </c>
      <c r="O59" s="71" t="s">
        <v>779</v>
      </c>
      <c r="P59" s="71" t="s">
        <v>779</v>
      </c>
      <c r="Q59" s="71" t="s">
        <v>779</v>
      </c>
      <c r="R59" s="71" t="s">
        <v>779</v>
      </c>
      <c r="S59" s="71" t="s">
        <v>779</v>
      </c>
      <c r="T59" s="71" t="s">
        <v>779</v>
      </c>
      <c r="U59" s="71" t="s">
        <v>779</v>
      </c>
      <c r="V59" s="71" t="s">
        <v>779</v>
      </c>
      <c r="W59" s="71" t="s">
        <v>779</v>
      </c>
      <c r="X59" s="71" t="s">
        <v>779</v>
      </c>
      <c r="Y59" s="71" t="s">
        <v>779</v>
      </c>
      <c r="Z59" s="71" t="s">
        <v>779</v>
      </c>
      <c r="AA59" s="71" t="s">
        <v>779</v>
      </c>
    </row>
    <row r="60" spans="1:27" ht="42">
      <c r="A60" s="78" t="s">
        <v>605</v>
      </c>
      <c r="B60" s="79" t="s">
        <v>830</v>
      </c>
      <c r="C60" s="78" t="s">
        <v>776</v>
      </c>
      <c r="D60" s="70" t="s">
        <v>779</v>
      </c>
      <c r="E60" s="71" t="s">
        <v>779</v>
      </c>
      <c r="F60" s="71" t="s">
        <v>779</v>
      </c>
      <c r="G60" s="71" t="s">
        <v>779</v>
      </c>
      <c r="H60" s="71" t="s">
        <v>779</v>
      </c>
      <c r="I60" s="71" t="s">
        <v>779</v>
      </c>
      <c r="J60" s="71" t="s">
        <v>779</v>
      </c>
      <c r="K60" s="71" t="s">
        <v>779</v>
      </c>
      <c r="L60" s="71" t="s">
        <v>779</v>
      </c>
      <c r="M60" s="71" t="s">
        <v>779</v>
      </c>
      <c r="N60" s="71" t="s">
        <v>779</v>
      </c>
      <c r="O60" s="71" t="s">
        <v>779</v>
      </c>
      <c r="P60" s="71" t="s">
        <v>779</v>
      </c>
      <c r="Q60" s="71" t="s">
        <v>779</v>
      </c>
      <c r="R60" s="71" t="s">
        <v>779</v>
      </c>
      <c r="S60" s="71" t="s">
        <v>779</v>
      </c>
      <c r="T60" s="71" t="s">
        <v>779</v>
      </c>
      <c r="U60" s="71" t="s">
        <v>779</v>
      </c>
      <c r="V60" s="71" t="s">
        <v>779</v>
      </c>
      <c r="W60" s="71" t="s">
        <v>779</v>
      </c>
      <c r="X60" s="71" t="s">
        <v>779</v>
      </c>
      <c r="Y60" s="71" t="s">
        <v>779</v>
      </c>
      <c r="Z60" s="71" t="s">
        <v>779</v>
      </c>
      <c r="AA60" s="71" t="s">
        <v>779</v>
      </c>
    </row>
    <row r="61" spans="1:27" ht="52.5">
      <c r="A61" s="78" t="s">
        <v>831</v>
      </c>
      <c r="B61" s="79" t="s">
        <v>832</v>
      </c>
      <c r="C61" s="78" t="s">
        <v>776</v>
      </c>
      <c r="D61" s="70" t="s">
        <v>779</v>
      </c>
      <c r="E61" s="71" t="s">
        <v>779</v>
      </c>
      <c r="F61" s="71" t="s">
        <v>779</v>
      </c>
      <c r="G61" s="71" t="s">
        <v>779</v>
      </c>
      <c r="H61" s="71" t="s">
        <v>779</v>
      </c>
      <c r="I61" s="71" t="s">
        <v>779</v>
      </c>
      <c r="J61" s="71" t="s">
        <v>779</v>
      </c>
      <c r="K61" s="71" t="s">
        <v>779</v>
      </c>
      <c r="L61" s="71" t="s">
        <v>779</v>
      </c>
      <c r="M61" s="71" t="s">
        <v>779</v>
      </c>
      <c r="N61" s="71" t="s">
        <v>779</v>
      </c>
      <c r="O61" s="71" t="s">
        <v>779</v>
      </c>
      <c r="P61" s="71" t="s">
        <v>779</v>
      </c>
      <c r="Q61" s="71" t="s">
        <v>779</v>
      </c>
      <c r="R61" s="71" t="s">
        <v>779</v>
      </c>
      <c r="S61" s="71" t="s">
        <v>779</v>
      </c>
      <c r="T61" s="71" t="s">
        <v>779</v>
      </c>
      <c r="U61" s="71" t="s">
        <v>779</v>
      </c>
      <c r="V61" s="71" t="s">
        <v>779</v>
      </c>
      <c r="W61" s="71" t="s">
        <v>779</v>
      </c>
      <c r="X61" s="71" t="s">
        <v>779</v>
      </c>
      <c r="Y61" s="71" t="s">
        <v>779</v>
      </c>
      <c r="Z61" s="71" t="s">
        <v>779</v>
      </c>
      <c r="AA61" s="71" t="s">
        <v>779</v>
      </c>
    </row>
    <row r="62" spans="1:27" ht="52.5">
      <c r="A62" s="78" t="s">
        <v>833</v>
      </c>
      <c r="B62" s="79" t="s">
        <v>834</v>
      </c>
      <c r="C62" s="78" t="s">
        <v>776</v>
      </c>
      <c r="D62" s="70" t="s">
        <v>779</v>
      </c>
      <c r="E62" s="71" t="s">
        <v>779</v>
      </c>
      <c r="F62" s="71" t="s">
        <v>779</v>
      </c>
      <c r="G62" s="71" t="s">
        <v>779</v>
      </c>
      <c r="H62" s="71" t="s">
        <v>779</v>
      </c>
      <c r="I62" s="71" t="s">
        <v>779</v>
      </c>
      <c r="J62" s="71" t="s">
        <v>779</v>
      </c>
      <c r="K62" s="71" t="s">
        <v>779</v>
      </c>
      <c r="L62" s="71" t="s">
        <v>779</v>
      </c>
      <c r="M62" s="71" t="s">
        <v>779</v>
      </c>
      <c r="N62" s="71" t="s">
        <v>779</v>
      </c>
      <c r="O62" s="71" t="s">
        <v>779</v>
      </c>
      <c r="P62" s="71" t="s">
        <v>779</v>
      </c>
      <c r="Q62" s="71" t="s">
        <v>779</v>
      </c>
      <c r="R62" s="71" t="s">
        <v>779</v>
      </c>
      <c r="S62" s="71" t="s">
        <v>779</v>
      </c>
      <c r="T62" s="71" t="s">
        <v>779</v>
      </c>
      <c r="U62" s="71" t="s">
        <v>779</v>
      </c>
      <c r="V62" s="71" t="s">
        <v>779</v>
      </c>
      <c r="W62" s="71" t="s">
        <v>779</v>
      </c>
      <c r="X62" s="71" t="s">
        <v>779</v>
      </c>
      <c r="Y62" s="71" t="s">
        <v>779</v>
      </c>
      <c r="Z62" s="71" t="s">
        <v>779</v>
      </c>
      <c r="AA62" s="71" t="s">
        <v>779</v>
      </c>
    </row>
    <row r="63" spans="1:27" ht="31.5">
      <c r="A63" s="78" t="s">
        <v>835</v>
      </c>
      <c r="B63" s="79" t="s">
        <v>836</v>
      </c>
      <c r="C63" s="78" t="s">
        <v>776</v>
      </c>
      <c r="D63" s="70" t="s">
        <v>779</v>
      </c>
      <c r="E63" s="71" t="s">
        <v>779</v>
      </c>
      <c r="F63" s="71" t="s">
        <v>779</v>
      </c>
      <c r="G63" s="71" t="s">
        <v>779</v>
      </c>
      <c r="H63" s="71" t="s">
        <v>779</v>
      </c>
      <c r="I63" s="71" t="s">
        <v>779</v>
      </c>
      <c r="J63" s="71" t="s">
        <v>779</v>
      </c>
      <c r="K63" s="71" t="s">
        <v>779</v>
      </c>
      <c r="L63" s="71" t="s">
        <v>779</v>
      </c>
      <c r="M63" s="71" t="s">
        <v>779</v>
      </c>
      <c r="N63" s="71" t="s">
        <v>779</v>
      </c>
      <c r="O63" s="71" t="s">
        <v>779</v>
      </c>
      <c r="P63" s="71" t="s">
        <v>779</v>
      </c>
      <c r="Q63" s="71" t="s">
        <v>779</v>
      </c>
      <c r="R63" s="71" t="s">
        <v>779</v>
      </c>
      <c r="S63" s="71" t="s">
        <v>779</v>
      </c>
      <c r="T63" s="71" t="s">
        <v>779</v>
      </c>
      <c r="U63" s="71" t="s">
        <v>779</v>
      </c>
      <c r="V63" s="71" t="s">
        <v>779</v>
      </c>
      <c r="W63" s="71" t="s">
        <v>779</v>
      </c>
      <c r="X63" s="71" t="s">
        <v>779</v>
      </c>
      <c r="Y63" s="71" t="s">
        <v>779</v>
      </c>
      <c r="Z63" s="71" t="s">
        <v>779</v>
      </c>
      <c r="AA63" s="71" t="s">
        <v>779</v>
      </c>
    </row>
    <row r="64" spans="1:27" ht="42">
      <c r="A64" s="78" t="s">
        <v>837</v>
      </c>
      <c r="B64" s="79" t="s">
        <v>838</v>
      </c>
      <c r="C64" s="78" t="s">
        <v>776</v>
      </c>
      <c r="D64" s="70" t="s">
        <v>779</v>
      </c>
      <c r="E64" s="71" t="s">
        <v>779</v>
      </c>
      <c r="F64" s="71" t="s">
        <v>779</v>
      </c>
      <c r="G64" s="71" t="s">
        <v>779</v>
      </c>
      <c r="H64" s="71" t="s">
        <v>779</v>
      </c>
      <c r="I64" s="71" t="s">
        <v>779</v>
      </c>
      <c r="J64" s="71" t="s">
        <v>779</v>
      </c>
      <c r="K64" s="71" t="s">
        <v>779</v>
      </c>
      <c r="L64" s="71" t="s">
        <v>779</v>
      </c>
      <c r="M64" s="71" t="s">
        <v>779</v>
      </c>
      <c r="N64" s="71" t="s">
        <v>779</v>
      </c>
      <c r="O64" s="71" t="s">
        <v>779</v>
      </c>
      <c r="P64" s="71" t="s">
        <v>779</v>
      </c>
      <c r="Q64" s="71" t="s">
        <v>779</v>
      </c>
      <c r="R64" s="71" t="s">
        <v>779</v>
      </c>
      <c r="S64" s="71" t="s">
        <v>779</v>
      </c>
      <c r="T64" s="71" t="s">
        <v>779</v>
      </c>
      <c r="U64" s="71" t="s">
        <v>779</v>
      </c>
      <c r="V64" s="71" t="s">
        <v>779</v>
      </c>
      <c r="W64" s="71" t="s">
        <v>779</v>
      </c>
      <c r="X64" s="71" t="s">
        <v>779</v>
      </c>
      <c r="Y64" s="71" t="s">
        <v>779</v>
      </c>
      <c r="Z64" s="71" t="s">
        <v>779</v>
      </c>
      <c r="AA64" s="71" t="s">
        <v>779</v>
      </c>
    </row>
    <row r="65" spans="1:27" ht="73.5">
      <c r="A65" s="78" t="s">
        <v>148</v>
      </c>
      <c r="B65" s="79" t="s">
        <v>839</v>
      </c>
      <c r="C65" s="78" t="s">
        <v>776</v>
      </c>
      <c r="D65" s="70" t="s">
        <v>779</v>
      </c>
      <c r="E65" s="71" t="s">
        <v>779</v>
      </c>
      <c r="F65" s="71" t="s">
        <v>779</v>
      </c>
      <c r="G65" s="71" t="s">
        <v>779</v>
      </c>
      <c r="H65" s="71" t="s">
        <v>779</v>
      </c>
      <c r="I65" s="71" t="s">
        <v>779</v>
      </c>
      <c r="J65" s="71" t="s">
        <v>779</v>
      </c>
      <c r="K65" s="71" t="s">
        <v>779</v>
      </c>
      <c r="L65" s="71" t="s">
        <v>779</v>
      </c>
      <c r="M65" s="71" t="s">
        <v>779</v>
      </c>
      <c r="N65" s="71" t="s">
        <v>779</v>
      </c>
      <c r="O65" s="71" t="s">
        <v>779</v>
      </c>
      <c r="P65" s="71" t="s">
        <v>779</v>
      </c>
      <c r="Q65" s="71" t="s">
        <v>779</v>
      </c>
      <c r="R65" s="71" t="s">
        <v>779</v>
      </c>
      <c r="S65" s="71" t="s">
        <v>779</v>
      </c>
      <c r="T65" s="71" t="s">
        <v>779</v>
      </c>
      <c r="U65" s="71" t="s">
        <v>779</v>
      </c>
      <c r="V65" s="71" t="s">
        <v>779</v>
      </c>
      <c r="W65" s="71" t="s">
        <v>779</v>
      </c>
      <c r="X65" s="71" t="s">
        <v>779</v>
      </c>
      <c r="Y65" s="71" t="s">
        <v>779</v>
      </c>
      <c r="Z65" s="71" t="s">
        <v>779</v>
      </c>
      <c r="AA65" s="71" t="s">
        <v>779</v>
      </c>
    </row>
    <row r="66" spans="1:27" ht="52.5">
      <c r="A66" s="78" t="s">
        <v>840</v>
      </c>
      <c r="B66" s="79" t="s">
        <v>841</v>
      </c>
      <c r="C66" s="78" t="s">
        <v>776</v>
      </c>
      <c r="D66" s="70" t="s">
        <v>779</v>
      </c>
      <c r="E66" s="71" t="s">
        <v>779</v>
      </c>
      <c r="F66" s="71" t="s">
        <v>779</v>
      </c>
      <c r="G66" s="71" t="s">
        <v>779</v>
      </c>
      <c r="H66" s="71" t="s">
        <v>779</v>
      </c>
      <c r="I66" s="71" t="s">
        <v>779</v>
      </c>
      <c r="J66" s="71" t="s">
        <v>779</v>
      </c>
      <c r="K66" s="71" t="s">
        <v>779</v>
      </c>
      <c r="L66" s="71" t="s">
        <v>779</v>
      </c>
      <c r="M66" s="71" t="s">
        <v>779</v>
      </c>
      <c r="N66" s="71" t="s">
        <v>779</v>
      </c>
      <c r="O66" s="71" t="s">
        <v>779</v>
      </c>
      <c r="P66" s="71" t="s">
        <v>779</v>
      </c>
      <c r="Q66" s="71" t="s">
        <v>779</v>
      </c>
      <c r="R66" s="71" t="s">
        <v>779</v>
      </c>
      <c r="S66" s="71" t="s">
        <v>779</v>
      </c>
      <c r="T66" s="71" t="s">
        <v>779</v>
      </c>
      <c r="U66" s="71" t="s">
        <v>779</v>
      </c>
      <c r="V66" s="71" t="s">
        <v>779</v>
      </c>
      <c r="W66" s="71" t="s">
        <v>779</v>
      </c>
      <c r="X66" s="71" t="s">
        <v>779</v>
      </c>
      <c r="Y66" s="71" t="s">
        <v>779</v>
      </c>
      <c r="Z66" s="71" t="s">
        <v>779</v>
      </c>
      <c r="AA66" s="71" t="s">
        <v>779</v>
      </c>
    </row>
    <row r="67" spans="1:27" ht="63">
      <c r="A67" s="78" t="s">
        <v>842</v>
      </c>
      <c r="B67" s="79" t="s">
        <v>843</v>
      </c>
      <c r="C67" s="78" t="s">
        <v>776</v>
      </c>
      <c r="D67" s="70" t="s">
        <v>779</v>
      </c>
      <c r="E67" s="71" t="s">
        <v>779</v>
      </c>
      <c r="F67" s="71" t="s">
        <v>779</v>
      </c>
      <c r="G67" s="71" t="s">
        <v>779</v>
      </c>
      <c r="H67" s="71" t="s">
        <v>779</v>
      </c>
      <c r="I67" s="71" t="s">
        <v>779</v>
      </c>
      <c r="J67" s="71" t="s">
        <v>779</v>
      </c>
      <c r="K67" s="71" t="s">
        <v>779</v>
      </c>
      <c r="L67" s="71" t="s">
        <v>779</v>
      </c>
      <c r="M67" s="71" t="s">
        <v>779</v>
      </c>
      <c r="N67" s="71" t="s">
        <v>779</v>
      </c>
      <c r="O67" s="71" t="s">
        <v>779</v>
      </c>
      <c r="P67" s="71" t="s">
        <v>779</v>
      </c>
      <c r="Q67" s="71" t="s">
        <v>779</v>
      </c>
      <c r="R67" s="71" t="s">
        <v>779</v>
      </c>
      <c r="S67" s="71" t="s">
        <v>779</v>
      </c>
      <c r="T67" s="71" t="s">
        <v>779</v>
      </c>
      <c r="U67" s="71" t="s">
        <v>779</v>
      </c>
      <c r="V67" s="71" t="s">
        <v>779</v>
      </c>
      <c r="W67" s="71" t="s">
        <v>779</v>
      </c>
      <c r="X67" s="71" t="s">
        <v>779</v>
      </c>
      <c r="Y67" s="71" t="s">
        <v>779</v>
      </c>
      <c r="Z67" s="71" t="s">
        <v>779</v>
      </c>
      <c r="AA67" s="71" t="s">
        <v>779</v>
      </c>
    </row>
    <row r="68" spans="1:27" ht="42">
      <c r="A68" s="78" t="s">
        <v>150</v>
      </c>
      <c r="B68" s="79" t="s">
        <v>844</v>
      </c>
      <c r="C68" s="78" t="s">
        <v>776</v>
      </c>
      <c r="D68" s="70" t="s">
        <v>779</v>
      </c>
      <c r="E68" s="71" t="s">
        <v>779</v>
      </c>
      <c r="F68" s="71" t="s">
        <v>779</v>
      </c>
      <c r="G68" s="71" t="s">
        <v>779</v>
      </c>
      <c r="H68" s="71" t="s">
        <v>779</v>
      </c>
      <c r="I68" s="71" t="s">
        <v>779</v>
      </c>
      <c r="J68" s="71" t="s">
        <v>779</v>
      </c>
      <c r="K68" s="71" t="s">
        <v>779</v>
      </c>
      <c r="L68" s="71" t="s">
        <v>779</v>
      </c>
      <c r="M68" s="71" t="s">
        <v>779</v>
      </c>
      <c r="N68" s="71" t="s">
        <v>779</v>
      </c>
      <c r="O68" s="71" t="s">
        <v>779</v>
      </c>
      <c r="P68" s="71" t="s">
        <v>779</v>
      </c>
      <c r="Q68" s="71" t="s">
        <v>779</v>
      </c>
      <c r="R68" s="71" t="s">
        <v>779</v>
      </c>
      <c r="S68" s="71" t="s">
        <v>779</v>
      </c>
      <c r="T68" s="71" t="s">
        <v>779</v>
      </c>
      <c r="U68" s="71" t="s">
        <v>779</v>
      </c>
      <c r="V68" s="71" t="s">
        <v>779</v>
      </c>
      <c r="W68" s="71" t="s">
        <v>779</v>
      </c>
      <c r="X68" s="71" t="s">
        <v>779</v>
      </c>
      <c r="Y68" s="71" t="s">
        <v>779</v>
      </c>
      <c r="Z68" s="71" t="s">
        <v>779</v>
      </c>
      <c r="AA68" s="71" t="s">
        <v>779</v>
      </c>
    </row>
    <row r="69" spans="1:27" ht="52.5">
      <c r="A69" s="78" t="s">
        <v>152</v>
      </c>
      <c r="B69" s="79" t="s">
        <v>845</v>
      </c>
      <c r="C69" s="78" t="s">
        <v>776</v>
      </c>
      <c r="D69" s="70" t="s">
        <v>779</v>
      </c>
      <c r="E69" s="71" t="s">
        <v>779</v>
      </c>
      <c r="F69" s="71" t="s">
        <v>779</v>
      </c>
      <c r="G69" s="71" t="s">
        <v>779</v>
      </c>
      <c r="H69" s="71" t="s">
        <v>779</v>
      </c>
      <c r="I69" s="71" t="s">
        <v>779</v>
      </c>
      <c r="J69" s="71" t="s">
        <v>779</v>
      </c>
      <c r="K69" s="71" t="s">
        <v>779</v>
      </c>
      <c r="L69" s="71" t="s">
        <v>779</v>
      </c>
      <c r="M69" s="71" t="s">
        <v>779</v>
      </c>
      <c r="N69" s="71" t="s">
        <v>779</v>
      </c>
      <c r="O69" s="71" t="s">
        <v>779</v>
      </c>
      <c r="P69" s="71" t="s">
        <v>779</v>
      </c>
      <c r="Q69" s="71" t="s">
        <v>779</v>
      </c>
      <c r="R69" s="71" t="s">
        <v>779</v>
      </c>
      <c r="S69" s="71" t="s">
        <v>779</v>
      </c>
      <c r="T69" s="71" t="s">
        <v>779</v>
      </c>
      <c r="U69" s="71" t="s">
        <v>779</v>
      </c>
      <c r="V69" s="71" t="s">
        <v>779</v>
      </c>
      <c r="W69" s="71" t="s">
        <v>779</v>
      </c>
      <c r="X69" s="71" t="s">
        <v>779</v>
      </c>
      <c r="Y69" s="71" t="s">
        <v>779</v>
      </c>
      <c r="Z69" s="71" t="s">
        <v>779</v>
      </c>
      <c r="AA69" s="71" t="s">
        <v>779</v>
      </c>
    </row>
    <row r="70" spans="1:27" ht="21">
      <c r="A70" s="78" t="s">
        <v>154</v>
      </c>
      <c r="B70" s="79" t="s">
        <v>846</v>
      </c>
      <c r="C70" s="78" t="s">
        <v>776</v>
      </c>
      <c r="D70" s="70" t="s">
        <v>779</v>
      </c>
      <c r="E70" s="71">
        <f>SUM(E71:E74)</f>
        <v>0</v>
      </c>
      <c r="F70" s="71">
        <f aca="true" t="shared" si="0" ref="F70:Z70">SUM(F71:F74)</f>
        <v>0</v>
      </c>
      <c r="G70" s="71">
        <f t="shared" si="0"/>
        <v>0</v>
      </c>
      <c r="H70" s="71">
        <f t="shared" si="0"/>
        <v>0</v>
      </c>
      <c r="I70" s="71">
        <f t="shared" si="0"/>
        <v>0</v>
      </c>
      <c r="J70" s="71">
        <f t="shared" si="0"/>
        <v>0</v>
      </c>
      <c r="K70" s="71">
        <f t="shared" si="0"/>
        <v>1</v>
      </c>
      <c r="L70" s="71" t="s">
        <v>779</v>
      </c>
      <c r="M70" s="71">
        <f t="shared" si="0"/>
        <v>0</v>
      </c>
      <c r="N70" s="71">
        <f t="shared" si="0"/>
        <v>0</v>
      </c>
      <c r="O70" s="71">
        <f t="shared" si="0"/>
        <v>0</v>
      </c>
      <c r="P70" s="71">
        <f t="shared" si="0"/>
        <v>0</v>
      </c>
      <c r="Q70" s="71">
        <f t="shared" si="0"/>
        <v>0</v>
      </c>
      <c r="R70" s="71">
        <f t="shared" si="0"/>
        <v>0</v>
      </c>
      <c r="S70" s="71">
        <f t="shared" si="0"/>
        <v>1</v>
      </c>
      <c r="T70" s="71">
        <f t="shared" si="0"/>
        <v>0</v>
      </c>
      <c r="U70" s="71">
        <f t="shared" si="0"/>
        <v>0</v>
      </c>
      <c r="V70" s="71">
        <f t="shared" si="0"/>
        <v>0</v>
      </c>
      <c r="W70" s="71">
        <f t="shared" si="0"/>
        <v>0</v>
      </c>
      <c r="X70" s="71">
        <f t="shared" si="0"/>
        <v>0</v>
      </c>
      <c r="Y70" s="71">
        <f t="shared" si="0"/>
        <v>0</v>
      </c>
      <c r="Z70" s="71">
        <f t="shared" si="0"/>
        <v>-1</v>
      </c>
      <c r="AA70" s="71"/>
    </row>
    <row r="71" spans="1:27" ht="56.25">
      <c r="A71" s="80" t="s">
        <v>847</v>
      </c>
      <c r="B71" s="81" t="s">
        <v>848</v>
      </c>
      <c r="C71" s="80" t="s">
        <v>849</v>
      </c>
      <c r="D71" s="72" t="s">
        <v>779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1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-1</v>
      </c>
      <c r="AA71" s="47" t="s">
        <v>850</v>
      </c>
    </row>
    <row r="72" spans="1:27" ht="56.25">
      <c r="A72" s="80" t="s">
        <v>851</v>
      </c>
      <c r="B72" s="81" t="s">
        <v>852</v>
      </c>
      <c r="C72" s="80" t="s">
        <v>853</v>
      </c>
      <c r="D72" s="72" t="s">
        <v>779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47" t="s">
        <v>866</v>
      </c>
    </row>
    <row r="73" spans="1:27" ht="56.25">
      <c r="A73" s="80" t="s">
        <v>855</v>
      </c>
      <c r="B73" s="81" t="s">
        <v>856</v>
      </c>
      <c r="C73" s="80" t="s">
        <v>857</v>
      </c>
      <c r="D73" s="72" t="s">
        <v>779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47" t="s">
        <v>866</v>
      </c>
    </row>
    <row r="74" spans="1:27" ht="67.5">
      <c r="A74" s="80" t="s">
        <v>888</v>
      </c>
      <c r="B74" s="81" t="s">
        <v>889</v>
      </c>
      <c r="C74" s="80" t="s">
        <v>890</v>
      </c>
      <c r="D74" s="72" t="s">
        <v>779</v>
      </c>
      <c r="E74" s="73" t="s">
        <v>779</v>
      </c>
      <c r="F74" s="73" t="s">
        <v>779</v>
      </c>
      <c r="G74" s="73" t="s">
        <v>779</v>
      </c>
      <c r="H74" s="73" t="s">
        <v>779</v>
      </c>
      <c r="I74" s="73" t="s">
        <v>779</v>
      </c>
      <c r="J74" s="73" t="s">
        <v>779</v>
      </c>
      <c r="K74" s="73" t="s">
        <v>779</v>
      </c>
      <c r="L74" s="74">
        <v>43647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1</v>
      </c>
      <c r="T74" s="73" t="s">
        <v>779</v>
      </c>
      <c r="U74" s="73" t="s">
        <v>779</v>
      </c>
      <c r="V74" s="73" t="s">
        <v>779</v>
      </c>
      <c r="W74" s="73" t="s">
        <v>779</v>
      </c>
      <c r="X74" s="73" t="s">
        <v>779</v>
      </c>
      <c r="Y74" s="73" t="s">
        <v>779</v>
      </c>
      <c r="Z74" s="73" t="s">
        <v>891</v>
      </c>
      <c r="AA74" s="47"/>
    </row>
  </sheetData>
  <mergeCells count="17">
    <mergeCell ref="AA14:AA16"/>
    <mergeCell ref="E15:K15"/>
    <mergeCell ref="L15:S15"/>
    <mergeCell ref="I11:V11"/>
    <mergeCell ref="I12:V12"/>
    <mergeCell ref="T14:Z15"/>
    <mergeCell ref="A14:A16"/>
    <mergeCell ref="B14:B16"/>
    <mergeCell ref="C14:C16"/>
    <mergeCell ref="D14:D16"/>
    <mergeCell ref="E14:S14"/>
    <mergeCell ref="K9:L9"/>
    <mergeCell ref="X2:AA2"/>
    <mergeCell ref="A3:AA3"/>
    <mergeCell ref="K4:L4"/>
    <mergeCell ref="G6:T6"/>
    <mergeCell ref="G7: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 topLeftCell="A14">
      <pane xSplit="2" ySplit="4" topLeftCell="C68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B74" sqref="B74"/>
    </sheetView>
  </sheetViews>
  <sheetFormatPr defaultColWidth="9.140625" defaultRowHeight="15"/>
  <cols>
    <col min="1" max="1" width="8.57421875" style="5" customWidth="1"/>
    <col min="2" max="2" width="28.140625" style="5" customWidth="1"/>
    <col min="3" max="3" width="13.8515625" style="5" customWidth="1"/>
    <col min="4" max="4" width="25.140625" style="5" customWidth="1"/>
    <col min="5" max="9" width="6.57421875" style="5" customWidth="1"/>
    <col min="10" max="10" width="9.28125" style="5" customWidth="1"/>
    <col min="11" max="20" width="6.57421875" style="5" customWidth="1"/>
    <col min="21" max="21" width="13.7109375" style="5" customWidth="1"/>
    <col min="22" max="256" width="9.140625" style="5" customWidth="1"/>
    <col min="257" max="257" width="8.57421875" style="5" customWidth="1"/>
    <col min="258" max="258" width="28.140625" style="5" customWidth="1"/>
    <col min="259" max="259" width="13.8515625" style="5" customWidth="1"/>
    <col min="260" max="260" width="25.140625" style="5" customWidth="1"/>
    <col min="261" max="265" width="6.57421875" style="5" customWidth="1"/>
    <col min="266" max="266" width="9.28125" style="5" customWidth="1"/>
    <col min="267" max="276" width="6.57421875" style="5" customWidth="1"/>
    <col min="277" max="277" width="13.7109375" style="5" customWidth="1"/>
    <col min="278" max="512" width="9.140625" style="5" customWidth="1"/>
    <col min="513" max="513" width="8.57421875" style="5" customWidth="1"/>
    <col min="514" max="514" width="28.140625" style="5" customWidth="1"/>
    <col min="515" max="515" width="13.8515625" style="5" customWidth="1"/>
    <col min="516" max="516" width="25.140625" style="5" customWidth="1"/>
    <col min="517" max="521" width="6.57421875" style="5" customWidth="1"/>
    <col min="522" max="522" width="9.28125" style="5" customWidth="1"/>
    <col min="523" max="532" width="6.57421875" style="5" customWidth="1"/>
    <col min="533" max="533" width="13.7109375" style="5" customWidth="1"/>
    <col min="534" max="768" width="9.140625" style="5" customWidth="1"/>
    <col min="769" max="769" width="8.57421875" style="5" customWidth="1"/>
    <col min="770" max="770" width="28.140625" style="5" customWidth="1"/>
    <col min="771" max="771" width="13.8515625" style="5" customWidth="1"/>
    <col min="772" max="772" width="25.140625" style="5" customWidth="1"/>
    <col min="773" max="777" width="6.57421875" style="5" customWidth="1"/>
    <col min="778" max="778" width="9.28125" style="5" customWidth="1"/>
    <col min="779" max="788" width="6.57421875" style="5" customWidth="1"/>
    <col min="789" max="789" width="13.7109375" style="5" customWidth="1"/>
    <col min="790" max="1024" width="9.140625" style="5" customWidth="1"/>
    <col min="1025" max="1025" width="8.57421875" style="5" customWidth="1"/>
    <col min="1026" max="1026" width="28.140625" style="5" customWidth="1"/>
    <col min="1027" max="1027" width="13.8515625" style="5" customWidth="1"/>
    <col min="1028" max="1028" width="25.140625" style="5" customWidth="1"/>
    <col min="1029" max="1033" width="6.57421875" style="5" customWidth="1"/>
    <col min="1034" max="1034" width="9.28125" style="5" customWidth="1"/>
    <col min="1035" max="1044" width="6.57421875" style="5" customWidth="1"/>
    <col min="1045" max="1045" width="13.7109375" style="5" customWidth="1"/>
    <col min="1046" max="1280" width="9.140625" style="5" customWidth="1"/>
    <col min="1281" max="1281" width="8.57421875" style="5" customWidth="1"/>
    <col min="1282" max="1282" width="28.140625" style="5" customWidth="1"/>
    <col min="1283" max="1283" width="13.8515625" style="5" customWidth="1"/>
    <col min="1284" max="1284" width="25.140625" style="5" customWidth="1"/>
    <col min="1285" max="1289" width="6.57421875" style="5" customWidth="1"/>
    <col min="1290" max="1290" width="9.28125" style="5" customWidth="1"/>
    <col min="1291" max="1300" width="6.57421875" style="5" customWidth="1"/>
    <col min="1301" max="1301" width="13.7109375" style="5" customWidth="1"/>
    <col min="1302" max="1536" width="9.140625" style="5" customWidth="1"/>
    <col min="1537" max="1537" width="8.57421875" style="5" customWidth="1"/>
    <col min="1538" max="1538" width="28.140625" style="5" customWidth="1"/>
    <col min="1539" max="1539" width="13.8515625" style="5" customWidth="1"/>
    <col min="1540" max="1540" width="25.140625" style="5" customWidth="1"/>
    <col min="1541" max="1545" width="6.57421875" style="5" customWidth="1"/>
    <col min="1546" max="1546" width="9.28125" style="5" customWidth="1"/>
    <col min="1547" max="1556" width="6.57421875" style="5" customWidth="1"/>
    <col min="1557" max="1557" width="13.7109375" style="5" customWidth="1"/>
    <col min="1558" max="1792" width="9.140625" style="5" customWidth="1"/>
    <col min="1793" max="1793" width="8.57421875" style="5" customWidth="1"/>
    <col min="1794" max="1794" width="28.140625" style="5" customWidth="1"/>
    <col min="1795" max="1795" width="13.8515625" style="5" customWidth="1"/>
    <col min="1796" max="1796" width="25.140625" style="5" customWidth="1"/>
    <col min="1797" max="1801" width="6.57421875" style="5" customWidth="1"/>
    <col min="1802" max="1802" width="9.28125" style="5" customWidth="1"/>
    <col min="1803" max="1812" width="6.57421875" style="5" customWidth="1"/>
    <col min="1813" max="1813" width="13.7109375" style="5" customWidth="1"/>
    <col min="1814" max="2048" width="9.140625" style="5" customWidth="1"/>
    <col min="2049" max="2049" width="8.57421875" style="5" customWidth="1"/>
    <col min="2050" max="2050" width="28.140625" style="5" customWidth="1"/>
    <col min="2051" max="2051" width="13.8515625" style="5" customWidth="1"/>
    <col min="2052" max="2052" width="25.140625" style="5" customWidth="1"/>
    <col min="2053" max="2057" width="6.57421875" style="5" customWidth="1"/>
    <col min="2058" max="2058" width="9.28125" style="5" customWidth="1"/>
    <col min="2059" max="2068" width="6.57421875" style="5" customWidth="1"/>
    <col min="2069" max="2069" width="13.7109375" style="5" customWidth="1"/>
    <col min="2070" max="2304" width="9.140625" style="5" customWidth="1"/>
    <col min="2305" max="2305" width="8.57421875" style="5" customWidth="1"/>
    <col min="2306" max="2306" width="28.140625" style="5" customWidth="1"/>
    <col min="2307" max="2307" width="13.8515625" style="5" customWidth="1"/>
    <col min="2308" max="2308" width="25.140625" style="5" customWidth="1"/>
    <col min="2309" max="2313" width="6.57421875" style="5" customWidth="1"/>
    <col min="2314" max="2314" width="9.28125" style="5" customWidth="1"/>
    <col min="2315" max="2324" width="6.57421875" style="5" customWidth="1"/>
    <col min="2325" max="2325" width="13.7109375" style="5" customWidth="1"/>
    <col min="2326" max="2560" width="9.140625" style="5" customWidth="1"/>
    <col min="2561" max="2561" width="8.57421875" style="5" customWidth="1"/>
    <col min="2562" max="2562" width="28.140625" style="5" customWidth="1"/>
    <col min="2563" max="2563" width="13.8515625" style="5" customWidth="1"/>
    <col min="2564" max="2564" width="25.140625" style="5" customWidth="1"/>
    <col min="2565" max="2569" width="6.57421875" style="5" customWidth="1"/>
    <col min="2570" max="2570" width="9.28125" style="5" customWidth="1"/>
    <col min="2571" max="2580" width="6.57421875" style="5" customWidth="1"/>
    <col min="2581" max="2581" width="13.7109375" style="5" customWidth="1"/>
    <col min="2582" max="2816" width="9.140625" style="5" customWidth="1"/>
    <col min="2817" max="2817" width="8.57421875" style="5" customWidth="1"/>
    <col min="2818" max="2818" width="28.140625" style="5" customWidth="1"/>
    <col min="2819" max="2819" width="13.8515625" style="5" customWidth="1"/>
    <col min="2820" max="2820" width="25.140625" style="5" customWidth="1"/>
    <col min="2821" max="2825" width="6.57421875" style="5" customWidth="1"/>
    <col min="2826" max="2826" width="9.28125" style="5" customWidth="1"/>
    <col min="2827" max="2836" width="6.57421875" style="5" customWidth="1"/>
    <col min="2837" max="2837" width="13.7109375" style="5" customWidth="1"/>
    <col min="2838" max="3072" width="9.140625" style="5" customWidth="1"/>
    <col min="3073" max="3073" width="8.57421875" style="5" customWidth="1"/>
    <col min="3074" max="3074" width="28.140625" style="5" customWidth="1"/>
    <col min="3075" max="3075" width="13.8515625" style="5" customWidth="1"/>
    <col min="3076" max="3076" width="25.140625" style="5" customWidth="1"/>
    <col min="3077" max="3081" width="6.57421875" style="5" customWidth="1"/>
    <col min="3082" max="3082" width="9.28125" style="5" customWidth="1"/>
    <col min="3083" max="3092" width="6.57421875" style="5" customWidth="1"/>
    <col min="3093" max="3093" width="13.7109375" style="5" customWidth="1"/>
    <col min="3094" max="3328" width="9.140625" style="5" customWidth="1"/>
    <col min="3329" max="3329" width="8.57421875" style="5" customWidth="1"/>
    <col min="3330" max="3330" width="28.140625" style="5" customWidth="1"/>
    <col min="3331" max="3331" width="13.8515625" style="5" customWidth="1"/>
    <col min="3332" max="3332" width="25.140625" style="5" customWidth="1"/>
    <col min="3333" max="3337" width="6.57421875" style="5" customWidth="1"/>
    <col min="3338" max="3338" width="9.28125" style="5" customWidth="1"/>
    <col min="3339" max="3348" width="6.57421875" style="5" customWidth="1"/>
    <col min="3349" max="3349" width="13.7109375" style="5" customWidth="1"/>
    <col min="3350" max="3584" width="9.140625" style="5" customWidth="1"/>
    <col min="3585" max="3585" width="8.57421875" style="5" customWidth="1"/>
    <col min="3586" max="3586" width="28.140625" style="5" customWidth="1"/>
    <col min="3587" max="3587" width="13.8515625" style="5" customWidth="1"/>
    <col min="3588" max="3588" width="25.140625" style="5" customWidth="1"/>
    <col min="3589" max="3593" width="6.57421875" style="5" customWidth="1"/>
    <col min="3594" max="3594" width="9.28125" style="5" customWidth="1"/>
    <col min="3595" max="3604" width="6.57421875" style="5" customWidth="1"/>
    <col min="3605" max="3605" width="13.7109375" style="5" customWidth="1"/>
    <col min="3606" max="3840" width="9.140625" style="5" customWidth="1"/>
    <col min="3841" max="3841" width="8.57421875" style="5" customWidth="1"/>
    <col min="3842" max="3842" width="28.140625" style="5" customWidth="1"/>
    <col min="3843" max="3843" width="13.8515625" style="5" customWidth="1"/>
    <col min="3844" max="3844" width="25.140625" style="5" customWidth="1"/>
    <col min="3845" max="3849" width="6.57421875" style="5" customWidth="1"/>
    <col min="3850" max="3850" width="9.28125" style="5" customWidth="1"/>
    <col min="3851" max="3860" width="6.57421875" style="5" customWidth="1"/>
    <col min="3861" max="3861" width="13.7109375" style="5" customWidth="1"/>
    <col min="3862" max="4096" width="9.140625" style="5" customWidth="1"/>
    <col min="4097" max="4097" width="8.57421875" style="5" customWidth="1"/>
    <col min="4098" max="4098" width="28.140625" style="5" customWidth="1"/>
    <col min="4099" max="4099" width="13.8515625" style="5" customWidth="1"/>
    <col min="4100" max="4100" width="25.140625" style="5" customWidth="1"/>
    <col min="4101" max="4105" width="6.57421875" style="5" customWidth="1"/>
    <col min="4106" max="4106" width="9.28125" style="5" customWidth="1"/>
    <col min="4107" max="4116" width="6.57421875" style="5" customWidth="1"/>
    <col min="4117" max="4117" width="13.7109375" style="5" customWidth="1"/>
    <col min="4118" max="4352" width="9.140625" style="5" customWidth="1"/>
    <col min="4353" max="4353" width="8.57421875" style="5" customWidth="1"/>
    <col min="4354" max="4354" width="28.140625" style="5" customWidth="1"/>
    <col min="4355" max="4355" width="13.8515625" style="5" customWidth="1"/>
    <col min="4356" max="4356" width="25.140625" style="5" customWidth="1"/>
    <col min="4357" max="4361" width="6.57421875" style="5" customWidth="1"/>
    <col min="4362" max="4362" width="9.28125" style="5" customWidth="1"/>
    <col min="4363" max="4372" width="6.57421875" style="5" customWidth="1"/>
    <col min="4373" max="4373" width="13.7109375" style="5" customWidth="1"/>
    <col min="4374" max="4608" width="9.140625" style="5" customWidth="1"/>
    <col min="4609" max="4609" width="8.57421875" style="5" customWidth="1"/>
    <col min="4610" max="4610" width="28.140625" style="5" customWidth="1"/>
    <col min="4611" max="4611" width="13.8515625" style="5" customWidth="1"/>
    <col min="4612" max="4612" width="25.140625" style="5" customWidth="1"/>
    <col min="4613" max="4617" width="6.57421875" style="5" customWidth="1"/>
    <col min="4618" max="4618" width="9.28125" style="5" customWidth="1"/>
    <col min="4619" max="4628" width="6.57421875" style="5" customWidth="1"/>
    <col min="4629" max="4629" width="13.7109375" style="5" customWidth="1"/>
    <col min="4630" max="4864" width="9.140625" style="5" customWidth="1"/>
    <col min="4865" max="4865" width="8.57421875" style="5" customWidth="1"/>
    <col min="4866" max="4866" width="28.140625" style="5" customWidth="1"/>
    <col min="4867" max="4867" width="13.8515625" style="5" customWidth="1"/>
    <col min="4868" max="4868" width="25.140625" style="5" customWidth="1"/>
    <col min="4869" max="4873" width="6.57421875" style="5" customWidth="1"/>
    <col min="4874" max="4874" width="9.28125" style="5" customWidth="1"/>
    <col min="4875" max="4884" width="6.57421875" style="5" customWidth="1"/>
    <col min="4885" max="4885" width="13.7109375" style="5" customWidth="1"/>
    <col min="4886" max="5120" width="9.140625" style="5" customWidth="1"/>
    <col min="5121" max="5121" width="8.57421875" style="5" customWidth="1"/>
    <col min="5122" max="5122" width="28.140625" style="5" customWidth="1"/>
    <col min="5123" max="5123" width="13.8515625" style="5" customWidth="1"/>
    <col min="5124" max="5124" width="25.140625" style="5" customWidth="1"/>
    <col min="5125" max="5129" width="6.57421875" style="5" customWidth="1"/>
    <col min="5130" max="5130" width="9.28125" style="5" customWidth="1"/>
    <col min="5131" max="5140" width="6.57421875" style="5" customWidth="1"/>
    <col min="5141" max="5141" width="13.7109375" style="5" customWidth="1"/>
    <col min="5142" max="5376" width="9.140625" style="5" customWidth="1"/>
    <col min="5377" max="5377" width="8.57421875" style="5" customWidth="1"/>
    <col min="5378" max="5378" width="28.140625" style="5" customWidth="1"/>
    <col min="5379" max="5379" width="13.8515625" style="5" customWidth="1"/>
    <col min="5380" max="5380" width="25.140625" style="5" customWidth="1"/>
    <col min="5381" max="5385" width="6.57421875" style="5" customWidth="1"/>
    <col min="5386" max="5386" width="9.28125" style="5" customWidth="1"/>
    <col min="5387" max="5396" width="6.57421875" style="5" customWidth="1"/>
    <col min="5397" max="5397" width="13.7109375" style="5" customWidth="1"/>
    <col min="5398" max="5632" width="9.140625" style="5" customWidth="1"/>
    <col min="5633" max="5633" width="8.57421875" style="5" customWidth="1"/>
    <col min="5634" max="5634" width="28.140625" style="5" customWidth="1"/>
    <col min="5635" max="5635" width="13.8515625" style="5" customWidth="1"/>
    <col min="5636" max="5636" width="25.140625" style="5" customWidth="1"/>
    <col min="5637" max="5641" width="6.57421875" style="5" customWidth="1"/>
    <col min="5642" max="5642" width="9.28125" style="5" customWidth="1"/>
    <col min="5643" max="5652" width="6.57421875" style="5" customWidth="1"/>
    <col min="5653" max="5653" width="13.7109375" style="5" customWidth="1"/>
    <col min="5654" max="5888" width="9.140625" style="5" customWidth="1"/>
    <col min="5889" max="5889" width="8.57421875" style="5" customWidth="1"/>
    <col min="5890" max="5890" width="28.140625" style="5" customWidth="1"/>
    <col min="5891" max="5891" width="13.8515625" style="5" customWidth="1"/>
    <col min="5892" max="5892" width="25.140625" style="5" customWidth="1"/>
    <col min="5893" max="5897" width="6.57421875" style="5" customWidth="1"/>
    <col min="5898" max="5898" width="9.28125" style="5" customWidth="1"/>
    <col min="5899" max="5908" width="6.57421875" style="5" customWidth="1"/>
    <col min="5909" max="5909" width="13.7109375" style="5" customWidth="1"/>
    <col min="5910" max="6144" width="9.140625" style="5" customWidth="1"/>
    <col min="6145" max="6145" width="8.57421875" style="5" customWidth="1"/>
    <col min="6146" max="6146" width="28.140625" style="5" customWidth="1"/>
    <col min="6147" max="6147" width="13.8515625" style="5" customWidth="1"/>
    <col min="6148" max="6148" width="25.140625" style="5" customWidth="1"/>
    <col min="6149" max="6153" width="6.57421875" style="5" customWidth="1"/>
    <col min="6154" max="6154" width="9.28125" style="5" customWidth="1"/>
    <col min="6155" max="6164" width="6.57421875" style="5" customWidth="1"/>
    <col min="6165" max="6165" width="13.7109375" style="5" customWidth="1"/>
    <col min="6166" max="6400" width="9.140625" style="5" customWidth="1"/>
    <col min="6401" max="6401" width="8.57421875" style="5" customWidth="1"/>
    <col min="6402" max="6402" width="28.140625" style="5" customWidth="1"/>
    <col min="6403" max="6403" width="13.8515625" style="5" customWidth="1"/>
    <col min="6404" max="6404" width="25.140625" style="5" customWidth="1"/>
    <col min="6405" max="6409" width="6.57421875" style="5" customWidth="1"/>
    <col min="6410" max="6410" width="9.28125" style="5" customWidth="1"/>
    <col min="6411" max="6420" width="6.57421875" style="5" customWidth="1"/>
    <col min="6421" max="6421" width="13.7109375" style="5" customWidth="1"/>
    <col min="6422" max="6656" width="9.140625" style="5" customWidth="1"/>
    <col min="6657" max="6657" width="8.57421875" style="5" customWidth="1"/>
    <col min="6658" max="6658" width="28.140625" style="5" customWidth="1"/>
    <col min="6659" max="6659" width="13.8515625" style="5" customWidth="1"/>
    <col min="6660" max="6660" width="25.140625" style="5" customWidth="1"/>
    <col min="6661" max="6665" width="6.57421875" style="5" customWidth="1"/>
    <col min="6666" max="6666" width="9.28125" style="5" customWidth="1"/>
    <col min="6667" max="6676" width="6.57421875" style="5" customWidth="1"/>
    <col min="6677" max="6677" width="13.7109375" style="5" customWidth="1"/>
    <col min="6678" max="6912" width="9.140625" style="5" customWidth="1"/>
    <col min="6913" max="6913" width="8.57421875" style="5" customWidth="1"/>
    <col min="6914" max="6914" width="28.140625" style="5" customWidth="1"/>
    <col min="6915" max="6915" width="13.8515625" style="5" customWidth="1"/>
    <col min="6916" max="6916" width="25.140625" style="5" customWidth="1"/>
    <col min="6917" max="6921" width="6.57421875" style="5" customWidth="1"/>
    <col min="6922" max="6922" width="9.28125" style="5" customWidth="1"/>
    <col min="6923" max="6932" width="6.57421875" style="5" customWidth="1"/>
    <col min="6933" max="6933" width="13.7109375" style="5" customWidth="1"/>
    <col min="6934" max="7168" width="9.140625" style="5" customWidth="1"/>
    <col min="7169" max="7169" width="8.57421875" style="5" customWidth="1"/>
    <col min="7170" max="7170" width="28.140625" style="5" customWidth="1"/>
    <col min="7171" max="7171" width="13.8515625" style="5" customWidth="1"/>
    <col min="7172" max="7172" width="25.140625" style="5" customWidth="1"/>
    <col min="7173" max="7177" width="6.57421875" style="5" customWidth="1"/>
    <col min="7178" max="7178" width="9.28125" style="5" customWidth="1"/>
    <col min="7179" max="7188" width="6.57421875" style="5" customWidth="1"/>
    <col min="7189" max="7189" width="13.7109375" style="5" customWidth="1"/>
    <col min="7190" max="7424" width="9.140625" style="5" customWidth="1"/>
    <col min="7425" max="7425" width="8.57421875" style="5" customWidth="1"/>
    <col min="7426" max="7426" width="28.140625" style="5" customWidth="1"/>
    <col min="7427" max="7427" width="13.8515625" style="5" customWidth="1"/>
    <col min="7428" max="7428" width="25.140625" style="5" customWidth="1"/>
    <col min="7429" max="7433" width="6.57421875" style="5" customWidth="1"/>
    <col min="7434" max="7434" width="9.28125" style="5" customWidth="1"/>
    <col min="7435" max="7444" width="6.57421875" style="5" customWidth="1"/>
    <col min="7445" max="7445" width="13.7109375" style="5" customWidth="1"/>
    <col min="7446" max="7680" width="9.140625" style="5" customWidth="1"/>
    <col min="7681" max="7681" width="8.57421875" style="5" customWidth="1"/>
    <col min="7682" max="7682" width="28.140625" style="5" customWidth="1"/>
    <col min="7683" max="7683" width="13.8515625" style="5" customWidth="1"/>
    <col min="7684" max="7684" width="25.140625" style="5" customWidth="1"/>
    <col min="7685" max="7689" width="6.57421875" style="5" customWidth="1"/>
    <col min="7690" max="7690" width="9.28125" style="5" customWidth="1"/>
    <col min="7691" max="7700" width="6.57421875" style="5" customWidth="1"/>
    <col min="7701" max="7701" width="13.7109375" style="5" customWidth="1"/>
    <col min="7702" max="7936" width="9.140625" style="5" customWidth="1"/>
    <col min="7937" max="7937" width="8.57421875" style="5" customWidth="1"/>
    <col min="7938" max="7938" width="28.140625" style="5" customWidth="1"/>
    <col min="7939" max="7939" width="13.8515625" style="5" customWidth="1"/>
    <col min="7940" max="7940" width="25.140625" style="5" customWidth="1"/>
    <col min="7941" max="7945" width="6.57421875" style="5" customWidth="1"/>
    <col min="7946" max="7946" width="9.28125" style="5" customWidth="1"/>
    <col min="7947" max="7956" width="6.57421875" style="5" customWidth="1"/>
    <col min="7957" max="7957" width="13.7109375" style="5" customWidth="1"/>
    <col min="7958" max="8192" width="9.140625" style="5" customWidth="1"/>
    <col min="8193" max="8193" width="8.57421875" style="5" customWidth="1"/>
    <col min="8194" max="8194" width="28.140625" style="5" customWidth="1"/>
    <col min="8195" max="8195" width="13.8515625" style="5" customWidth="1"/>
    <col min="8196" max="8196" width="25.140625" style="5" customWidth="1"/>
    <col min="8197" max="8201" width="6.57421875" style="5" customWidth="1"/>
    <col min="8202" max="8202" width="9.28125" style="5" customWidth="1"/>
    <col min="8203" max="8212" width="6.57421875" style="5" customWidth="1"/>
    <col min="8213" max="8213" width="13.7109375" style="5" customWidth="1"/>
    <col min="8214" max="8448" width="9.140625" style="5" customWidth="1"/>
    <col min="8449" max="8449" width="8.57421875" style="5" customWidth="1"/>
    <col min="8450" max="8450" width="28.140625" style="5" customWidth="1"/>
    <col min="8451" max="8451" width="13.8515625" style="5" customWidth="1"/>
    <col min="8452" max="8452" width="25.140625" style="5" customWidth="1"/>
    <col min="8453" max="8457" width="6.57421875" style="5" customWidth="1"/>
    <col min="8458" max="8458" width="9.28125" style="5" customWidth="1"/>
    <col min="8459" max="8468" width="6.57421875" style="5" customWidth="1"/>
    <col min="8469" max="8469" width="13.7109375" style="5" customWidth="1"/>
    <col min="8470" max="8704" width="9.140625" style="5" customWidth="1"/>
    <col min="8705" max="8705" width="8.57421875" style="5" customWidth="1"/>
    <col min="8706" max="8706" width="28.140625" style="5" customWidth="1"/>
    <col min="8707" max="8707" width="13.8515625" style="5" customWidth="1"/>
    <col min="8708" max="8708" width="25.140625" style="5" customWidth="1"/>
    <col min="8709" max="8713" width="6.57421875" style="5" customWidth="1"/>
    <col min="8714" max="8714" width="9.28125" style="5" customWidth="1"/>
    <col min="8715" max="8724" width="6.57421875" style="5" customWidth="1"/>
    <col min="8725" max="8725" width="13.7109375" style="5" customWidth="1"/>
    <col min="8726" max="8960" width="9.140625" style="5" customWidth="1"/>
    <col min="8961" max="8961" width="8.57421875" style="5" customWidth="1"/>
    <col min="8962" max="8962" width="28.140625" style="5" customWidth="1"/>
    <col min="8963" max="8963" width="13.8515625" style="5" customWidth="1"/>
    <col min="8964" max="8964" width="25.140625" style="5" customWidth="1"/>
    <col min="8965" max="8969" width="6.57421875" style="5" customWidth="1"/>
    <col min="8970" max="8970" width="9.28125" style="5" customWidth="1"/>
    <col min="8971" max="8980" width="6.57421875" style="5" customWidth="1"/>
    <col min="8981" max="8981" width="13.7109375" style="5" customWidth="1"/>
    <col min="8982" max="9216" width="9.140625" style="5" customWidth="1"/>
    <col min="9217" max="9217" width="8.57421875" style="5" customWidth="1"/>
    <col min="9218" max="9218" width="28.140625" style="5" customWidth="1"/>
    <col min="9219" max="9219" width="13.8515625" style="5" customWidth="1"/>
    <col min="9220" max="9220" width="25.140625" style="5" customWidth="1"/>
    <col min="9221" max="9225" width="6.57421875" style="5" customWidth="1"/>
    <col min="9226" max="9226" width="9.28125" style="5" customWidth="1"/>
    <col min="9227" max="9236" width="6.57421875" style="5" customWidth="1"/>
    <col min="9237" max="9237" width="13.7109375" style="5" customWidth="1"/>
    <col min="9238" max="9472" width="9.140625" style="5" customWidth="1"/>
    <col min="9473" max="9473" width="8.57421875" style="5" customWidth="1"/>
    <col min="9474" max="9474" width="28.140625" style="5" customWidth="1"/>
    <col min="9475" max="9475" width="13.8515625" style="5" customWidth="1"/>
    <col min="9476" max="9476" width="25.140625" style="5" customWidth="1"/>
    <col min="9477" max="9481" width="6.57421875" style="5" customWidth="1"/>
    <col min="9482" max="9482" width="9.28125" style="5" customWidth="1"/>
    <col min="9483" max="9492" width="6.57421875" style="5" customWidth="1"/>
    <col min="9493" max="9493" width="13.7109375" style="5" customWidth="1"/>
    <col min="9494" max="9728" width="9.140625" style="5" customWidth="1"/>
    <col min="9729" max="9729" width="8.57421875" style="5" customWidth="1"/>
    <col min="9730" max="9730" width="28.140625" style="5" customWidth="1"/>
    <col min="9731" max="9731" width="13.8515625" style="5" customWidth="1"/>
    <col min="9732" max="9732" width="25.140625" style="5" customWidth="1"/>
    <col min="9733" max="9737" width="6.57421875" style="5" customWidth="1"/>
    <col min="9738" max="9738" width="9.28125" style="5" customWidth="1"/>
    <col min="9739" max="9748" width="6.57421875" style="5" customWidth="1"/>
    <col min="9749" max="9749" width="13.7109375" style="5" customWidth="1"/>
    <col min="9750" max="9984" width="9.140625" style="5" customWidth="1"/>
    <col min="9985" max="9985" width="8.57421875" style="5" customWidth="1"/>
    <col min="9986" max="9986" width="28.140625" style="5" customWidth="1"/>
    <col min="9987" max="9987" width="13.8515625" style="5" customWidth="1"/>
    <col min="9988" max="9988" width="25.140625" style="5" customWidth="1"/>
    <col min="9989" max="9993" width="6.57421875" style="5" customWidth="1"/>
    <col min="9994" max="9994" width="9.28125" style="5" customWidth="1"/>
    <col min="9995" max="10004" width="6.57421875" style="5" customWidth="1"/>
    <col min="10005" max="10005" width="13.7109375" style="5" customWidth="1"/>
    <col min="10006" max="10240" width="9.140625" style="5" customWidth="1"/>
    <col min="10241" max="10241" width="8.57421875" style="5" customWidth="1"/>
    <col min="10242" max="10242" width="28.140625" style="5" customWidth="1"/>
    <col min="10243" max="10243" width="13.8515625" style="5" customWidth="1"/>
    <col min="10244" max="10244" width="25.140625" style="5" customWidth="1"/>
    <col min="10245" max="10249" width="6.57421875" style="5" customWidth="1"/>
    <col min="10250" max="10250" width="9.28125" style="5" customWidth="1"/>
    <col min="10251" max="10260" width="6.57421875" style="5" customWidth="1"/>
    <col min="10261" max="10261" width="13.7109375" style="5" customWidth="1"/>
    <col min="10262" max="10496" width="9.140625" style="5" customWidth="1"/>
    <col min="10497" max="10497" width="8.57421875" style="5" customWidth="1"/>
    <col min="10498" max="10498" width="28.140625" style="5" customWidth="1"/>
    <col min="10499" max="10499" width="13.8515625" style="5" customWidth="1"/>
    <col min="10500" max="10500" width="25.140625" style="5" customWidth="1"/>
    <col min="10501" max="10505" width="6.57421875" style="5" customWidth="1"/>
    <col min="10506" max="10506" width="9.28125" style="5" customWidth="1"/>
    <col min="10507" max="10516" width="6.57421875" style="5" customWidth="1"/>
    <col min="10517" max="10517" width="13.7109375" style="5" customWidth="1"/>
    <col min="10518" max="10752" width="9.140625" style="5" customWidth="1"/>
    <col min="10753" max="10753" width="8.57421875" style="5" customWidth="1"/>
    <col min="10754" max="10754" width="28.140625" style="5" customWidth="1"/>
    <col min="10755" max="10755" width="13.8515625" style="5" customWidth="1"/>
    <col min="10756" max="10756" width="25.140625" style="5" customWidth="1"/>
    <col min="10757" max="10761" width="6.57421875" style="5" customWidth="1"/>
    <col min="10762" max="10762" width="9.28125" style="5" customWidth="1"/>
    <col min="10763" max="10772" width="6.57421875" style="5" customWidth="1"/>
    <col min="10773" max="10773" width="13.7109375" style="5" customWidth="1"/>
    <col min="10774" max="11008" width="9.140625" style="5" customWidth="1"/>
    <col min="11009" max="11009" width="8.57421875" style="5" customWidth="1"/>
    <col min="11010" max="11010" width="28.140625" style="5" customWidth="1"/>
    <col min="11011" max="11011" width="13.8515625" style="5" customWidth="1"/>
    <col min="11012" max="11012" width="25.140625" style="5" customWidth="1"/>
    <col min="11013" max="11017" width="6.57421875" style="5" customWidth="1"/>
    <col min="11018" max="11018" width="9.28125" style="5" customWidth="1"/>
    <col min="11019" max="11028" width="6.57421875" style="5" customWidth="1"/>
    <col min="11029" max="11029" width="13.7109375" style="5" customWidth="1"/>
    <col min="11030" max="11264" width="9.140625" style="5" customWidth="1"/>
    <col min="11265" max="11265" width="8.57421875" style="5" customWidth="1"/>
    <col min="11266" max="11266" width="28.140625" style="5" customWidth="1"/>
    <col min="11267" max="11267" width="13.8515625" style="5" customWidth="1"/>
    <col min="11268" max="11268" width="25.140625" style="5" customWidth="1"/>
    <col min="11269" max="11273" width="6.57421875" style="5" customWidth="1"/>
    <col min="11274" max="11274" width="9.28125" style="5" customWidth="1"/>
    <col min="11275" max="11284" width="6.57421875" style="5" customWidth="1"/>
    <col min="11285" max="11285" width="13.7109375" style="5" customWidth="1"/>
    <col min="11286" max="11520" width="9.140625" style="5" customWidth="1"/>
    <col min="11521" max="11521" width="8.57421875" style="5" customWidth="1"/>
    <col min="11522" max="11522" width="28.140625" style="5" customWidth="1"/>
    <col min="11523" max="11523" width="13.8515625" style="5" customWidth="1"/>
    <col min="11524" max="11524" width="25.140625" style="5" customWidth="1"/>
    <col min="11525" max="11529" width="6.57421875" style="5" customWidth="1"/>
    <col min="11530" max="11530" width="9.28125" style="5" customWidth="1"/>
    <col min="11531" max="11540" width="6.57421875" style="5" customWidth="1"/>
    <col min="11541" max="11541" width="13.7109375" style="5" customWidth="1"/>
    <col min="11542" max="11776" width="9.140625" style="5" customWidth="1"/>
    <col min="11777" max="11777" width="8.57421875" style="5" customWidth="1"/>
    <col min="11778" max="11778" width="28.140625" style="5" customWidth="1"/>
    <col min="11779" max="11779" width="13.8515625" style="5" customWidth="1"/>
    <col min="11780" max="11780" width="25.140625" style="5" customWidth="1"/>
    <col min="11781" max="11785" width="6.57421875" style="5" customWidth="1"/>
    <col min="11786" max="11786" width="9.28125" style="5" customWidth="1"/>
    <col min="11787" max="11796" width="6.57421875" style="5" customWidth="1"/>
    <col min="11797" max="11797" width="13.7109375" style="5" customWidth="1"/>
    <col min="11798" max="12032" width="9.140625" style="5" customWidth="1"/>
    <col min="12033" max="12033" width="8.57421875" style="5" customWidth="1"/>
    <col min="12034" max="12034" width="28.140625" style="5" customWidth="1"/>
    <col min="12035" max="12035" width="13.8515625" style="5" customWidth="1"/>
    <col min="12036" max="12036" width="25.140625" style="5" customWidth="1"/>
    <col min="12037" max="12041" width="6.57421875" style="5" customWidth="1"/>
    <col min="12042" max="12042" width="9.28125" style="5" customWidth="1"/>
    <col min="12043" max="12052" width="6.57421875" style="5" customWidth="1"/>
    <col min="12053" max="12053" width="13.7109375" style="5" customWidth="1"/>
    <col min="12054" max="12288" width="9.140625" style="5" customWidth="1"/>
    <col min="12289" max="12289" width="8.57421875" style="5" customWidth="1"/>
    <col min="12290" max="12290" width="28.140625" style="5" customWidth="1"/>
    <col min="12291" max="12291" width="13.8515625" style="5" customWidth="1"/>
    <col min="12292" max="12292" width="25.140625" style="5" customWidth="1"/>
    <col min="12293" max="12297" width="6.57421875" style="5" customWidth="1"/>
    <col min="12298" max="12298" width="9.28125" style="5" customWidth="1"/>
    <col min="12299" max="12308" width="6.57421875" style="5" customWidth="1"/>
    <col min="12309" max="12309" width="13.7109375" style="5" customWidth="1"/>
    <col min="12310" max="12544" width="9.140625" style="5" customWidth="1"/>
    <col min="12545" max="12545" width="8.57421875" style="5" customWidth="1"/>
    <col min="12546" max="12546" width="28.140625" style="5" customWidth="1"/>
    <col min="12547" max="12547" width="13.8515625" style="5" customWidth="1"/>
    <col min="12548" max="12548" width="25.140625" style="5" customWidth="1"/>
    <col min="12549" max="12553" width="6.57421875" style="5" customWidth="1"/>
    <col min="12554" max="12554" width="9.28125" style="5" customWidth="1"/>
    <col min="12555" max="12564" width="6.57421875" style="5" customWidth="1"/>
    <col min="12565" max="12565" width="13.7109375" style="5" customWidth="1"/>
    <col min="12566" max="12800" width="9.140625" style="5" customWidth="1"/>
    <col min="12801" max="12801" width="8.57421875" style="5" customWidth="1"/>
    <col min="12802" max="12802" width="28.140625" style="5" customWidth="1"/>
    <col min="12803" max="12803" width="13.8515625" style="5" customWidth="1"/>
    <col min="12804" max="12804" width="25.140625" style="5" customWidth="1"/>
    <col min="12805" max="12809" width="6.57421875" style="5" customWidth="1"/>
    <col min="12810" max="12810" width="9.28125" style="5" customWidth="1"/>
    <col min="12811" max="12820" width="6.57421875" style="5" customWidth="1"/>
    <col min="12821" max="12821" width="13.7109375" style="5" customWidth="1"/>
    <col min="12822" max="13056" width="9.140625" style="5" customWidth="1"/>
    <col min="13057" max="13057" width="8.57421875" style="5" customWidth="1"/>
    <col min="13058" max="13058" width="28.140625" style="5" customWidth="1"/>
    <col min="13059" max="13059" width="13.8515625" style="5" customWidth="1"/>
    <col min="13060" max="13060" width="25.140625" style="5" customWidth="1"/>
    <col min="13061" max="13065" width="6.57421875" style="5" customWidth="1"/>
    <col min="13066" max="13066" width="9.28125" style="5" customWidth="1"/>
    <col min="13067" max="13076" width="6.57421875" style="5" customWidth="1"/>
    <col min="13077" max="13077" width="13.7109375" style="5" customWidth="1"/>
    <col min="13078" max="13312" width="9.140625" style="5" customWidth="1"/>
    <col min="13313" max="13313" width="8.57421875" style="5" customWidth="1"/>
    <col min="13314" max="13314" width="28.140625" style="5" customWidth="1"/>
    <col min="13315" max="13315" width="13.8515625" style="5" customWidth="1"/>
    <col min="13316" max="13316" width="25.140625" style="5" customWidth="1"/>
    <col min="13317" max="13321" width="6.57421875" style="5" customWidth="1"/>
    <col min="13322" max="13322" width="9.28125" style="5" customWidth="1"/>
    <col min="13323" max="13332" width="6.57421875" style="5" customWidth="1"/>
    <col min="13333" max="13333" width="13.7109375" style="5" customWidth="1"/>
    <col min="13334" max="13568" width="9.140625" style="5" customWidth="1"/>
    <col min="13569" max="13569" width="8.57421875" style="5" customWidth="1"/>
    <col min="13570" max="13570" width="28.140625" style="5" customWidth="1"/>
    <col min="13571" max="13571" width="13.8515625" style="5" customWidth="1"/>
    <col min="13572" max="13572" width="25.140625" style="5" customWidth="1"/>
    <col min="13573" max="13577" width="6.57421875" style="5" customWidth="1"/>
    <col min="13578" max="13578" width="9.28125" style="5" customWidth="1"/>
    <col min="13579" max="13588" width="6.57421875" style="5" customWidth="1"/>
    <col min="13589" max="13589" width="13.7109375" style="5" customWidth="1"/>
    <col min="13590" max="13824" width="9.140625" style="5" customWidth="1"/>
    <col min="13825" max="13825" width="8.57421875" style="5" customWidth="1"/>
    <col min="13826" max="13826" width="28.140625" style="5" customWidth="1"/>
    <col min="13827" max="13827" width="13.8515625" style="5" customWidth="1"/>
    <col min="13828" max="13828" width="25.140625" style="5" customWidth="1"/>
    <col min="13829" max="13833" width="6.57421875" style="5" customWidth="1"/>
    <col min="13834" max="13834" width="9.28125" style="5" customWidth="1"/>
    <col min="13835" max="13844" width="6.57421875" style="5" customWidth="1"/>
    <col min="13845" max="13845" width="13.7109375" style="5" customWidth="1"/>
    <col min="13846" max="14080" width="9.140625" style="5" customWidth="1"/>
    <col min="14081" max="14081" width="8.57421875" style="5" customWidth="1"/>
    <col min="14082" max="14082" width="28.140625" style="5" customWidth="1"/>
    <col min="14083" max="14083" width="13.8515625" style="5" customWidth="1"/>
    <col min="14084" max="14084" width="25.140625" style="5" customWidth="1"/>
    <col min="14085" max="14089" width="6.57421875" style="5" customWidth="1"/>
    <col min="14090" max="14090" width="9.28125" style="5" customWidth="1"/>
    <col min="14091" max="14100" width="6.57421875" style="5" customWidth="1"/>
    <col min="14101" max="14101" width="13.7109375" style="5" customWidth="1"/>
    <col min="14102" max="14336" width="9.140625" style="5" customWidth="1"/>
    <col min="14337" max="14337" width="8.57421875" style="5" customWidth="1"/>
    <col min="14338" max="14338" width="28.140625" style="5" customWidth="1"/>
    <col min="14339" max="14339" width="13.8515625" style="5" customWidth="1"/>
    <col min="14340" max="14340" width="25.140625" style="5" customWidth="1"/>
    <col min="14341" max="14345" width="6.57421875" style="5" customWidth="1"/>
    <col min="14346" max="14346" width="9.28125" style="5" customWidth="1"/>
    <col min="14347" max="14356" width="6.57421875" style="5" customWidth="1"/>
    <col min="14357" max="14357" width="13.7109375" style="5" customWidth="1"/>
    <col min="14358" max="14592" width="9.140625" style="5" customWidth="1"/>
    <col min="14593" max="14593" width="8.57421875" style="5" customWidth="1"/>
    <col min="14594" max="14594" width="28.140625" style="5" customWidth="1"/>
    <col min="14595" max="14595" width="13.8515625" style="5" customWidth="1"/>
    <col min="14596" max="14596" width="25.140625" style="5" customWidth="1"/>
    <col min="14597" max="14601" width="6.57421875" style="5" customWidth="1"/>
    <col min="14602" max="14602" width="9.28125" style="5" customWidth="1"/>
    <col min="14603" max="14612" width="6.57421875" style="5" customWidth="1"/>
    <col min="14613" max="14613" width="13.7109375" style="5" customWidth="1"/>
    <col min="14614" max="14848" width="9.140625" style="5" customWidth="1"/>
    <col min="14849" max="14849" width="8.57421875" style="5" customWidth="1"/>
    <col min="14850" max="14850" width="28.140625" style="5" customWidth="1"/>
    <col min="14851" max="14851" width="13.8515625" style="5" customWidth="1"/>
    <col min="14852" max="14852" width="25.140625" style="5" customWidth="1"/>
    <col min="14853" max="14857" width="6.57421875" style="5" customWidth="1"/>
    <col min="14858" max="14858" width="9.28125" style="5" customWidth="1"/>
    <col min="14859" max="14868" width="6.57421875" style="5" customWidth="1"/>
    <col min="14869" max="14869" width="13.7109375" style="5" customWidth="1"/>
    <col min="14870" max="15104" width="9.140625" style="5" customWidth="1"/>
    <col min="15105" max="15105" width="8.57421875" style="5" customWidth="1"/>
    <col min="15106" max="15106" width="28.140625" style="5" customWidth="1"/>
    <col min="15107" max="15107" width="13.8515625" style="5" customWidth="1"/>
    <col min="15108" max="15108" width="25.140625" style="5" customWidth="1"/>
    <col min="15109" max="15113" width="6.57421875" style="5" customWidth="1"/>
    <col min="15114" max="15114" width="9.28125" style="5" customWidth="1"/>
    <col min="15115" max="15124" width="6.57421875" style="5" customWidth="1"/>
    <col min="15125" max="15125" width="13.7109375" style="5" customWidth="1"/>
    <col min="15126" max="15360" width="9.140625" style="5" customWidth="1"/>
    <col min="15361" max="15361" width="8.57421875" style="5" customWidth="1"/>
    <col min="15362" max="15362" width="28.140625" style="5" customWidth="1"/>
    <col min="15363" max="15363" width="13.8515625" style="5" customWidth="1"/>
    <col min="15364" max="15364" width="25.140625" style="5" customWidth="1"/>
    <col min="15365" max="15369" width="6.57421875" style="5" customWidth="1"/>
    <col min="15370" max="15370" width="9.28125" style="5" customWidth="1"/>
    <col min="15371" max="15380" width="6.57421875" style="5" customWidth="1"/>
    <col min="15381" max="15381" width="13.7109375" style="5" customWidth="1"/>
    <col min="15382" max="15616" width="9.140625" style="5" customWidth="1"/>
    <col min="15617" max="15617" width="8.57421875" style="5" customWidth="1"/>
    <col min="15618" max="15618" width="28.140625" style="5" customWidth="1"/>
    <col min="15619" max="15619" width="13.8515625" style="5" customWidth="1"/>
    <col min="15620" max="15620" width="25.140625" style="5" customWidth="1"/>
    <col min="15621" max="15625" width="6.57421875" style="5" customWidth="1"/>
    <col min="15626" max="15626" width="9.28125" style="5" customWidth="1"/>
    <col min="15627" max="15636" width="6.57421875" style="5" customWidth="1"/>
    <col min="15637" max="15637" width="13.7109375" style="5" customWidth="1"/>
    <col min="15638" max="15872" width="9.140625" style="5" customWidth="1"/>
    <col min="15873" max="15873" width="8.57421875" style="5" customWidth="1"/>
    <col min="15874" max="15874" width="28.140625" style="5" customWidth="1"/>
    <col min="15875" max="15875" width="13.8515625" style="5" customWidth="1"/>
    <col min="15876" max="15876" width="25.140625" style="5" customWidth="1"/>
    <col min="15877" max="15881" width="6.57421875" style="5" customWidth="1"/>
    <col min="15882" max="15882" width="9.28125" style="5" customWidth="1"/>
    <col min="15883" max="15892" width="6.57421875" style="5" customWidth="1"/>
    <col min="15893" max="15893" width="13.7109375" style="5" customWidth="1"/>
    <col min="15894" max="16128" width="9.140625" style="5" customWidth="1"/>
    <col min="16129" max="16129" width="8.57421875" style="5" customWidth="1"/>
    <col min="16130" max="16130" width="28.140625" style="5" customWidth="1"/>
    <col min="16131" max="16131" width="13.8515625" style="5" customWidth="1"/>
    <col min="16132" max="16132" width="25.140625" style="5" customWidth="1"/>
    <col min="16133" max="16137" width="6.57421875" style="5" customWidth="1"/>
    <col min="16138" max="16138" width="9.28125" style="5" customWidth="1"/>
    <col min="16139" max="16148" width="6.57421875" style="5" customWidth="1"/>
    <col min="16149" max="16149" width="13.7109375" style="5" customWidth="1"/>
    <col min="16150" max="16384" width="9.140625" style="5" customWidth="1"/>
  </cols>
  <sheetData>
    <row r="1" s="8" customFormat="1" ht="12">
      <c r="U1" s="9" t="s">
        <v>64</v>
      </c>
    </row>
    <row r="2" spans="18:21" s="8" customFormat="1" ht="24" customHeight="1">
      <c r="R2" s="188" t="s">
        <v>1</v>
      </c>
      <c r="S2" s="188"/>
      <c r="T2" s="188"/>
      <c r="U2" s="188"/>
    </row>
    <row r="3" spans="1:21" s="10" customFormat="1" ht="12.75" customHeight="1">
      <c r="A3" s="211" t="s">
        <v>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7:9" s="10" customFormat="1" ht="12.75">
      <c r="G4" s="11" t="s">
        <v>3</v>
      </c>
      <c r="H4" s="187" t="s">
        <v>773</v>
      </c>
      <c r="I4" s="187"/>
    </row>
    <row r="5" ht="11.25" customHeight="1"/>
    <row r="6" spans="5:15" s="10" customFormat="1" ht="25.5" customHeight="1">
      <c r="E6" s="11" t="s">
        <v>4</v>
      </c>
      <c r="F6" s="212" t="s">
        <v>772</v>
      </c>
      <c r="G6" s="212"/>
      <c r="H6" s="212"/>
      <c r="I6" s="212"/>
      <c r="J6" s="212"/>
      <c r="K6" s="212"/>
      <c r="L6" s="212"/>
      <c r="M6" s="212"/>
      <c r="N6" s="212"/>
      <c r="O6" s="212"/>
    </row>
    <row r="7" spans="6:15" s="3" customFormat="1" ht="11.25">
      <c r="F7" s="206" t="s">
        <v>5</v>
      </c>
      <c r="G7" s="206"/>
      <c r="H7" s="206"/>
      <c r="I7" s="206"/>
      <c r="J7" s="206"/>
      <c r="K7" s="206"/>
      <c r="L7" s="206"/>
      <c r="M7" s="206"/>
      <c r="N7" s="206"/>
      <c r="O7" s="206"/>
    </row>
    <row r="8" ht="11.25" customHeight="1"/>
    <row r="9" spans="7:10" s="10" customFormat="1" ht="12.75">
      <c r="G9" s="11" t="s">
        <v>6</v>
      </c>
      <c r="H9" s="187" t="s">
        <v>858</v>
      </c>
      <c r="I9" s="187"/>
      <c r="J9" s="10" t="s">
        <v>7</v>
      </c>
    </row>
    <row r="10" ht="11.25" customHeight="1"/>
    <row r="11" spans="6:17" s="57" customFormat="1" ht="24" customHeight="1">
      <c r="F11" s="58" t="s">
        <v>8</v>
      </c>
      <c r="G11" s="192" t="s">
        <v>864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7:17" s="3" customFormat="1" ht="11.25">
      <c r="G12" s="206" t="s">
        <v>9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ht="11.25" customHeight="1"/>
    <row r="14" spans="1:21" s="8" customFormat="1" ht="15" customHeight="1">
      <c r="A14" s="193" t="s">
        <v>32</v>
      </c>
      <c r="B14" s="193" t="s">
        <v>33</v>
      </c>
      <c r="C14" s="193" t="s">
        <v>12</v>
      </c>
      <c r="D14" s="193" t="s">
        <v>66</v>
      </c>
      <c r="E14" s="202" t="s">
        <v>877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3"/>
      <c r="P14" s="197" t="s">
        <v>878</v>
      </c>
      <c r="Q14" s="208"/>
      <c r="R14" s="208"/>
      <c r="S14" s="208"/>
      <c r="T14" s="198"/>
      <c r="U14" s="193" t="s">
        <v>15</v>
      </c>
    </row>
    <row r="15" spans="1:21" s="8" customFormat="1" ht="15" customHeight="1">
      <c r="A15" s="194"/>
      <c r="B15" s="194"/>
      <c r="C15" s="194"/>
      <c r="D15" s="194"/>
      <c r="E15" s="207" t="s">
        <v>16</v>
      </c>
      <c r="F15" s="207"/>
      <c r="G15" s="207"/>
      <c r="H15" s="207"/>
      <c r="I15" s="205"/>
      <c r="J15" s="204" t="s">
        <v>17</v>
      </c>
      <c r="K15" s="207"/>
      <c r="L15" s="207"/>
      <c r="M15" s="207"/>
      <c r="N15" s="207"/>
      <c r="O15" s="205"/>
      <c r="P15" s="196"/>
      <c r="Q15" s="209"/>
      <c r="R15" s="209"/>
      <c r="S15" s="209"/>
      <c r="T15" s="210"/>
      <c r="U15" s="194"/>
    </row>
    <row r="16" spans="1:21" s="8" customFormat="1" ht="60" customHeight="1">
      <c r="A16" s="195"/>
      <c r="B16" s="195"/>
      <c r="C16" s="195"/>
      <c r="D16" s="195"/>
      <c r="E16" s="68" t="s">
        <v>49</v>
      </c>
      <c r="F16" s="68" t="s">
        <v>50</v>
      </c>
      <c r="G16" s="68" t="s">
        <v>51</v>
      </c>
      <c r="H16" s="68" t="s">
        <v>52</v>
      </c>
      <c r="I16" s="68" t="s">
        <v>53</v>
      </c>
      <c r="J16" s="67" t="s">
        <v>67</v>
      </c>
      <c r="K16" s="68" t="s">
        <v>49</v>
      </c>
      <c r="L16" s="68" t="s">
        <v>50</v>
      </c>
      <c r="M16" s="68" t="s">
        <v>51</v>
      </c>
      <c r="N16" s="68" t="s">
        <v>52</v>
      </c>
      <c r="O16" s="68" t="s">
        <v>53</v>
      </c>
      <c r="P16" s="68" t="s">
        <v>49</v>
      </c>
      <c r="Q16" s="68" t="s">
        <v>50</v>
      </c>
      <c r="R16" s="68" t="s">
        <v>51</v>
      </c>
      <c r="S16" s="68" t="s">
        <v>52</v>
      </c>
      <c r="T16" s="68" t="s">
        <v>53</v>
      </c>
      <c r="U16" s="195"/>
    </row>
    <row r="17" spans="1:21" s="8" customFormat="1" ht="12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</row>
    <row r="18" spans="1:21" s="8" customFormat="1" ht="21">
      <c r="A18" s="53" t="s">
        <v>775</v>
      </c>
      <c r="B18" s="54" t="s">
        <v>29</v>
      </c>
      <c r="C18" s="53" t="s">
        <v>776</v>
      </c>
      <c r="D18" s="42" t="s">
        <v>779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</row>
    <row r="19" spans="1:21" ht="21">
      <c r="A19" s="53" t="s">
        <v>777</v>
      </c>
      <c r="B19" s="54" t="s">
        <v>778</v>
      </c>
      <c r="C19" s="53" t="s">
        <v>776</v>
      </c>
      <c r="D19" s="42" t="s">
        <v>779</v>
      </c>
      <c r="E19" s="64" t="s">
        <v>779</v>
      </c>
      <c r="F19" s="64" t="s">
        <v>779</v>
      </c>
      <c r="G19" s="64" t="s">
        <v>779</v>
      </c>
      <c r="H19" s="64" t="s">
        <v>779</v>
      </c>
      <c r="I19" s="64" t="s">
        <v>779</v>
      </c>
      <c r="J19" s="64" t="s">
        <v>779</v>
      </c>
      <c r="K19" s="64" t="s">
        <v>779</v>
      </c>
      <c r="L19" s="64" t="s">
        <v>779</v>
      </c>
      <c r="M19" s="64" t="s">
        <v>779</v>
      </c>
      <c r="N19" s="64" t="s">
        <v>779</v>
      </c>
      <c r="O19" s="64" t="s">
        <v>779</v>
      </c>
      <c r="P19" s="64" t="s">
        <v>779</v>
      </c>
      <c r="Q19" s="64" t="s">
        <v>779</v>
      </c>
      <c r="R19" s="64" t="s">
        <v>779</v>
      </c>
      <c r="S19" s="64" t="s">
        <v>779</v>
      </c>
      <c r="T19" s="64" t="s">
        <v>779</v>
      </c>
      <c r="U19" s="64" t="s">
        <v>779</v>
      </c>
    </row>
    <row r="20" spans="1:21" ht="31.5">
      <c r="A20" s="53" t="s">
        <v>780</v>
      </c>
      <c r="B20" s="54" t="s">
        <v>781</v>
      </c>
      <c r="C20" s="53" t="s">
        <v>776</v>
      </c>
      <c r="D20" s="42" t="s">
        <v>779</v>
      </c>
      <c r="E20" s="64" t="s">
        <v>779</v>
      </c>
      <c r="F20" s="64" t="s">
        <v>779</v>
      </c>
      <c r="G20" s="64" t="s">
        <v>779</v>
      </c>
      <c r="H20" s="64" t="s">
        <v>779</v>
      </c>
      <c r="I20" s="64" t="s">
        <v>779</v>
      </c>
      <c r="J20" s="64" t="s">
        <v>779</v>
      </c>
      <c r="K20" s="64" t="s">
        <v>779</v>
      </c>
      <c r="L20" s="64" t="s">
        <v>779</v>
      </c>
      <c r="M20" s="64" t="s">
        <v>779</v>
      </c>
      <c r="N20" s="64" t="s">
        <v>779</v>
      </c>
      <c r="O20" s="64" t="s">
        <v>779</v>
      </c>
      <c r="P20" s="64" t="s">
        <v>779</v>
      </c>
      <c r="Q20" s="64" t="s">
        <v>779</v>
      </c>
      <c r="R20" s="64" t="s">
        <v>779</v>
      </c>
      <c r="S20" s="64" t="s">
        <v>779</v>
      </c>
      <c r="T20" s="64" t="s">
        <v>779</v>
      </c>
      <c r="U20" s="64" t="s">
        <v>779</v>
      </c>
    </row>
    <row r="21" spans="1:21" ht="52.5">
      <c r="A21" s="53" t="s">
        <v>782</v>
      </c>
      <c r="B21" s="54" t="s">
        <v>783</v>
      </c>
      <c r="C21" s="53" t="s">
        <v>776</v>
      </c>
      <c r="D21" s="42" t="s">
        <v>779</v>
      </c>
      <c r="E21" s="64" t="s">
        <v>779</v>
      </c>
      <c r="F21" s="64" t="s">
        <v>779</v>
      </c>
      <c r="G21" s="64" t="s">
        <v>779</v>
      </c>
      <c r="H21" s="64" t="s">
        <v>779</v>
      </c>
      <c r="I21" s="64" t="s">
        <v>779</v>
      </c>
      <c r="J21" s="64" t="s">
        <v>779</v>
      </c>
      <c r="K21" s="64" t="s">
        <v>779</v>
      </c>
      <c r="L21" s="64" t="s">
        <v>779</v>
      </c>
      <c r="M21" s="64" t="s">
        <v>779</v>
      </c>
      <c r="N21" s="64" t="s">
        <v>779</v>
      </c>
      <c r="O21" s="64" t="s">
        <v>779</v>
      </c>
      <c r="P21" s="64" t="s">
        <v>779</v>
      </c>
      <c r="Q21" s="64" t="s">
        <v>779</v>
      </c>
      <c r="R21" s="64" t="s">
        <v>779</v>
      </c>
      <c r="S21" s="64" t="s">
        <v>779</v>
      </c>
      <c r="T21" s="64" t="s">
        <v>779</v>
      </c>
      <c r="U21" s="64" t="s">
        <v>779</v>
      </c>
    </row>
    <row r="22" spans="1:21" ht="31.5">
      <c r="A22" s="53" t="s">
        <v>784</v>
      </c>
      <c r="B22" s="54" t="s">
        <v>785</v>
      </c>
      <c r="C22" s="53" t="s">
        <v>776</v>
      </c>
      <c r="D22" s="42" t="s">
        <v>779</v>
      </c>
      <c r="E22" s="64" t="s">
        <v>779</v>
      </c>
      <c r="F22" s="64" t="s">
        <v>779</v>
      </c>
      <c r="G22" s="64" t="s">
        <v>779</v>
      </c>
      <c r="H22" s="64" t="s">
        <v>779</v>
      </c>
      <c r="I22" s="64" t="s">
        <v>779</v>
      </c>
      <c r="J22" s="64" t="s">
        <v>779</v>
      </c>
      <c r="K22" s="64" t="s">
        <v>779</v>
      </c>
      <c r="L22" s="64" t="s">
        <v>779</v>
      </c>
      <c r="M22" s="64" t="s">
        <v>779</v>
      </c>
      <c r="N22" s="64" t="s">
        <v>779</v>
      </c>
      <c r="O22" s="64" t="s">
        <v>779</v>
      </c>
      <c r="P22" s="64" t="s">
        <v>779</v>
      </c>
      <c r="Q22" s="64" t="s">
        <v>779</v>
      </c>
      <c r="R22" s="64" t="s">
        <v>779</v>
      </c>
      <c r="S22" s="64" t="s">
        <v>779</v>
      </c>
      <c r="T22" s="64" t="s">
        <v>779</v>
      </c>
      <c r="U22" s="64" t="s">
        <v>779</v>
      </c>
    </row>
    <row r="23" spans="1:21" ht="31.5">
      <c r="A23" s="53" t="s">
        <v>786</v>
      </c>
      <c r="B23" s="54" t="s">
        <v>787</v>
      </c>
      <c r="C23" s="53" t="s">
        <v>776</v>
      </c>
      <c r="D23" s="42" t="s">
        <v>779</v>
      </c>
      <c r="E23" s="64" t="s">
        <v>779</v>
      </c>
      <c r="F23" s="64" t="s">
        <v>779</v>
      </c>
      <c r="G23" s="64" t="s">
        <v>779</v>
      </c>
      <c r="H23" s="64" t="s">
        <v>779</v>
      </c>
      <c r="I23" s="64" t="s">
        <v>779</v>
      </c>
      <c r="J23" s="69" t="s">
        <v>779</v>
      </c>
      <c r="K23" s="69" t="s">
        <v>779</v>
      </c>
      <c r="L23" s="69" t="s">
        <v>779</v>
      </c>
      <c r="M23" s="69" t="s">
        <v>779</v>
      </c>
      <c r="N23" s="69" t="s">
        <v>779</v>
      </c>
      <c r="O23" s="64" t="s">
        <v>779</v>
      </c>
      <c r="P23" s="64" t="s">
        <v>779</v>
      </c>
      <c r="Q23" s="64" t="s">
        <v>779</v>
      </c>
      <c r="R23" s="64" t="s">
        <v>779</v>
      </c>
      <c r="S23" s="64" t="s">
        <v>779</v>
      </c>
      <c r="T23" s="64" t="s">
        <v>779</v>
      </c>
      <c r="U23" s="64" t="s">
        <v>779</v>
      </c>
    </row>
    <row r="24" spans="1:21" ht="21">
      <c r="A24" s="53" t="s">
        <v>788</v>
      </c>
      <c r="B24" s="54" t="s">
        <v>789</v>
      </c>
      <c r="C24" s="53" t="s">
        <v>776</v>
      </c>
      <c r="D24" s="42" t="s">
        <v>779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</row>
    <row r="25" spans="1:21" ht="15">
      <c r="A25" s="53" t="s">
        <v>790</v>
      </c>
      <c r="B25" s="54" t="s">
        <v>791</v>
      </c>
      <c r="C25" s="53" t="s">
        <v>776</v>
      </c>
      <c r="D25" s="42" t="s">
        <v>779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</row>
    <row r="26" spans="1:21" ht="21">
      <c r="A26" s="53" t="s">
        <v>138</v>
      </c>
      <c r="B26" s="54" t="s">
        <v>792</v>
      </c>
      <c r="C26" s="53" t="s">
        <v>776</v>
      </c>
      <c r="D26" s="42" t="s">
        <v>779</v>
      </c>
      <c r="E26" s="64" t="s">
        <v>779</v>
      </c>
      <c r="F26" s="64" t="s">
        <v>779</v>
      </c>
      <c r="G26" s="64" t="s">
        <v>779</v>
      </c>
      <c r="H26" s="64" t="s">
        <v>779</v>
      </c>
      <c r="I26" s="64" t="s">
        <v>779</v>
      </c>
      <c r="J26" s="69" t="s">
        <v>779</v>
      </c>
      <c r="K26" s="69" t="s">
        <v>779</v>
      </c>
      <c r="L26" s="69" t="s">
        <v>779</v>
      </c>
      <c r="M26" s="69" t="s">
        <v>779</v>
      </c>
      <c r="N26" s="69" t="s">
        <v>779</v>
      </c>
      <c r="O26" s="64" t="s">
        <v>779</v>
      </c>
      <c r="P26" s="64" t="s">
        <v>779</v>
      </c>
      <c r="Q26" s="64" t="s">
        <v>779</v>
      </c>
      <c r="R26" s="64" t="s">
        <v>779</v>
      </c>
      <c r="S26" s="64" t="s">
        <v>779</v>
      </c>
      <c r="T26" s="64" t="s">
        <v>779</v>
      </c>
      <c r="U26" s="64" t="s">
        <v>779</v>
      </c>
    </row>
    <row r="27" spans="1:21" ht="31.5">
      <c r="A27" s="53" t="s">
        <v>140</v>
      </c>
      <c r="B27" s="54" t="s">
        <v>793</v>
      </c>
      <c r="C27" s="53" t="s">
        <v>776</v>
      </c>
      <c r="D27" s="42" t="s">
        <v>779</v>
      </c>
      <c r="E27" s="64" t="s">
        <v>779</v>
      </c>
      <c r="F27" s="64" t="s">
        <v>779</v>
      </c>
      <c r="G27" s="64" t="s">
        <v>779</v>
      </c>
      <c r="H27" s="64" t="s">
        <v>779</v>
      </c>
      <c r="I27" s="64" t="s">
        <v>779</v>
      </c>
      <c r="J27" s="69" t="s">
        <v>779</v>
      </c>
      <c r="K27" s="69" t="s">
        <v>779</v>
      </c>
      <c r="L27" s="69" t="s">
        <v>779</v>
      </c>
      <c r="M27" s="69" t="s">
        <v>779</v>
      </c>
      <c r="N27" s="69" t="s">
        <v>779</v>
      </c>
      <c r="O27" s="64" t="s">
        <v>779</v>
      </c>
      <c r="P27" s="64" t="s">
        <v>779</v>
      </c>
      <c r="Q27" s="64" t="s">
        <v>779</v>
      </c>
      <c r="R27" s="64" t="s">
        <v>779</v>
      </c>
      <c r="S27" s="64" t="s">
        <v>779</v>
      </c>
      <c r="T27" s="64" t="s">
        <v>779</v>
      </c>
      <c r="U27" s="64" t="s">
        <v>779</v>
      </c>
    </row>
    <row r="28" spans="1:21" ht="52.5">
      <c r="A28" s="53" t="s">
        <v>545</v>
      </c>
      <c r="B28" s="54" t="s">
        <v>794</v>
      </c>
      <c r="C28" s="53" t="s">
        <v>776</v>
      </c>
      <c r="D28" s="42" t="s">
        <v>779</v>
      </c>
      <c r="E28" s="64" t="s">
        <v>779</v>
      </c>
      <c r="F28" s="64" t="s">
        <v>779</v>
      </c>
      <c r="G28" s="64" t="s">
        <v>779</v>
      </c>
      <c r="H28" s="64" t="s">
        <v>779</v>
      </c>
      <c r="I28" s="64" t="s">
        <v>779</v>
      </c>
      <c r="J28" s="69" t="s">
        <v>779</v>
      </c>
      <c r="K28" s="69" t="s">
        <v>779</v>
      </c>
      <c r="L28" s="69" t="s">
        <v>779</v>
      </c>
      <c r="M28" s="69" t="s">
        <v>779</v>
      </c>
      <c r="N28" s="69" t="s">
        <v>779</v>
      </c>
      <c r="O28" s="64" t="s">
        <v>779</v>
      </c>
      <c r="P28" s="64" t="s">
        <v>779</v>
      </c>
      <c r="Q28" s="64" t="s">
        <v>779</v>
      </c>
      <c r="R28" s="64" t="s">
        <v>779</v>
      </c>
      <c r="S28" s="64" t="s">
        <v>779</v>
      </c>
      <c r="T28" s="64" t="s">
        <v>779</v>
      </c>
      <c r="U28" s="64" t="s">
        <v>779</v>
      </c>
    </row>
    <row r="29" spans="1:21" ht="52.5">
      <c r="A29" s="53" t="s">
        <v>550</v>
      </c>
      <c r="B29" s="54" t="s">
        <v>795</v>
      </c>
      <c r="C29" s="53" t="s">
        <v>776</v>
      </c>
      <c r="D29" s="42" t="s">
        <v>779</v>
      </c>
      <c r="E29" s="64" t="s">
        <v>779</v>
      </c>
      <c r="F29" s="64" t="s">
        <v>779</v>
      </c>
      <c r="G29" s="64" t="s">
        <v>779</v>
      </c>
      <c r="H29" s="64" t="s">
        <v>779</v>
      </c>
      <c r="I29" s="64" t="s">
        <v>779</v>
      </c>
      <c r="J29" s="69" t="s">
        <v>779</v>
      </c>
      <c r="K29" s="69" t="s">
        <v>779</v>
      </c>
      <c r="L29" s="69" t="s">
        <v>779</v>
      </c>
      <c r="M29" s="69" t="s">
        <v>779</v>
      </c>
      <c r="N29" s="69" t="s">
        <v>779</v>
      </c>
      <c r="O29" s="64" t="s">
        <v>779</v>
      </c>
      <c r="P29" s="64" t="s">
        <v>779</v>
      </c>
      <c r="Q29" s="64" t="s">
        <v>779</v>
      </c>
      <c r="R29" s="64" t="s">
        <v>779</v>
      </c>
      <c r="S29" s="64" t="s">
        <v>779</v>
      </c>
      <c r="T29" s="64" t="s">
        <v>779</v>
      </c>
      <c r="U29" s="64" t="s">
        <v>779</v>
      </c>
    </row>
    <row r="30" spans="1:21" ht="42">
      <c r="A30" s="53" t="s">
        <v>552</v>
      </c>
      <c r="B30" s="54" t="s">
        <v>796</v>
      </c>
      <c r="C30" s="53" t="s">
        <v>776</v>
      </c>
      <c r="D30" s="42" t="s">
        <v>779</v>
      </c>
      <c r="E30" s="64" t="s">
        <v>779</v>
      </c>
      <c r="F30" s="64" t="s">
        <v>779</v>
      </c>
      <c r="G30" s="64" t="s">
        <v>779</v>
      </c>
      <c r="H30" s="64" t="s">
        <v>779</v>
      </c>
      <c r="I30" s="64" t="s">
        <v>779</v>
      </c>
      <c r="J30" s="69" t="s">
        <v>779</v>
      </c>
      <c r="K30" s="69" t="s">
        <v>779</v>
      </c>
      <c r="L30" s="69" t="s">
        <v>779</v>
      </c>
      <c r="M30" s="69" t="s">
        <v>779</v>
      </c>
      <c r="N30" s="69" t="s">
        <v>779</v>
      </c>
      <c r="O30" s="64" t="s">
        <v>779</v>
      </c>
      <c r="P30" s="64" t="s">
        <v>779</v>
      </c>
      <c r="Q30" s="64" t="s">
        <v>779</v>
      </c>
      <c r="R30" s="64" t="s">
        <v>779</v>
      </c>
      <c r="S30" s="64" t="s">
        <v>779</v>
      </c>
      <c r="T30" s="64" t="s">
        <v>779</v>
      </c>
      <c r="U30" s="64" t="s">
        <v>779</v>
      </c>
    </row>
    <row r="31" spans="1:21" ht="31.5">
      <c r="A31" s="53" t="s">
        <v>142</v>
      </c>
      <c r="B31" s="54" t="s">
        <v>797</v>
      </c>
      <c r="C31" s="53" t="s">
        <v>776</v>
      </c>
      <c r="D31" s="42" t="s">
        <v>779</v>
      </c>
      <c r="E31" s="64" t="s">
        <v>779</v>
      </c>
      <c r="F31" s="64" t="s">
        <v>779</v>
      </c>
      <c r="G31" s="64" t="s">
        <v>779</v>
      </c>
      <c r="H31" s="64" t="s">
        <v>779</v>
      </c>
      <c r="I31" s="64" t="s">
        <v>779</v>
      </c>
      <c r="J31" s="69" t="s">
        <v>779</v>
      </c>
      <c r="K31" s="69" t="s">
        <v>779</v>
      </c>
      <c r="L31" s="69" t="s">
        <v>779</v>
      </c>
      <c r="M31" s="69" t="s">
        <v>779</v>
      </c>
      <c r="N31" s="69" t="s">
        <v>779</v>
      </c>
      <c r="O31" s="64" t="s">
        <v>779</v>
      </c>
      <c r="P31" s="64" t="s">
        <v>779</v>
      </c>
      <c r="Q31" s="64" t="s">
        <v>779</v>
      </c>
      <c r="R31" s="64" t="s">
        <v>779</v>
      </c>
      <c r="S31" s="64" t="s">
        <v>779</v>
      </c>
      <c r="T31" s="64" t="s">
        <v>779</v>
      </c>
      <c r="U31" s="64" t="s">
        <v>779</v>
      </c>
    </row>
    <row r="32" spans="1:21" ht="52.5">
      <c r="A32" s="53" t="s">
        <v>573</v>
      </c>
      <c r="B32" s="54" t="s">
        <v>798</v>
      </c>
      <c r="C32" s="53" t="s">
        <v>776</v>
      </c>
      <c r="D32" s="42" t="s">
        <v>779</v>
      </c>
      <c r="E32" s="64" t="s">
        <v>779</v>
      </c>
      <c r="F32" s="64" t="s">
        <v>779</v>
      </c>
      <c r="G32" s="64" t="s">
        <v>779</v>
      </c>
      <c r="H32" s="64" t="s">
        <v>779</v>
      </c>
      <c r="I32" s="64" t="s">
        <v>779</v>
      </c>
      <c r="J32" s="69" t="s">
        <v>779</v>
      </c>
      <c r="K32" s="69" t="s">
        <v>779</v>
      </c>
      <c r="L32" s="69" t="s">
        <v>779</v>
      </c>
      <c r="M32" s="69" t="s">
        <v>779</v>
      </c>
      <c r="N32" s="69" t="s">
        <v>779</v>
      </c>
      <c r="O32" s="64" t="s">
        <v>779</v>
      </c>
      <c r="P32" s="64" t="s">
        <v>779</v>
      </c>
      <c r="Q32" s="64" t="s">
        <v>779</v>
      </c>
      <c r="R32" s="64" t="s">
        <v>779</v>
      </c>
      <c r="S32" s="64" t="s">
        <v>779</v>
      </c>
      <c r="T32" s="64" t="s">
        <v>779</v>
      </c>
      <c r="U32" s="64" t="s">
        <v>779</v>
      </c>
    </row>
    <row r="33" spans="1:21" ht="42">
      <c r="A33" s="53" t="s">
        <v>574</v>
      </c>
      <c r="B33" s="54" t="s">
        <v>799</v>
      </c>
      <c r="C33" s="53" t="s">
        <v>776</v>
      </c>
      <c r="D33" s="42" t="s">
        <v>779</v>
      </c>
      <c r="E33" s="64" t="s">
        <v>779</v>
      </c>
      <c r="F33" s="64" t="s">
        <v>779</v>
      </c>
      <c r="G33" s="64" t="s">
        <v>779</v>
      </c>
      <c r="H33" s="64" t="s">
        <v>779</v>
      </c>
      <c r="I33" s="64" t="s">
        <v>779</v>
      </c>
      <c r="J33" s="69" t="s">
        <v>779</v>
      </c>
      <c r="K33" s="69" t="s">
        <v>779</v>
      </c>
      <c r="L33" s="69" t="s">
        <v>779</v>
      </c>
      <c r="M33" s="69" t="s">
        <v>779</v>
      </c>
      <c r="N33" s="69" t="s">
        <v>779</v>
      </c>
      <c r="O33" s="64" t="s">
        <v>779</v>
      </c>
      <c r="P33" s="64" t="s">
        <v>779</v>
      </c>
      <c r="Q33" s="64" t="s">
        <v>779</v>
      </c>
      <c r="R33" s="64" t="s">
        <v>779</v>
      </c>
      <c r="S33" s="64" t="s">
        <v>779</v>
      </c>
      <c r="T33" s="64" t="s">
        <v>779</v>
      </c>
      <c r="U33" s="64" t="s">
        <v>779</v>
      </c>
    </row>
    <row r="34" spans="1:21" ht="42">
      <c r="A34" s="53" t="s">
        <v>144</v>
      </c>
      <c r="B34" s="54" t="s">
        <v>800</v>
      </c>
      <c r="C34" s="53" t="s">
        <v>776</v>
      </c>
      <c r="D34" s="42" t="s">
        <v>779</v>
      </c>
      <c r="E34" s="64" t="s">
        <v>779</v>
      </c>
      <c r="F34" s="64" t="s">
        <v>779</v>
      </c>
      <c r="G34" s="64" t="s">
        <v>779</v>
      </c>
      <c r="H34" s="64" t="s">
        <v>779</v>
      </c>
      <c r="I34" s="64" t="s">
        <v>779</v>
      </c>
      <c r="J34" s="69" t="s">
        <v>779</v>
      </c>
      <c r="K34" s="69" t="s">
        <v>779</v>
      </c>
      <c r="L34" s="69" t="s">
        <v>779</v>
      </c>
      <c r="M34" s="69" t="s">
        <v>779</v>
      </c>
      <c r="N34" s="69" t="s">
        <v>779</v>
      </c>
      <c r="O34" s="64" t="s">
        <v>779</v>
      </c>
      <c r="P34" s="64" t="s">
        <v>779</v>
      </c>
      <c r="Q34" s="64" t="s">
        <v>779</v>
      </c>
      <c r="R34" s="64" t="s">
        <v>779</v>
      </c>
      <c r="S34" s="64" t="s">
        <v>779</v>
      </c>
      <c r="T34" s="64" t="s">
        <v>779</v>
      </c>
      <c r="U34" s="64" t="s">
        <v>779</v>
      </c>
    </row>
    <row r="35" spans="1:21" ht="31.5">
      <c r="A35" s="53" t="s">
        <v>801</v>
      </c>
      <c r="B35" s="54" t="s">
        <v>802</v>
      </c>
      <c r="C35" s="53" t="s">
        <v>776</v>
      </c>
      <c r="D35" s="42" t="s">
        <v>779</v>
      </c>
      <c r="E35" s="64" t="s">
        <v>779</v>
      </c>
      <c r="F35" s="64" t="s">
        <v>779</v>
      </c>
      <c r="G35" s="64" t="s">
        <v>779</v>
      </c>
      <c r="H35" s="64" t="s">
        <v>779</v>
      </c>
      <c r="I35" s="64" t="s">
        <v>779</v>
      </c>
      <c r="J35" s="69" t="s">
        <v>779</v>
      </c>
      <c r="K35" s="69" t="s">
        <v>779</v>
      </c>
      <c r="L35" s="69" t="s">
        <v>779</v>
      </c>
      <c r="M35" s="69" t="s">
        <v>779</v>
      </c>
      <c r="N35" s="69" t="s">
        <v>779</v>
      </c>
      <c r="O35" s="64" t="s">
        <v>779</v>
      </c>
      <c r="P35" s="64" t="s">
        <v>779</v>
      </c>
      <c r="Q35" s="64" t="s">
        <v>779</v>
      </c>
      <c r="R35" s="64" t="s">
        <v>779</v>
      </c>
      <c r="S35" s="64" t="s">
        <v>779</v>
      </c>
      <c r="T35" s="64" t="s">
        <v>779</v>
      </c>
      <c r="U35" s="64" t="s">
        <v>779</v>
      </c>
    </row>
    <row r="36" spans="1:21" ht="94.5">
      <c r="A36" s="53" t="s">
        <v>801</v>
      </c>
      <c r="B36" s="54" t="s">
        <v>803</v>
      </c>
      <c r="C36" s="53" t="s">
        <v>776</v>
      </c>
      <c r="D36" s="42" t="s">
        <v>779</v>
      </c>
      <c r="E36" s="64" t="s">
        <v>779</v>
      </c>
      <c r="F36" s="64" t="s">
        <v>779</v>
      </c>
      <c r="G36" s="64" t="s">
        <v>779</v>
      </c>
      <c r="H36" s="64" t="s">
        <v>779</v>
      </c>
      <c r="I36" s="64" t="s">
        <v>779</v>
      </c>
      <c r="J36" s="69" t="s">
        <v>779</v>
      </c>
      <c r="K36" s="69" t="s">
        <v>779</v>
      </c>
      <c r="L36" s="69" t="s">
        <v>779</v>
      </c>
      <c r="M36" s="69" t="s">
        <v>779</v>
      </c>
      <c r="N36" s="69" t="s">
        <v>779</v>
      </c>
      <c r="O36" s="64" t="s">
        <v>779</v>
      </c>
      <c r="P36" s="64" t="s">
        <v>779</v>
      </c>
      <c r="Q36" s="64" t="s">
        <v>779</v>
      </c>
      <c r="R36" s="64" t="s">
        <v>779</v>
      </c>
      <c r="S36" s="64" t="s">
        <v>779</v>
      </c>
      <c r="T36" s="64" t="s">
        <v>779</v>
      </c>
      <c r="U36" s="64" t="s">
        <v>779</v>
      </c>
    </row>
    <row r="37" spans="1:21" ht="84">
      <c r="A37" s="53" t="s">
        <v>801</v>
      </c>
      <c r="B37" s="54" t="s">
        <v>804</v>
      </c>
      <c r="C37" s="53" t="s">
        <v>776</v>
      </c>
      <c r="D37" s="42" t="s">
        <v>779</v>
      </c>
      <c r="E37" s="64" t="s">
        <v>779</v>
      </c>
      <c r="F37" s="64" t="s">
        <v>779</v>
      </c>
      <c r="G37" s="64" t="s">
        <v>779</v>
      </c>
      <c r="H37" s="64" t="s">
        <v>779</v>
      </c>
      <c r="I37" s="64" t="s">
        <v>779</v>
      </c>
      <c r="J37" s="69" t="s">
        <v>779</v>
      </c>
      <c r="K37" s="69" t="s">
        <v>779</v>
      </c>
      <c r="L37" s="69" t="s">
        <v>779</v>
      </c>
      <c r="M37" s="69" t="s">
        <v>779</v>
      </c>
      <c r="N37" s="69" t="s">
        <v>779</v>
      </c>
      <c r="O37" s="64" t="s">
        <v>779</v>
      </c>
      <c r="P37" s="64" t="s">
        <v>779</v>
      </c>
      <c r="Q37" s="64" t="s">
        <v>779</v>
      </c>
      <c r="R37" s="64" t="s">
        <v>779</v>
      </c>
      <c r="S37" s="64" t="s">
        <v>779</v>
      </c>
      <c r="T37" s="64" t="s">
        <v>779</v>
      </c>
      <c r="U37" s="64" t="s">
        <v>779</v>
      </c>
    </row>
    <row r="38" spans="1:21" ht="84">
      <c r="A38" s="53" t="s">
        <v>801</v>
      </c>
      <c r="B38" s="54" t="s">
        <v>805</v>
      </c>
      <c r="C38" s="53" t="s">
        <v>776</v>
      </c>
      <c r="D38" s="42" t="s">
        <v>779</v>
      </c>
      <c r="E38" s="64" t="s">
        <v>779</v>
      </c>
      <c r="F38" s="64" t="s">
        <v>779</v>
      </c>
      <c r="G38" s="64" t="s">
        <v>779</v>
      </c>
      <c r="H38" s="64" t="s">
        <v>779</v>
      </c>
      <c r="I38" s="64" t="s">
        <v>779</v>
      </c>
      <c r="J38" s="69" t="s">
        <v>779</v>
      </c>
      <c r="K38" s="69" t="s">
        <v>779</v>
      </c>
      <c r="L38" s="69" t="s">
        <v>779</v>
      </c>
      <c r="M38" s="69" t="s">
        <v>779</v>
      </c>
      <c r="N38" s="69" t="s">
        <v>779</v>
      </c>
      <c r="O38" s="64" t="s">
        <v>779</v>
      </c>
      <c r="P38" s="64" t="s">
        <v>779</v>
      </c>
      <c r="Q38" s="64" t="s">
        <v>779</v>
      </c>
      <c r="R38" s="64" t="s">
        <v>779</v>
      </c>
      <c r="S38" s="64" t="s">
        <v>779</v>
      </c>
      <c r="T38" s="64" t="s">
        <v>779</v>
      </c>
      <c r="U38" s="64" t="s">
        <v>779</v>
      </c>
    </row>
    <row r="39" spans="1:21" ht="31.5">
      <c r="A39" s="53" t="s">
        <v>806</v>
      </c>
      <c r="B39" s="54" t="s">
        <v>802</v>
      </c>
      <c r="C39" s="53" t="s">
        <v>776</v>
      </c>
      <c r="D39" s="42" t="s">
        <v>779</v>
      </c>
      <c r="E39" s="64" t="s">
        <v>779</v>
      </c>
      <c r="F39" s="64" t="s">
        <v>779</v>
      </c>
      <c r="G39" s="64" t="s">
        <v>779</v>
      </c>
      <c r="H39" s="64" t="s">
        <v>779</v>
      </c>
      <c r="I39" s="64" t="s">
        <v>779</v>
      </c>
      <c r="J39" s="69" t="s">
        <v>779</v>
      </c>
      <c r="K39" s="69" t="s">
        <v>779</v>
      </c>
      <c r="L39" s="69" t="s">
        <v>779</v>
      </c>
      <c r="M39" s="69" t="s">
        <v>779</v>
      </c>
      <c r="N39" s="69" t="s">
        <v>779</v>
      </c>
      <c r="O39" s="64" t="s">
        <v>779</v>
      </c>
      <c r="P39" s="64" t="s">
        <v>779</v>
      </c>
      <c r="Q39" s="64" t="s">
        <v>779</v>
      </c>
      <c r="R39" s="64" t="s">
        <v>779</v>
      </c>
      <c r="S39" s="64" t="s">
        <v>779</v>
      </c>
      <c r="T39" s="64" t="s">
        <v>779</v>
      </c>
      <c r="U39" s="64" t="s">
        <v>779</v>
      </c>
    </row>
    <row r="40" spans="1:21" ht="94.5">
      <c r="A40" s="53" t="s">
        <v>806</v>
      </c>
      <c r="B40" s="54" t="s">
        <v>803</v>
      </c>
      <c r="C40" s="53" t="s">
        <v>776</v>
      </c>
      <c r="D40" s="42" t="s">
        <v>779</v>
      </c>
      <c r="E40" s="64" t="s">
        <v>779</v>
      </c>
      <c r="F40" s="64" t="s">
        <v>779</v>
      </c>
      <c r="G40" s="64" t="s">
        <v>779</v>
      </c>
      <c r="H40" s="64" t="s">
        <v>779</v>
      </c>
      <c r="I40" s="64" t="s">
        <v>779</v>
      </c>
      <c r="J40" s="69" t="s">
        <v>779</v>
      </c>
      <c r="K40" s="69" t="s">
        <v>779</v>
      </c>
      <c r="L40" s="69" t="s">
        <v>779</v>
      </c>
      <c r="M40" s="69" t="s">
        <v>779</v>
      </c>
      <c r="N40" s="69" t="s">
        <v>779</v>
      </c>
      <c r="O40" s="64" t="s">
        <v>779</v>
      </c>
      <c r="P40" s="64" t="s">
        <v>779</v>
      </c>
      <c r="Q40" s="64" t="s">
        <v>779</v>
      </c>
      <c r="R40" s="64" t="s">
        <v>779</v>
      </c>
      <c r="S40" s="64" t="s">
        <v>779</v>
      </c>
      <c r="T40" s="64" t="s">
        <v>779</v>
      </c>
      <c r="U40" s="64" t="s">
        <v>779</v>
      </c>
    </row>
    <row r="41" spans="1:21" ht="84">
      <c r="A41" s="53" t="s">
        <v>806</v>
      </c>
      <c r="B41" s="54" t="s">
        <v>804</v>
      </c>
      <c r="C41" s="53" t="s">
        <v>776</v>
      </c>
      <c r="D41" s="42" t="s">
        <v>779</v>
      </c>
      <c r="E41" s="64" t="s">
        <v>779</v>
      </c>
      <c r="F41" s="64" t="s">
        <v>779</v>
      </c>
      <c r="G41" s="64" t="s">
        <v>779</v>
      </c>
      <c r="H41" s="64" t="s">
        <v>779</v>
      </c>
      <c r="I41" s="64" t="s">
        <v>779</v>
      </c>
      <c r="J41" s="69" t="s">
        <v>779</v>
      </c>
      <c r="K41" s="69" t="s">
        <v>779</v>
      </c>
      <c r="L41" s="69" t="s">
        <v>779</v>
      </c>
      <c r="M41" s="69" t="s">
        <v>779</v>
      </c>
      <c r="N41" s="69" t="s">
        <v>779</v>
      </c>
      <c r="O41" s="64" t="s">
        <v>779</v>
      </c>
      <c r="P41" s="64" t="s">
        <v>779</v>
      </c>
      <c r="Q41" s="64" t="s">
        <v>779</v>
      </c>
      <c r="R41" s="64" t="s">
        <v>779</v>
      </c>
      <c r="S41" s="64" t="s">
        <v>779</v>
      </c>
      <c r="T41" s="64" t="s">
        <v>779</v>
      </c>
      <c r="U41" s="64" t="s">
        <v>779</v>
      </c>
    </row>
    <row r="42" spans="1:21" ht="84">
      <c r="A42" s="53" t="s">
        <v>806</v>
      </c>
      <c r="B42" s="54" t="s">
        <v>807</v>
      </c>
      <c r="C42" s="53" t="s">
        <v>776</v>
      </c>
      <c r="D42" s="42" t="s">
        <v>779</v>
      </c>
      <c r="E42" s="64" t="s">
        <v>779</v>
      </c>
      <c r="F42" s="64" t="s">
        <v>779</v>
      </c>
      <c r="G42" s="64" t="s">
        <v>779</v>
      </c>
      <c r="H42" s="64" t="s">
        <v>779</v>
      </c>
      <c r="I42" s="64" t="s">
        <v>779</v>
      </c>
      <c r="J42" s="69" t="s">
        <v>779</v>
      </c>
      <c r="K42" s="69" t="s">
        <v>779</v>
      </c>
      <c r="L42" s="69" t="s">
        <v>779</v>
      </c>
      <c r="M42" s="69" t="s">
        <v>779</v>
      </c>
      <c r="N42" s="69" t="s">
        <v>779</v>
      </c>
      <c r="O42" s="64" t="s">
        <v>779</v>
      </c>
      <c r="P42" s="64" t="s">
        <v>779</v>
      </c>
      <c r="Q42" s="64" t="s">
        <v>779</v>
      </c>
      <c r="R42" s="64" t="s">
        <v>779</v>
      </c>
      <c r="S42" s="64" t="s">
        <v>779</v>
      </c>
      <c r="T42" s="64" t="s">
        <v>779</v>
      </c>
      <c r="U42" s="64" t="s">
        <v>779</v>
      </c>
    </row>
    <row r="43" spans="1:21" ht="73.5">
      <c r="A43" s="53" t="s">
        <v>808</v>
      </c>
      <c r="B43" s="54" t="s">
        <v>809</v>
      </c>
      <c r="C43" s="53" t="s">
        <v>776</v>
      </c>
      <c r="D43" s="42" t="s">
        <v>779</v>
      </c>
      <c r="E43" s="64" t="s">
        <v>779</v>
      </c>
      <c r="F43" s="64" t="s">
        <v>779</v>
      </c>
      <c r="G43" s="64" t="s">
        <v>779</v>
      </c>
      <c r="H43" s="64" t="s">
        <v>779</v>
      </c>
      <c r="I43" s="64" t="s">
        <v>779</v>
      </c>
      <c r="J43" s="69" t="s">
        <v>779</v>
      </c>
      <c r="K43" s="69" t="s">
        <v>779</v>
      </c>
      <c r="L43" s="69" t="s">
        <v>779</v>
      </c>
      <c r="M43" s="69" t="s">
        <v>779</v>
      </c>
      <c r="N43" s="69" t="s">
        <v>779</v>
      </c>
      <c r="O43" s="64" t="s">
        <v>779</v>
      </c>
      <c r="P43" s="64" t="s">
        <v>779</v>
      </c>
      <c r="Q43" s="64" t="s">
        <v>779</v>
      </c>
      <c r="R43" s="64" t="s">
        <v>779</v>
      </c>
      <c r="S43" s="64" t="s">
        <v>779</v>
      </c>
      <c r="T43" s="64" t="s">
        <v>779</v>
      </c>
      <c r="U43" s="64" t="s">
        <v>779</v>
      </c>
    </row>
    <row r="44" spans="1:21" ht="63">
      <c r="A44" s="53" t="s">
        <v>810</v>
      </c>
      <c r="B44" s="54" t="s">
        <v>811</v>
      </c>
      <c r="C44" s="53" t="s">
        <v>776</v>
      </c>
      <c r="D44" s="42" t="s">
        <v>779</v>
      </c>
      <c r="E44" s="64" t="s">
        <v>779</v>
      </c>
      <c r="F44" s="64" t="s">
        <v>779</v>
      </c>
      <c r="G44" s="64" t="s">
        <v>779</v>
      </c>
      <c r="H44" s="64" t="s">
        <v>779</v>
      </c>
      <c r="I44" s="64" t="s">
        <v>779</v>
      </c>
      <c r="J44" s="69" t="s">
        <v>779</v>
      </c>
      <c r="K44" s="69" t="s">
        <v>779</v>
      </c>
      <c r="L44" s="69" t="s">
        <v>779</v>
      </c>
      <c r="M44" s="69" t="s">
        <v>779</v>
      </c>
      <c r="N44" s="69" t="s">
        <v>779</v>
      </c>
      <c r="O44" s="64" t="s">
        <v>779</v>
      </c>
      <c r="P44" s="64" t="s">
        <v>779</v>
      </c>
      <c r="Q44" s="64" t="s">
        <v>779</v>
      </c>
      <c r="R44" s="64" t="s">
        <v>779</v>
      </c>
      <c r="S44" s="64" t="s">
        <v>779</v>
      </c>
      <c r="T44" s="64" t="s">
        <v>779</v>
      </c>
      <c r="U44" s="64" t="s">
        <v>779</v>
      </c>
    </row>
    <row r="45" spans="1:21" ht="63">
      <c r="A45" s="53" t="s">
        <v>812</v>
      </c>
      <c r="B45" s="54" t="s">
        <v>813</v>
      </c>
      <c r="C45" s="53" t="s">
        <v>776</v>
      </c>
      <c r="D45" s="42" t="s">
        <v>779</v>
      </c>
      <c r="E45" s="64" t="s">
        <v>779</v>
      </c>
      <c r="F45" s="64" t="s">
        <v>779</v>
      </c>
      <c r="G45" s="64" t="s">
        <v>779</v>
      </c>
      <c r="H45" s="64" t="s">
        <v>779</v>
      </c>
      <c r="I45" s="64" t="s">
        <v>779</v>
      </c>
      <c r="J45" s="69" t="s">
        <v>779</v>
      </c>
      <c r="K45" s="69" t="s">
        <v>779</v>
      </c>
      <c r="L45" s="69" t="s">
        <v>779</v>
      </c>
      <c r="M45" s="69" t="s">
        <v>779</v>
      </c>
      <c r="N45" s="69" t="s">
        <v>779</v>
      </c>
      <c r="O45" s="64" t="s">
        <v>779</v>
      </c>
      <c r="P45" s="64" t="s">
        <v>779</v>
      </c>
      <c r="Q45" s="64" t="s">
        <v>779</v>
      </c>
      <c r="R45" s="64" t="s">
        <v>779</v>
      </c>
      <c r="S45" s="64" t="s">
        <v>779</v>
      </c>
      <c r="T45" s="64" t="s">
        <v>779</v>
      </c>
      <c r="U45" s="64" t="s">
        <v>779</v>
      </c>
    </row>
    <row r="46" spans="1:21" ht="31.5">
      <c r="A46" s="53" t="s">
        <v>146</v>
      </c>
      <c r="B46" s="54" t="s">
        <v>814</v>
      </c>
      <c r="C46" s="53" t="s">
        <v>776</v>
      </c>
      <c r="D46" s="42" t="s">
        <v>779</v>
      </c>
      <c r="E46" s="64" t="s">
        <v>779</v>
      </c>
      <c r="F46" s="64" t="s">
        <v>779</v>
      </c>
      <c r="G46" s="64" t="s">
        <v>779</v>
      </c>
      <c r="H46" s="64" t="s">
        <v>779</v>
      </c>
      <c r="I46" s="64" t="s">
        <v>779</v>
      </c>
      <c r="J46" s="64" t="s">
        <v>779</v>
      </c>
      <c r="K46" s="64" t="s">
        <v>779</v>
      </c>
      <c r="L46" s="64" t="s">
        <v>779</v>
      </c>
      <c r="M46" s="64" t="s">
        <v>779</v>
      </c>
      <c r="N46" s="64" t="s">
        <v>779</v>
      </c>
      <c r="O46" s="64" t="s">
        <v>779</v>
      </c>
      <c r="P46" s="64" t="s">
        <v>779</v>
      </c>
      <c r="Q46" s="64" t="s">
        <v>779</v>
      </c>
      <c r="R46" s="64" t="s">
        <v>779</v>
      </c>
      <c r="S46" s="64" t="s">
        <v>779</v>
      </c>
      <c r="T46" s="64" t="s">
        <v>779</v>
      </c>
      <c r="U46" s="64" t="s">
        <v>779</v>
      </c>
    </row>
    <row r="47" spans="1:21" ht="52.5">
      <c r="A47" s="53" t="s">
        <v>578</v>
      </c>
      <c r="B47" s="54" t="s">
        <v>815</v>
      </c>
      <c r="C47" s="53" t="s">
        <v>776</v>
      </c>
      <c r="D47" s="42" t="s">
        <v>779</v>
      </c>
      <c r="E47" s="64" t="s">
        <v>779</v>
      </c>
      <c r="F47" s="64" t="s">
        <v>779</v>
      </c>
      <c r="G47" s="64" t="s">
        <v>779</v>
      </c>
      <c r="H47" s="64" t="s">
        <v>779</v>
      </c>
      <c r="I47" s="64" t="s">
        <v>779</v>
      </c>
      <c r="J47" s="64" t="s">
        <v>779</v>
      </c>
      <c r="K47" s="64" t="s">
        <v>779</v>
      </c>
      <c r="L47" s="64" t="s">
        <v>779</v>
      </c>
      <c r="M47" s="64" t="s">
        <v>779</v>
      </c>
      <c r="N47" s="64" t="s">
        <v>779</v>
      </c>
      <c r="O47" s="64" t="s">
        <v>779</v>
      </c>
      <c r="P47" s="64" t="s">
        <v>779</v>
      </c>
      <c r="Q47" s="64" t="s">
        <v>779</v>
      </c>
      <c r="R47" s="64" t="s">
        <v>779</v>
      </c>
      <c r="S47" s="64" t="s">
        <v>779</v>
      </c>
      <c r="T47" s="64" t="s">
        <v>779</v>
      </c>
      <c r="U47" s="64" t="s">
        <v>779</v>
      </c>
    </row>
    <row r="48" spans="1:21" ht="31.5">
      <c r="A48" s="53" t="s">
        <v>580</v>
      </c>
      <c r="B48" s="54" t="s">
        <v>816</v>
      </c>
      <c r="C48" s="53" t="s">
        <v>776</v>
      </c>
      <c r="D48" s="42" t="s">
        <v>779</v>
      </c>
      <c r="E48" s="64" t="s">
        <v>779</v>
      </c>
      <c r="F48" s="64" t="s">
        <v>779</v>
      </c>
      <c r="G48" s="64" t="s">
        <v>779</v>
      </c>
      <c r="H48" s="64" t="s">
        <v>779</v>
      </c>
      <c r="I48" s="64" t="s">
        <v>779</v>
      </c>
      <c r="J48" s="64" t="s">
        <v>779</v>
      </c>
      <c r="K48" s="64" t="s">
        <v>779</v>
      </c>
      <c r="L48" s="64" t="s">
        <v>779</v>
      </c>
      <c r="M48" s="64" t="s">
        <v>779</v>
      </c>
      <c r="N48" s="64" t="s">
        <v>779</v>
      </c>
      <c r="O48" s="64" t="s">
        <v>779</v>
      </c>
      <c r="P48" s="64" t="s">
        <v>779</v>
      </c>
      <c r="Q48" s="64" t="s">
        <v>779</v>
      </c>
      <c r="R48" s="64" t="s">
        <v>779</v>
      </c>
      <c r="S48" s="64" t="s">
        <v>779</v>
      </c>
      <c r="T48" s="64" t="s">
        <v>779</v>
      </c>
      <c r="U48" s="64" t="s">
        <v>779</v>
      </c>
    </row>
    <row r="49" spans="1:21" ht="52.5">
      <c r="A49" s="53" t="s">
        <v>585</v>
      </c>
      <c r="B49" s="54" t="s">
        <v>817</v>
      </c>
      <c r="C49" s="53" t="s">
        <v>776</v>
      </c>
      <c r="D49" s="42" t="s">
        <v>779</v>
      </c>
      <c r="E49" s="64" t="s">
        <v>779</v>
      </c>
      <c r="F49" s="64" t="s">
        <v>779</v>
      </c>
      <c r="G49" s="64" t="s">
        <v>779</v>
      </c>
      <c r="H49" s="64" t="s">
        <v>779</v>
      </c>
      <c r="I49" s="64" t="s">
        <v>779</v>
      </c>
      <c r="J49" s="64" t="s">
        <v>779</v>
      </c>
      <c r="K49" s="64" t="s">
        <v>779</v>
      </c>
      <c r="L49" s="64" t="s">
        <v>779</v>
      </c>
      <c r="M49" s="64" t="s">
        <v>779</v>
      </c>
      <c r="N49" s="64" t="s">
        <v>779</v>
      </c>
      <c r="O49" s="64" t="s">
        <v>779</v>
      </c>
      <c r="P49" s="64" t="s">
        <v>779</v>
      </c>
      <c r="Q49" s="64" t="s">
        <v>779</v>
      </c>
      <c r="R49" s="64" t="s">
        <v>779</v>
      </c>
      <c r="S49" s="64" t="s">
        <v>779</v>
      </c>
      <c r="T49" s="64" t="s">
        <v>779</v>
      </c>
      <c r="U49" s="64" t="s">
        <v>779</v>
      </c>
    </row>
    <row r="50" spans="1:21" ht="42">
      <c r="A50" s="53" t="s">
        <v>593</v>
      </c>
      <c r="B50" s="54" t="s">
        <v>818</v>
      </c>
      <c r="C50" s="53" t="s">
        <v>776</v>
      </c>
      <c r="D50" s="42" t="s">
        <v>779</v>
      </c>
      <c r="E50" s="64" t="s">
        <v>779</v>
      </c>
      <c r="F50" s="64" t="s">
        <v>779</v>
      </c>
      <c r="G50" s="64" t="s">
        <v>779</v>
      </c>
      <c r="H50" s="64" t="s">
        <v>779</v>
      </c>
      <c r="I50" s="64" t="s">
        <v>779</v>
      </c>
      <c r="J50" s="64" t="s">
        <v>779</v>
      </c>
      <c r="K50" s="64" t="s">
        <v>779</v>
      </c>
      <c r="L50" s="64" t="s">
        <v>779</v>
      </c>
      <c r="M50" s="64" t="s">
        <v>779</v>
      </c>
      <c r="N50" s="64" t="s">
        <v>779</v>
      </c>
      <c r="O50" s="64" t="s">
        <v>779</v>
      </c>
      <c r="P50" s="64" t="s">
        <v>779</v>
      </c>
      <c r="Q50" s="64" t="s">
        <v>779</v>
      </c>
      <c r="R50" s="64" t="s">
        <v>779</v>
      </c>
      <c r="S50" s="64" t="s">
        <v>779</v>
      </c>
      <c r="T50" s="64" t="s">
        <v>779</v>
      </c>
      <c r="U50" s="64" t="s">
        <v>779</v>
      </c>
    </row>
    <row r="51" spans="1:21" ht="31.5">
      <c r="A51" s="53" t="s">
        <v>819</v>
      </c>
      <c r="B51" s="54" t="s">
        <v>820</v>
      </c>
      <c r="C51" s="53" t="s">
        <v>776</v>
      </c>
      <c r="D51" s="42" t="s">
        <v>779</v>
      </c>
      <c r="E51" s="64" t="s">
        <v>779</v>
      </c>
      <c r="F51" s="64" t="s">
        <v>779</v>
      </c>
      <c r="G51" s="64" t="s">
        <v>779</v>
      </c>
      <c r="H51" s="64" t="s">
        <v>779</v>
      </c>
      <c r="I51" s="64" t="s">
        <v>779</v>
      </c>
      <c r="J51" s="64" t="s">
        <v>779</v>
      </c>
      <c r="K51" s="64" t="s">
        <v>779</v>
      </c>
      <c r="L51" s="64" t="s">
        <v>779</v>
      </c>
      <c r="M51" s="64" t="s">
        <v>779</v>
      </c>
      <c r="N51" s="64" t="s">
        <v>779</v>
      </c>
      <c r="O51" s="64" t="s">
        <v>779</v>
      </c>
      <c r="P51" s="64" t="s">
        <v>779</v>
      </c>
      <c r="Q51" s="64" t="s">
        <v>779</v>
      </c>
      <c r="R51" s="64" t="s">
        <v>779</v>
      </c>
      <c r="S51" s="64" t="s">
        <v>779</v>
      </c>
      <c r="T51" s="64" t="s">
        <v>779</v>
      </c>
      <c r="U51" s="64" t="s">
        <v>779</v>
      </c>
    </row>
    <row r="52" spans="1:21" ht="42">
      <c r="A52" s="53" t="s">
        <v>821</v>
      </c>
      <c r="B52" s="54" t="s">
        <v>822</v>
      </c>
      <c r="C52" s="53" t="s">
        <v>776</v>
      </c>
      <c r="D52" s="42" t="s">
        <v>779</v>
      </c>
      <c r="E52" s="64" t="s">
        <v>779</v>
      </c>
      <c r="F52" s="64" t="s">
        <v>779</v>
      </c>
      <c r="G52" s="64" t="s">
        <v>779</v>
      </c>
      <c r="H52" s="64" t="s">
        <v>779</v>
      </c>
      <c r="I52" s="64" t="s">
        <v>779</v>
      </c>
      <c r="J52" s="64" t="s">
        <v>779</v>
      </c>
      <c r="K52" s="64" t="s">
        <v>779</v>
      </c>
      <c r="L52" s="64" t="s">
        <v>779</v>
      </c>
      <c r="M52" s="64" t="s">
        <v>779</v>
      </c>
      <c r="N52" s="64" t="s">
        <v>779</v>
      </c>
      <c r="O52" s="64" t="s">
        <v>779</v>
      </c>
      <c r="P52" s="64" t="s">
        <v>779</v>
      </c>
      <c r="Q52" s="64" t="s">
        <v>779</v>
      </c>
      <c r="R52" s="64" t="s">
        <v>779</v>
      </c>
      <c r="S52" s="64" t="s">
        <v>779</v>
      </c>
      <c r="T52" s="64" t="s">
        <v>779</v>
      </c>
      <c r="U52" s="64" t="s">
        <v>779</v>
      </c>
    </row>
    <row r="53" spans="1:21" ht="31.5">
      <c r="A53" s="53" t="s">
        <v>595</v>
      </c>
      <c r="B53" s="54" t="s">
        <v>823</v>
      </c>
      <c r="C53" s="53" t="s">
        <v>776</v>
      </c>
      <c r="D53" s="42" t="s">
        <v>779</v>
      </c>
      <c r="E53" s="64" t="s">
        <v>779</v>
      </c>
      <c r="F53" s="64" t="s">
        <v>779</v>
      </c>
      <c r="G53" s="64" t="s">
        <v>779</v>
      </c>
      <c r="H53" s="64" t="s">
        <v>779</v>
      </c>
      <c r="I53" s="64" t="s">
        <v>779</v>
      </c>
      <c r="J53" s="64" t="s">
        <v>779</v>
      </c>
      <c r="K53" s="64" t="s">
        <v>779</v>
      </c>
      <c r="L53" s="64" t="s">
        <v>779</v>
      </c>
      <c r="M53" s="64" t="s">
        <v>779</v>
      </c>
      <c r="N53" s="64" t="s">
        <v>779</v>
      </c>
      <c r="O53" s="64" t="s">
        <v>779</v>
      </c>
      <c r="P53" s="64" t="s">
        <v>779</v>
      </c>
      <c r="Q53" s="64" t="s">
        <v>779</v>
      </c>
      <c r="R53" s="64" t="s">
        <v>779</v>
      </c>
      <c r="S53" s="64" t="s">
        <v>779</v>
      </c>
      <c r="T53" s="64" t="s">
        <v>779</v>
      </c>
      <c r="U53" s="64" t="s">
        <v>779</v>
      </c>
    </row>
    <row r="54" spans="1:21" ht="31.5">
      <c r="A54" s="53" t="s">
        <v>597</v>
      </c>
      <c r="B54" s="54" t="s">
        <v>824</v>
      </c>
      <c r="C54" s="53" t="s">
        <v>776</v>
      </c>
      <c r="D54" s="42" t="s">
        <v>779</v>
      </c>
      <c r="E54" s="64" t="s">
        <v>779</v>
      </c>
      <c r="F54" s="64" t="s">
        <v>779</v>
      </c>
      <c r="G54" s="64" t="s">
        <v>779</v>
      </c>
      <c r="H54" s="64" t="s">
        <v>779</v>
      </c>
      <c r="I54" s="64" t="s">
        <v>779</v>
      </c>
      <c r="J54" s="64" t="s">
        <v>779</v>
      </c>
      <c r="K54" s="64" t="s">
        <v>779</v>
      </c>
      <c r="L54" s="64" t="s">
        <v>779</v>
      </c>
      <c r="M54" s="64" t="s">
        <v>779</v>
      </c>
      <c r="N54" s="64" t="s">
        <v>779</v>
      </c>
      <c r="O54" s="64" t="s">
        <v>779</v>
      </c>
      <c r="P54" s="64" t="s">
        <v>779</v>
      </c>
      <c r="Q54" s="64" t="s">
        <v>779</v>
      </c>
      <c r="R54" s="64" t="s">
        <v>779</v>
      </c>
      <c r="S54" s="64" t="s">
        <v>779</v>
      </c>
      <c r="T54" s="64" t="s">
        <v>779</v>
      </c>
      <c r="U54" s="64" t="s">
        <v>779</v>
      </c>
    </row>
    <row r="55" spans="1:21" ht="31.5">
      <c r="A55" s="53" t="s">
        <v>600</v>
      </c>
      <c r="B55" s="54" t="s">
        <v>825</v>
      </c>
      <c r="C55" s="53" t="s">
        <v>776</v>
      </c>
      <c r="D55" s="42" t="s">
        <v>779</v>
      </c>
      <c r="E55" s="64" t="s">
        <v>779</v>
      </c>
      <c r="F55" s="64" t="s">
        <v>779</v>
      </c>
      <c r="G55" s="64" t="s">
        <v>779</v>
      </c>
      <c r="H55" s="64" t="s">
        <v>779</v>
      </c>
      <c r="I55" s="64" t="s">
        <v>779</v>
      </c>
      <c r="J55" s="64" t="s">
        <v>779</v>
      </c>
      <c r="K55" s="64" t="s">
        <v>779</v>
      </c>
      <c r="L55" s="64" t="s">
        <v>779</v>
      </c>
      <c r="M55" s="64" t="s">
        <v>779</v>
      </c>
      <c r="N55" s="64" t="s">
        <v>779</v>
      </c>
      <c r="O55" s="64" t="s">
        <v>779</v>
      </c>
      <c r="P55" s="64" t="s">
        <v>779</v>
      </c>
      <c r="Q55" s="64" t="s">
        <v>779</v>
      </c>
      <c r="R55" s="64" t="s">
        <v>779</v>
      </c>
      <c r="S55" s="64" t="s">
        <v>779</v>
      </c>
      <c r="T55" s="64" t="s">
        <v>779</v>
      </c>
      <c r="U55" s="64" t="s">
        <v>779</v>
      </c>
    </row>
    <row r="56" spans="1:21" ht="31.5">
      <c r="A56" s="53" t="s">
        <v>601</v>
      </c>
      <c r="B56" s="54" t="s">
        <v>826</v>
      </c>
      <c r="C56" s="53" t="s">
        <v>776</v>
      </c>
      <c r="D56" s="42" t="s">
        <v>779</v>
      </c>
      <c r="E56" s="64" t="s">
        <v>779</v>
      </c>
      <c r="F56" s="64" t="s">
        <v>779</v>
      </c>
      <c r="G56" s="64" t="s">
        <v>779</v>
      </c>
      <c r="H56" s="64" t="s">
        <v>779</v>
      </c>
      <c r="I56" s="64" t="s">
        <v>779</v>
      </c>
      <c r="J56" s="64" t="s">
        <v>779</v>
      </c>
      <c r="K56" s="64" t="s">
        <v>779</v>
      </c>
      <c r="L56" s="64" t="s">
        <v>779</v>
      </c>
      <c r="M56" s="64" t="s">
        <v>779</v>
      </c>
      <c r="N56" s="64" t="s">
        <v>779</v>
      </c>
      <c r="O56" s="64" t="s">
        <v>779</v>
      </c>
      <c r="P56" s="64" t="s">
        <v>779</v>
      </c>
      <c r="Q56" s="64" t="s">
        <v>779</v>
      </c>
      <c r="R56" s="64" t="s">
        <v>779</v>
      </c>
      <c r="S56" s="64" t="s">
        <v>779</v>
      </c>
      <c r="T56" s="64" t="s">
        <v>779</v>
      </c>
      <c r="U56" s="64" t="s">
        <v>779</v>
      </c>
    </row>
    <row r="57" spans="1:21" ht="31.5">
      <c r="A57" s="53" t="s">
        <v>602</v>
      </c>
      <c r="B57" s="54" t="s">
        <v>827</v>
      </c>
      <c r="C57" s="53" t="s">
        <v>776</v>
      </c>
      <c r="D57" s="42" t="s">
        <v>779</v>
      </c>
      <c r="E57" s="64" t="s">
        <v>779</v>
      </c>
      <c r="F57" s="64" t="s">
        <v>779</v>
      </c>
      <c r="G57" s="64" t="s">
        <v>779</v>
      </c>
      <c r="H57" s="64" t="s">
        <v>779</v>
      </c>
      <c r="I57" s="64" t="s">
        <v>779</v>
      </c>
      <c r="J57" s="64" t="s">
        <v>779</v>
      </c>
      <c r="K57" s="64" t="s">
        <v>779</v>
      </c>
      <c r="L57" s="64" t="s">
        <v>779</v>
      </c>
      <c r="M57" s="64" t="s">
        <v>779</v>
      </c>
      <c r="N57" s="64" t="s">
        <v>779</v>
      </c>
      <c r="O57" s="64" t="s">
        <v>779</v>
      </c>
      <c r="P57" s="64" t="s">
        <v>779</v>
      </c>
      <c r="Q57" s="64" t="s">
        <v>779</v>
      </c>
      <c r="R57" s="64" t="s">
        <v>779</v>
      </c>
      <c r="S57" s="64" t="s">
        <v>779</v>
      </c>
      <c r="T57" s="64" t="s">
        <v>779</v>
      </c>
      <c r="U57" s="64" t="s">
        <v>779</v>
      </c>
    </row>
    <row r="58" spans="1:21" ht="42">
      <c r="A58" s="53" t="s">
        <v>603</v>
      </c>
      <c r="B58" s="54" t="s">
        <v>828</v>
      </c>
      <c r="C58" s="53" t="s">
        <v>776</v>
      </c>
      <c r="D58" s="42" t="s">
        <v>779</v>
      </c>
      <c r="E58" s="64" t="s">
        <v>779</v>
      </c>
      <c r="F58" s="64" t="s">
        <v>779</v>
      </c>
      <c r="G58" s="64" t="s">
        <v>779</v>
      </c>
      <c r="H58" s="64" t="s">
        <v>779</v>
      </c>
      <c r="I58" s="64" t="s">
        <v>779</v>
      </c>
      <c r="J58" s="64" t="s">
        <v>779</v>
      </c>
      <c r="K58" s="64" t="s">
        <v>779</v>
      </c>
      <c r="L58" s="64" t="s">
        <v>779</v>
      </c>
      <c r="M58" s="64" t="s">
        <v>779</v>
      </c>
      <c r="N58" s="64" t="s">
        <v>779</v>
      </c>
      <c r="O58" s="64" t="s">
        <v>779</v>
      </c>
      <c r="P58" s="64" t="s">
        <v>779</v>
      </c>
      <c r="Q58" s="64" t="s">
        <v>779</v>
      </c>
      <c r="R58" s="64" t="s">
        <v>779</v>
      </c>
      <c r="S58" s="64" t="s">
        <v>779</v>
      </c>
      <c r="T58" s="64" t="s">
        <v>779</v>
      </c>
      <c r="U58" s="64" t="s">
        <v>779</v>
      </c>
    </row>
    <row r="59" spans="1:21" ht="42">
      <c r="A59" s="53" t="s">
        <v>604</v>
      </c>
      <c r="B59" s="54" t="s">
        <v>829</v>
      </c>
      <c r="C59" s="53" t="s">
        <v>776</v>
      </c>
      <c r="D59" s="42" t="s">
        <v>779</v>
      </c>
      <c r="E59" s="64" t="s">
        <v>779</v>
      </c>
      <c r="F59" s="64" t="s">
        <v>779</v>
      </c>
      <c r="G59" s="64" t="s">
        <v>779</v>
      </c>
      <c r="H59" s="64" t="s">
        <v>779</v>
      </c>
      <c r="I59" s="64" t="s">
        <v>779</v>
      </c>
      <c r="J59" s="64" t="s">
        <v>779</v>
      </c>
      <c r="K59" s="64" t="s">
        <v>779</v>
      </c>
      <c r="L59" s="64" t="s">
        <v>779</v>
      </c>
      <c r="M59" s="64" t="s">
        <v>779</v>
      </c>
      <c r="N59" s="64" t="s">
        <v>779</v>
      </c>
      <c r="O59" s="64" t="s">
        <v>779</v>
      </c>
      <c r="P59" s="64" t="s">
        <v>779</v>
      </c>
      <c r="Q59" s="64" t="s">
        <v>779</v>
      </c>
      <c r="R59" s="64" t="s">
        <v>779</v>
      </c>
      <c r="S59" s="64" t="s">
        <v>779</v>
      </c>
      <c r="T59" s="64" t="s">
        <v>779</v>
      </c>
      <c r="U59" s="64" t="s">
        <v>779</v>
      </c>
    </row>
    <row r="60" spans="1:21" ht="42">
      <c r="A60" s="53" t="s">
        <v>605</v>
      </c>
      <c r="B60" s="54" t="s">
        <v>830</v>
      </c>
      <c r="C60" s="53" t="s">
        <v>776</v>
      </c>
      <c r="D60" s="42" t="s">
        <v>779</v>
      </c>
      <c r="E60" s="64" t="s">
        <v>779</v>
      </c>
      <c r="F60" s="64" t="s">
        <v>779</v>
      </c>
      <c r="G60" s="64" t="s">
        <v>779</v>
      </c>
      <c r="H60" s="64" t="s">
        <v>779</v>
      </c>
      <c r="I60" s="64" t="s">
        <v>779</v>
      </c>
      <c r="J60" s="64" t="s">
        <v>779</v>
      </c>
      <c r="K60" s="64" t="s">
        <v>779</v>
      </c>
      <c r="L60" s="64" t="s">
        <v>779</v>
      </c>
      <c r="M60" s="64" t="s">
        <v>779</v>
      </c>
      <c r="N60" s="64" t="s">
        <v>779</v>
      </c>
      <c r="O60" s="64" t="s">
        <v>779</v>
      </c>
      <c r="P60" s="64" t="s">
        <v>779</v>
      </c>
      <c r="Q60" s="64" t="s">
        <v>779</v>
      </c>
      <c r="R60" s="64" t="s">
        <v>779</v>
      </c>
      <c r="S60" s="64" t="s">
        <v>779</v>
      </c>
      <c r="T60" s="64" t="s">
        <v>779</v>
      </c>
      <c r="U60" s="64" t="s">
        <v>779</v>
      </c>
    </row>
    <row r="61" spans="1:21" ht="42">
      <c r="A61" s="53" t="s">
        <v>831</v>
      </c>
      <c r="B61" s="54" t="s">
        <v>832</v>
      </c>
      <c r="C61" s="53" t="s">
        <v>776</v>
      </c>
      <c r="D61" s="42" t="s">
        <v>779</v>
      </c>
      <c r="E61" s="64" t="s">
        <v>779</v>
      </c>
      <c r="F61" s="64" t="s">
        <v>779</v>
      </c>
      <c r="G61" s="64" t="s">
        <v>779</v>
      </c>
      <c r="H61" s="64" t="s">
        <v>779</v>
      </c>
      <c r="I61" s="64" t="s">
        <v>779</v>
      </c>
      <c r="J61" s="64" t="s">
        <v>779</v>
      </c>
      <c r="K61" s="64" t="s">
        <v>779</v>
      </c>
      <c r="L61" s="64" t="s">
        <v>779</v>
      </c>
      <c r="M61" s="64" t="s">
        <v>779</v>
      </c>
      <c r="N61" s="64" t="s">
        <v>779</v>
      </c>
      <c r="O61" s="64" t="s">
        <v>779</v>
      </c>
      <c r="P61" s="64" t="s">
        <v>779</v>
      </c>
      <c r="Q61" s="64" t="s">
        <v>779</v>
      </c>
      <c r="R61" s="64" t="s">
        <v>779</v>
      </c>
      <c r="S61" s="64" t="s">
        <v>779</v>
      </c>
      <c r="T61" s="64" t="s">
        <v>779</v>
      </c>
      <c r="U61" s="64" t="s">
        <v>779</v>
      </c>
    </row>
    <row r="62" spans="1:21" ht="42">
      <c r="A62" s="53" t="s">
        <v>833</v>
      </c>
      <c r="B62" s="54" t="s">
        <v>834</v>
      </c>
      <c r="C62" s="53" t="s">
        <v>776</v>
      </c>
      <c r="D62" s="42" t="s">
        <v>779</v>
      </c>
      <c r="E62" s="64" t="s">
        <v>779</v>
      </c>
      <c r="F62" s="64" t="s">
        <v>779</v>
      </c>
      <c r="G62" s="64" t="s">
        <v>779</v>
      </c>
      <c r="H62" s="64" t="s">
        <v>779</v>
      </c>
      <c r="I62" s="64" t="s">
        <v>779</v>
      </c>
      <c r="J62" s="64" t="s">
        <v>779</v>
      </c>
      <c r="K62" s="64" t="s">
        <v>779</v>
      </c>
      <c r="L62" s="64" t="s">
        <v>779</v>
      </c>
      <c r="M62" s="64" t="s">
        <v>779</v>
      </c>
      <c r="N62" s="64" t="s">
        <v>779</v>
      </c>
      <c r="O62" s="64" t="s">
        <v>779</v>
      </c>
      <c r="P62" s="64" t="s">
        <v>779</v>
      </c>
      <c r="Q62" s="64" t="s">
        <v>779</v>
      </c>
      <c r="R62" s="64" t="s">
        <v>779</v>
      </c>
      <c r="S62" s="64" t="s">
        <v>779</v>
      </c>
      <c r="T62" s="64" t="s">
        <v>779</v>
      </c>
      <c r="U62" s="64" t="s">
        <v>779</v>
      </c>
    </row>
    <row r="63" spans="1:21" ht="31.5">
      <c r="A63" s="53" t="s">
        <v>835</v>
      </c>
      <c r="B63" s="54" t="s">
        <v>836</v>
      </c>
      <c r="C63" s="53" t="s">
        <v>776</v>
      </c>
      <c r="D63" s="42" t="s">
        <v>779</v>
      </c>
      <c r="E63" s="64" t="s">
        <v>779</v>
      </c>
      <c r="F63" s="64" t="s">
        <v>779</v>
      </c>
      <c r="G63" s="64" t="s">
        <v>779</v>
      </c>
      <c r="H63" s="64" t="s">
        <v>779</v>
      </c>
      <c r="I63" s="64" t="s">
        <v>779</v>
      </c>
      <c r="J63" s="64" t="s">
        <v>779</v>
      </c>
      <c r="K63" s="64" t="s">
        <v>779</v>
      </c>
      <c r="L63" s="64" t="s">
        <v>779</v>
      </c>
      <c r="M63" s="64" t="s">
        <v>779</v>
      </c>
      <c r="N63" s="64" t="s">
        <v>779</v>
      </c>
      <c r="O63" s="64" t="s">
        <v>779</v>
      </c>
      <c r="P63" s="64" t="s">
        <v>779</v>
      </c>
      <c r="Q63" s="64" t="s">
        <v>779</v>
      </c>
      <c r="R63" s="64" t="s">
        <v>779</v>
      </c>
      <c r="S63" s="64" t="s">
        <v>779</v>
      </c>
      <c r="T63" s="64" t="s">
        <v>779</v>
      </c>
      <c r="U63" s="64" t="s">
        <v>779</v>
      </c>
    </row>
    <row r="64" spans="1:21" ht="42">
      <c r="A64" s="53" t="s">
        <v>837</v>
      </c>
      <c r="B64" s="54" t="s">
        <v>838</v>
      </c>
      <c r="C64" s="53" t="s">
        <v>776</v>
      </c>
      <c r="D64" s="42" t="s">
        <v>779</v>
      </c>
      <c r="E64" s="64" t="s">
        <v>779</v>
      </c>
      <c r="F64" s="64" t="s">
        <v>779</v>
      </c>
      <c r="G64" s="64" t="s">
        <v>779</v>
      </c>
      <c r="H64" s="64" t="s">
        <v>779</v>
      </c>
      <c r="I64" s="64" t="s">
        <v>779</v>
      </c>
      <c r="J64" s="64" t="s">
        <v>779</v>
      </c>
      <c r="K64" s="64" t="s">
        <v>779</v>
      </c>
      <c r="L64" s="64" t="s">
        <v>779</v>
      </c>
      <c r="M64" s="64" t="s">
        <v>779</v>
      </c>
      <c r="N64" s="64" t="s">
        <v>779</v>
      </c>
      <c r="O64" s="64" t="s">
        <v>779</v>
      </c>
      <c r="P64" s="64" t="s">
        <v>779</v>
      </c>
      <c r="Q64" s="64" t="s">
        <v>779</v>
      </c>
      <c r="R64" s="64" t="s">
        <v>779</v>
      </c>
      <c r="S64" s="64" t="s">
        <v>779</v>
      </c>
      <c r="T64" s="64" t="s">
        <v>779</v>
      </c>
      <c r="U64" s="64" t="s">
        <v>779</v>
      </c>
    </row>
    <row r="65" spans="1:21" ht="63">
      <c r="A65" s="53" t="s">
        <v>148</v>
      </c>
      <c r="B65" s="54" t="s">
        <v>839</v>
      </c>
      <c r="C65" s="53" t="s">
        <v>776</v>
      </c>
      <c r="D65" s="42" t="s">
        <v>779</v>
      </c>
      <c r="E65" s="64" t="s">
        <v>779</v>
      </c>
      <c r="F65" s="64" t="s">
        <v>779</v>
      </c>
      <c r="G65" s="64" t="s">
        <v>779</v>
      </c>
      <c r="H65" s="64" t="s">
        <v>779</v>
      </c>
      <c r="I65" s="64" t="s">
        <v>779</v>
      </c>
      <c r="J65" s="64" t="s">
        <v>779</v>
      </c>
      <c r="K65" s="64" t="s">
        <v>779</v>
      </c>
      <c r="L65" s="64" t="s">
        <v>779</v>
      </c>
      <c r="M65" s="64" t="s">
        <v>779</v>
      </c>
      <c r="N65" s="64" t="s">
        <v>779</v>
      </c>
      <c r="O65" s="64" t="s">
        <v>779</v>
      </c>
      <c r="P65" s="64" t="s">
        <v>779</v>
      </c>
      <c r="Q65" s="64" t="s">
        <v>779</v>
      </c>
      <c r="R65" s="64" t="s">
        <v>779</v>
      </c>
      <c r="S65" s="64" t="s">
        <v>779</v>
      </c>
      <c r="T65" s="64" t="s">
        <v>779</v>
      </c>
      <c r="U65" s="64" t="s">
        <v>779</v>
      </c>
    </row>
    <row r="66" spans="1:21" ht="52.5">
      <c r="A66" s="53" t="s">
        <v>840</v>
      </c>
      <c r="B66" s="54" t="s">
        <v>841</v>
      </c>
      <c r="C66" s="53" t="s">
        <v>776</v>
      </c>
      <c r="D66" s="42" t="s">
        <v>779</v>
      </c>
      <c r="E66" s="64" t="s">
        <v>779</v>
      </c>
      <c r="F66" s="64" t="s">
        <v>779</v>
      </c>
      <c r="G66" s="64" t="s">
        <v>779</v>
      </c>
      <c r="H66" s="64" t="s">
        <v>779</v>
      </c>
      <c r="I66" s="64" t="s">
        <v>779</v>
      </c>
      <c r="J66" s="64" t="s">
        <v>779</v>
      </c>
      <c r="K66" s="64" t="s">
        <v>779</v>
      </c>
      <c r="L66" s="64" t="s">
        <v>779</v>
      </c>
      <c r="M66" s="64" t="s">
        <v>779</v>
      </c>
      <c r="N66" s="64" t="s">
        <v>779</v>
      </c>
      <c r="O66" s="64" t="s">
        <v>779</v>
      </c>
      <c r="P66" s="64" t="s">
        <v>779</v>
      </c>
      <c r="Q66" s="64" t="s">
        <v>779</v>
      </c>
      <c r="R66" s="64" t="s">
        <v>779</v>
      </c>
      <c r="S66" s="64" t="s">
        <v>779</v>
      </c>
      <c r="T66" s="64" t="s">
        <v>779</v>
      </c>
      <c r="U66" s="64" t="s">
        <v>779</v>
      </c>
    </row>
    <row r="67" spans="1:21" ht="52.5">
      <c r="A67" s="53" t="s">
        <v>842</v>
      </c>
      <c r="B67" s="54" t="s">
        <v>843</v>
      </c>
      <c r="C67" s="53" t="s">
        <v>776</v>
      </c>
      <c r="D67" s="42" t="s">
        <v>779</v>
      </c>
      <c r="E67" s="64" t="s">
        <v>779</v>
      </c>
      <c r="F67" s="64" t="s">
        <v>779</v>
      </c>
      <c r="G67" s="64" t="s">
        <v>779</v>
      </c>
      <c r="H67" s="64" t="s">
        <v>779</v>
      </c>
      <c r="I67" s="64" t="s">
        <v>779</v>
      </c>
      <c r="J67" s="64" t="s">
        <v>779</v>
      </c>
      <c r="K67" s="64" t="s">
        <v>779</v>
      </c>
      <c r="L67" s="64" t="s">
        <v>779</v>
      </c>
      <c r="M67" s="64" t="s">
        <v>779</v>
      </c>
      <c r="N67" s="64" t="s">
        <v>779</v>
      </c>
      <c r="O67" s="64" t="s">
        <v>779</v>
      </c>
      <c r="P67" s="64" t="s">
        <v>779</v>
      </c>
      <c r="Q67" s="64" t="s">
        <v>779</v>
      </c>
      <c r="R67" s="64" t="s">
        <v>779</v>
      </c>
      <c r="S67" s="64" t="s">
        <v>779</v>
      </c>
      <c r="T67" s="64" t="s">
        <v>779</v>
      </c>
      <c r="U67" s="64" t="s">
        <v>779</v>
      </c>
    </row>
    <row r="68" spans="1:21" ht="31.5">
      <c r="A68" s="53" t="s">
        <v>150</v>
      </c>
      <c r="B68" s="54" t="s">
        <v>844</v>
      </c>
      <c r="C68" s="53" t="s">
        <v>776</v>
      </c>
      <c r="D68" s="42" t="s">
        <v>779</v>
      </c>
      <c r="E68" s="64" t="s">
        <v>779</v>
      </c>
      <c r="F68" s="64" t="s">
        <v>779</v>
      </c>
      <c r="G68" s="64" t="s">
        <v>779</v>
      </c>
      <c r="H68" s="64" t="s">
        <v>779</v>
      </c>
      <c r="I68" s="64" t="s">
        <v>779</v>
      </c>
      <c r="J68" s="64" t="s">
        <v>779</v>
      </c>
      <c r="K68" s="64" t="s">
        <v>779</v>
      </c>
      <c r="L68" s="64" t="s">
        <v>779</v>
      </c>
      <c r="M68" s="64" t="s">
        <v>779</v>
      </c>
      <c r="N68" s="64" t="s">
        <v>779</v>
      </c>
      <c r="O68" s="64" t="s">
        <v>779</v>
      </c>
      <c r="P68" s="64" t="s">
        <v>779</v>
      </c>
      <c r="Q68" s="64" t="s">
        <v>779</v>
      </c>
      <c r="R68" s="64" t="s">
        <v>779</v>
      </c>
      <c r="S68" s="64" t="s">
        <v>779</v>
      </c>
      <c r="T68" s="64" t="s">
        <v>779</v>
      </c>
      <c r="U68" s="64" t="s">
        <v>779</v>
      </c>
    </row>
    <row r="69" spans="1:21" ht="31.5">
      <c r="A69" s="53" t="s">
        <v>152</v>
      </c>
      <c r="B69" s="54" t="s">
        <v>845</v>
      </c>
      <c r="C69" s="53" t="s">
        <v>776</v>
      </c>
      <c r="D69" s="42" t="s">
        <v>779</v>
      </c>
      <c r="E69" s="64" t="s">
        <v>779</v>
      </c>
      <c r="F69" s="64" t="s">
        <v>779</v>
      </c>
      <c r="G69" s="64" t="s">
        <v>779</v>
      </c>
      <c r="H69" s="64" t="s">
        <v>779</v>
      </c>
      <c r="I69" s="64" t="s">
        <v>779</v>
      </c>
      <c r="J69" s="64" t="s">
        <v>779</v>
      </c>
      <c r="K69" s="64" t="s">
        <v>779</v>
      </c>
      <c r="L69" s="64" t="s">
        <v>779</v>
      </c>
      <c r="M69" s="64" t="s">
        <v>779</v>
      </c>
      <c r="N69" s="64" t="s">
        <v>779</v>
      </c>
      <c r="O69" s="64" t="s">
        <v>779</v>
      </c>
      <c r="P69" s="64" t="s">
        <v>779</v>
      </c>
      <c r="Q69" s="64" t="s">
        <v>779</v>
      </c>
      <c r="R69" s="64" t="s">
        <v>779</v>
      </c>
      <c r="S69" s="64" t="s">
        <v>779</v>
      </c>
      <c r="T69" s="64" t="s">
        <v>779</v>
      </c>
      <c r="U69" s="64" t="s">
        <v>779</v>
      </c>
    </row>
    <row r="70" spans="1:21" ht="21">
      <c r="A70" s="53" t="s">
        <v>154</v>
      </c>
      <c r="B70" s="54" t="s">
        <v>846</v>
      </c>
      <c r="C70" s="53" t="s">
        <v>776</v>
      </c>
      <c r="D70" s="42" t="s">
        <v>779</v>
      </c>
      <c r="E70" s="64">
        <f>SUM(E71:E74)</f>
        <v>0</v>
      </c>
      <c r="F70" s="64">
        <f aca="true" t="shared" si="0" ref="F70:T70">SUM(F71:F74)</f>
        <v>0</v>
      </c>
      <c r="G70" s="64">
        <f t="shared" si="0"/>
        <v>0</v>
      </c>
      <c r="H70" s="64">
        <f t="shared" si="0"/>
        <v>0</v>
      </c>
      <c r="I70" s="64">
        <f t="shared" si="0"/>
        <v>0</v>
      </c>
      <c r="J70" s="64" t="s">
        <v>779</v>
      </c>
      <c r="K70" s="64">
        <f t="shared" si="0"/>
        <v>0</v>
      </c>
      <c r="L70" s="64">
        <f t="shared" si="0"/>
        <v>0</v>
      </c>
      <c r="M70" s="64">
        <f t="shared" si="0"/>
        <v>0</v>
      </c>
      <c r="N70" s="64">
        <f t="shared" si="0"/>
        <v>0</v>
      </c>
      <c r="O70" s="64">
        <f t="shared" si="0"/>
        <v>0</v>
      </c>
      <c r="P70" s="64">
        <f t="shared" si="0"/>
        <v>0</v>
      </c>
      <c r="Q70" s="64">
        <f t="shared" si="0"/>
        <v>0</v>
      </c>
      <c r="R70" s="64">
        <f t="shared" si="0"/>
        <v>0</v>
      </c>
      <c r="S70" s="64">
        <f t="shared" si="0"/>
        <v>0</v>
      </c>
      <c r="T70" s="64">
        <f t="shared" si="0"/>
        <v>0</v>
      </c>
      <c r="U70" s="64"/>
    </row>
    <row r="71" spans="1:21" ht="45">
      <c r="A71" s="55" t="s">
        <v>847</v>
      </c>
      <c r="B71" s="56" t="s">
        <v>848</v>
      </c>
      <c r="C71" s="55" t="s">
        <v>849</v>
      </c>
      <c r="D71" s="14" t="s">
        <v>779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/>
    </row>
    <row r="72" spans="1:21" ht="33.75">
      <c r="A72" s="55" t="s">
        <v>851</v>
      </c>
      <c r="B72" s="56" t="s">
        <v>852</v>
      </c>
      <c r="C72" s="55" t="s">
        <v>853</v>
      </c>
      <c r="D72" s="14" t="s">
        <v>779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/>
    </row>
    <row r="73" spans="1:21" ht="22.5">
      <c r="A73" s="55" t="s">
        <v>855</v>
      </c>
      <c r="B73" s="56" t="s">
        <v>856</v>
      </c>
      <c r="C73" s="55" t="s">
        <v>857</v>
      </c>
      <c r="D73" s="14" t="s">
        <v>779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/>
    </row>
    <row r="74" spans="1:21" ht="45">
      <c r="A74" s="55" t="s">
        <v>888</v>
      </c>
      <c r="B74" s="56" t="s">
        <v>889</v>
      </c>
      <c r="C74" s="55" t="s">
        <v>890</v>
      </c>
      <c r="D74" s="14" t="s">
        <v>779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5">
        <v>0</v>
      </c>
      <c r="P74" s="65" t="s">
        <v>779</v>
      </c>
      <c r="Q74" s="65" t="s">
        <v>779</v>
      </c>
      <c r="R74" s="65" t="s">
        <v>779</v>
      </c>
      <c r="S74" s="65" t="s">
        <v>779</v>
      </c>
      <c r="T74" s="65" t="s">
        <v>779</v>
      </c>
      <c r="U74" s="65"/>
    </row>
  </sheetData>
  <mergeCells count="17">
    <mergeCell ref="U14:U16"/>
    <mergeCell ref="E15:I15"/>
    <mergeCell ref="J15:O15"/>
    <mergeCell ref="G11:Q11"/>
    <mergeCell ref="G12:Q12"/>
    <mergeCell ref="P14:T15"/>
    <mergeCell ref="A14:A16"/>
    <mergeCell ref="B14:B16"/>
    <mergeCell ref="C14:C16"/>
    <mergeCell ref="D14:D16"/>
    <mergeCell ref="E14:O14"/>
    <mergeCell ref="H9:I9"/>
    <mergeCell ref="R2:U2"/>
    <mergeCell ref="A3:U3"/>
    <mergeCell ref="H4:I4"/>
    <mergeCell ref="F6:O6"/>
    <mergeCell ref="F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zoomScale="150" zoomScaleNormal="150" workbookViewId="0" topLeftCell="A14">
      <pane xSplit="2" ySplit="5" topLeftCell="I71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B75" sqref="B75"/>
    </sheetView>
  </sheetViews>
  <sheetFormatPr defaultColWidth="9.140625" defaultRowHeight="15"/>
  <cols>
    <col min="1" max="1" width="5.28125" style="5" customWidth="1"/>
    <col min="2" max="2" width="18.140625" style="5" customWidth="1"/>
    <col min="3" max="3" width="9.00390625" style="5" customWidth="1"/>
    <col min="4" max="45" width="4.00390625" style="5" customWidth="1"/>
    <col min="46" max="256" width="9.140625" style="5" customWidth="1"/>
    <col min="257" max="257" width="5.28125" style="5" customWidth="1"/>
    <col min="258" max="258" width="18.140625" style="5" customWidth="1"/>
    <col min="259" max="259" width="9.00390625" style="5" customWidth="1"/>
    <col min="260" max="301" width="4.00390625" style="5" customWidth="1"/>
    <col min="302" max="512" width="9.140625" style="5" customWidth="1"/>
    <col min="513" max="513" width="5.28125" style="5" customWidth="1"/>
    <col min="514" max="514" width="18.140625" style="5" customWidth="1"/>
    <col min="515" max="515" width="9.00390625" style="5" customWidth="1"/>
    <col min="516" max="557" width="4.00390625" style="5" customWidth="1"/>
    <col min="558" max="768" width="9.140625" style="5" customWidth="1"/>
    <col min="769" max="769" width="5.28125" style="5" customWidth="1"/>
    <col min="770" max="770" width="18.140625" style="5" customWidth="1"/>
    <col min="771" max="771" width="9.00390625" style="5" customWidth="1"/>
    <col min="772" max="813" width="4.00390625" style="5" customWidth="1"/>
    <col min="814" max="1024" width="9.140625" style="5" customWidth="1"/>
    <col min="1025" max="1025" width="5.28125" style="5" customWidth="1"/>
    <col min="1026" max="1026" width="18.140625" style="5" customWidth="1"/>
    <col min="1027" max="1027" width="9.00390625" style="5" customWidth="1"/>
    <col min="1028" max="1069" width="4.00390625" style="5" customWidth="1"/>
    <col min="1070" max="1280" width="9.140625" style="5" customWidth="1"/>
    <col min="1281" max="1281" width="5.28125" style="5" customWidth="1"/>
    <col min="1282" max="1282" width="18.140625" style="5" customWidth="1"/>
    <col min="1283" max="1283" width="9.00390625" style="5" customWidth="1"/>
    <col min="1284" max="1325" width="4.00390625" style="5" customWidth="1"/>
    <col min="1326" max="1536" width="9.140625" style="5" customWidth="1"/>
    <col min="1537" max="1537" width="5.28125" style="5" customWidth="1"/>
    <col min="1538" max="1538" width="18.140625" style="5" customWidth="1"/>
    <col min="1539" max="1539" width="9.00390625" style="5" customWidth="1"/>
    <col min="1540" max="1581" width="4.00390625" style="5" customWidth="1"/>
    <col min="1582" max="1792" width="9.140625" style="5" customWidth="1"/>
    <col min="1793" max="1793" width="5.28125" style="5" customWidth="1"/>
    <col min="1794" max="1794" width="18.140625" style="5" customWidth="1"/>
    <col min="1795" max="1795" width="9.00390625" style="5" customWidth="1"/>
    <col min="1796" max="1837" width="4.00390625" style="5" customWidth="1"/>
    <col min="1838" max="2048" width="9.140625" style="5" customWidth="1"/>
    <col min="2049" max="2049" width="5.28125" style="5" customWidth="1"/>
    <col min="2050" max="2050" width="18.140625" style="5" customWidth="1"/>
    <col min="2051" max="2051" width="9.00390625" style="5" customWidth="1"/>
    <col min="2052" max="2093" width="4.00390625" style="5" customWidth="1"/>
    <col min="2094" max="2304" width="9.140625" style="5" customWidth="1"/>
    <col min="2305" max="2305" width="5.28125" style="5" customWidth="1"/>
    <col min="2306" max="2306" width="18.140625" style="5" customWidth="1"/>
    <col min="2307" max="2307" width="9.00390625" style="5" customWidth="1"/>
    <col min="2308" max="2349" width="4.00390625" style="5" customWidth="1"/>
    <col min="2350" max="2560" width="9.140625" style="5" customWidth="1"/>
    <col min="2561" max="2561" width="5.28125" style="5" customWidth="1"/>
    <col min="2562" max="2562" width="18.140625" style="5" customWidth="1"/>
    <col min="2563" max="2563" width="9.00390625" style="5" customWidth="1"/>
    <col min="2564" max="2605" width="4.00390625" style="5" customWidth="1"/>
    <col min="2606" max="2816" width="9.140625" style="5" customWidth="1"/>
    <col min="2817" max="2817" width="5.28125" style="5" customWidth="1"/>
    <col min="2818" max="2818" width="18.140625" style="5" customWidth="1"/>
    <col min="2819" max="2819" width="9.00390625" style="5" customWidth="1"/>
    <col min="2820" max="2861" width="4.00390625" style="5" customWidth="1"/>
    <col min="2862" max="3072" width="9.140625" style="5" customWidth="1"/>
    <col min="3073" max="3073" width="5.28125" style="5" customWidth="1"/>
    <col min="3074" max="3074" width="18.140625" style="5" customWidth="1"/>
    <col min="3075" max="3075" width="9.00390625" style="5" customWidth="1"/>
    <col min="3076" max="3117" width="4.00390625" style="5" customWidth="1"/>
    <col min="3118" max="3328" width="9.140625" style="5" customWidth="1"/>
    <col min="3329" max="3329" width="5.28125" style="5" customWidth="1"/>
    <col min="3330" max="3330" width="18.140625" style="5" customWidth="1"/>
    <col min="3331" max="3331" width="9.00390625" style="5" customWidth="1"/>
    <col min="3332" max="3373" width="4.00390625" style="5" customWidth="1"/>
    <col min="3374" max="3584" width="9.140625" style="5" customWidth="1"/>
    <col min="3585" max="3585" width="5.28125" style="5" customWidth="1"/>
    <col min="3586" max="3586" width="18.140625" style="5" customWidth="1"/>
    <col min="3587" max="3587" width="9.00390625" style="5" customWidth="1"/>
    <col min="3588" max="3629" width="4.00390625" style="5" customWidth="1"/>
    <col min="3630" max="3840" width="9.140625" style="5" customWidth="1"/>
    <col min="3841" max="3841" width="5.28125" style="5" customWidth="1"/>
    <col min="3842" max="3842" width="18.140625" style="5" customWidth="1"/>
    <col min="3843" max="3843" width="9.00390625" style="5" customWidth="1"/>
    <col min="3844" max="3885" width="4.00390625" style="5" customWidth="1"/>
    <col min="3886" max="4096" width="9.140625" style="5" customWidth="1"/>
    <col min="4097" max="4097" width="5.28125" style="5" customWidth="1"/>
    <col min="4098" max="4098" width="18.140625" style="5" customWidth="1"/>
    <col min="4099" max="4099" width="9.00390625" style="5" customWidth="1"/>
    <col min="4100" max="4141" width="4.00390625" style="5" customWidth="1"/>
    <col min="4142" max="4352" width="9.140625" style="5" customWidth="1"/>
    <col min="4353" max="4353" width="5.28125" style="5" customWidth="1"/>
    <col min="4354" max="4354" width="18.140625" style="5" customWidth="1"/>
    <col min="4355" max="4355" width="9.00390625" style="5" customWidth="1"/>
    <col min="4356" max="4397" width="4.00390625" style="5" customWidth="1"/>
    <col min="4398" max="4608" width="9.140625" style="5" customWidth="1"/>
    <col min="4609" max="4609" width="5.28125" style="5" customWidth="1"/>
    <col min="4610" max="4610" width="18.140625" style="5" customWidth="1"/>
    <col min="4611" max="4611" width="9.00390625" style="5" customWidth="1"/>
    <col min="4612" max="4653" width="4.00390625" style="5" customWidth="1"/>
    <col min="4654" max="4864" width="9.140625" style="5" customWidth="1"/>
    <col min="4865" max="4865" width="5.28125" style="5" customWidth="1"/>
    <col min="4866" max="4866" width="18.140625" style="5" customWidth="1"/>
    <col min="4867" max="4867" width="9.00390625" style="5" customWidth="1"/>
    <col min="4868" max="4909" width="4.00390625" style="5" customWidth="1"/>
    <col min="4910" max="5120" width="9.140625" style="5" customWidth="1"/>
    <col min="5121" max="5121" width="5.28125" style="5" customWidth="1"/>
    <col min="5122" max="5122" width="18.140625" style="5" customWidth="1"/>
    <col min="5123" max="5123" width="9.00390625" style="5" customWidth="1"/>
    <col min="5124" max="5165" width="4.00390625" style="5" customWidth="1"/>
    <col min="5166" max="5376" width="9.140625" style="5" customWidth="1"/>
    <col min="5377" max="5377" width="5.28125" style="5" customWidth="1"/>
    <col min="5378" max="5378" width="18.140625" style="5" customWidth="1"/>
    <col min="5379" max="5379" width="9.00390625" style="5" customWidth="1"/>
    <col min="5380" max="5421" width="4.00390625" style="5" customWidth="1"/>
    <col min="5422" max="5632" width="9.140625" style="5" customWidth="1"/>
    <col min="5633" max="5633" width="5.28125" style="5" customWidth="1"/>
    <col min="5634" max="5634" width="18.140625" style="5" customWidth="1"/>
    <col min="5635" max="5635" width="9.00390625" style="5" customWidth="1"/>
    <col min="5636" max="5677" width="4.00390625" style="5" customWidth="1"/>
    <col min="5678" max="5888" width="9.140625" style="5" customWidth="1"/>
    <col min="5889" max="5889" width="5.28125" style="5" customWidth="1"/>
    <col min="5890" max="5890" width="18.140625" style="5" customWidth="1"/>
    <col min="5891" max="5891" width="9.00390625" style="5" customWidth="1"/>
    <col min="5892" max="5933" width="4.00390625" style="5" customWidth="1"/>
    <col min="5934" max="6144" width="9.140625" style="5" customWidth="1"/>
    <col min="6145" max="6145" width="5.28125" style="5" customWidth="1"/>
    <col min="6146" max="6146" width="18.140625" style="5" customWidth="1"/>
    <col min="6147" max="6147" width="9.00390625" style="5" customWidth="1"/>
    <col min="6148" max="6189" width="4.00390625" style="5" customWidth="1"/>
    <col min="6190" max="6400" width="9.140625" style="5" customWidth="1"/>
    <col min="6401" max="6401" width="5.28125" style="5" customWidth="1"/>
    <col min="6402" max="6402" width="18.140625" style="5" customWidth="1"/>
    <col min="6403" max="6403" width="9.00390625" style="5" customWidth="1"/>
    <col min="6404" max="6445" width="4.00390625" style="5" customWidth="1"/>
    <col min="6446" max="6656" width="9.140625" style="5" customWidth="1"/>
    <col min="6657" max="6657" width="5.28125" style="5" customWidth="1"/>
    <col min="6658" max="6658" width="18.140625" style="5" customWidth="1"/>
    <col min="6659" max="6659" width="9.00390625" style="5" customWidth="1"/>
    <col min="6660" max="6701" width="4.00390625" style="5" customWidth="1"/>
    <col min="6702" max="6912" width="9.140625" style="5" customWidth="1"/>
    <col min="6913" max="6913" width="5.28125" style="5" customWidth="1"/>
    <col min="6914" max="6914" width="18.140625" style="5" customWidth="1"/>
    <col min="6915" max="6915" width="9.00390625" style="5" customWidth="1"/>
    <col min="6916" max="6957" width="4.00390625" style="5" customWidth="1"/>
    <col min="6958" max="7168" width="9.140625" style="5" customWidth="1"/>
    <col min="7169" max="7169" width="5.28125" style="5" customWidth="1"/>
    <col min="7170" max="7170" width="18.140625" style="5" customWidth="1"/>
    <col min="7171" max="7171" width="9.00390625" style="5" customWidth="1"/>
    <col min="7172" max="7213" width="4.00390625" style="5" customWidth="1"/>
    <col min="7214" max="7424" width="9.140625" style="5" customWidth="1"/>
    <col min="7425" max="7425" width="5.28125" style="5" customWidth="1"/>
    <col min="7426" max="7426" width="18.140625" style="5" customWidth="1"/>
    <col min="7427" max="7427" width="9.00390625" style="5" customWidth="1"/>
    <col min="7428" max="7469" width="4.00390625" style="5" customWidth="1"/>
    <col min="7470" max="7680" width="9.140625" style="5" customWidth="1"/>
    <col min="7681" max="7681" width="5.28125" style="5" customWidth="1"/>
    <col min="7682" max="7682" width="18.140625" style="5" customWidth="1"/>
    <col min="7683" max="7683" width="9.00390625" style="5" customWidth="1"/>
    <col min="7684" max="7725" width="4.00390625" style="5" customWidth="1"/>
    <col min="7726" max="7936" width="9.140625" style="5" customWidth="1"/>
    <col min="7937" max="7937" width="5.28125" style="5" customWidth="1"/>
    <col min="7938" max="7938" width="18.140625" style="5" customWidth="1"/>
    <col min="7939" max="7939" width="9.00390625" style="5" customWidth="1"/>
    <col min="7940" max="7981" width="4.00390625" style="5" customWidth="1"/>
    <col min="7982" max="8192" width="9.140625" style="5" customWidth="1"/>
    <col min="8193" max="8193" width="5.28125" style="5" customWidth="1"/>
    <col min="8194" max="8194" width="18.140625" style="5" customWidth="1"/>
    <col min="8195" max="8195" width="9.00390625" style="5" customWidth="1"/>
    <col min="8196" max="8237" width="4.00390625" style="5" customWidth="1"/>
    <col min="8238" max="8448" width="9.140625" style="5" customWidth="1"/>
    <col min="8449" max="8449" width="5.28125" style="5" customWidth="1"/>
    <col min="8450" max="8450" width="18.140625" style="5" customWidth="1"/>
    <col min="8451" max="8451" width="9.00390625" style="5" customWidth="1"/>
    <col min="8452" max="8493" width="4.00390625" style="5" customWidth="1"/>
    <col min="8494" max="8704" width="9.140625" style="5" customWidth="1"/>
    <col min="8705" max="8705" width="5.28125" style="5" customWidth="1"/>
    <col min="8706" max="8706" width="18.140625" style="5" customWidth="1"/>
    <col min="8707" max="8707" width="9.00390625" style="5" customWidth="1"/>
    <col min="8708" max="8749" width="4.00390625" style="5" customWidth="1"/>
    <col min="8750" max="8960" width="9.140625" style="5" customWidth="1"/>
    <col min="8961" max="8961" width="5.28125" style="5" customWidth="1"/>
    <col min="8962" max="8962" width="18.140625" style="5" customWidth="1"/>
    <col min="8963" max="8963" width="9.00390625" style="5" customWidth="1"/>
    <col min="8964" max="9005" width="4.00390625" style="5" customWidth="1"/>
    <col min="9006" max="9216" width="9.140625" style="5" customWidth="1"/>
    <col min="9217" max="9217" width="5.28125" style="5" customWidth="1"/>
    <col min="9218" max="9218" width="18.140625" style="5" customWidth="1"/>
    <col min="9219" max="9219" width="9.00390625" style="5" customWidth="1"/>
    <col min="9220" max="9261" width="4.00390625" style="5" customWidth="1"/>
    <col min="9262" max="9472" width="9.140625" style="5" customWidth="1"/>
    <col min="9473" max="9473" width="5.28125" style="5" customWidth="1"/>
    <col min="9474" max="9474" width="18.140625" style="5" customWidth="1"/>
    <col min="9475" max="9475" width="9.00390625" style="5" customWidth="1"/>
    <col min="9476" max="9517" width="4.00390625" style="5" customWidth="1"/>
    <col min="9518" max="9728" width="9.140625" style="5" customWidth="1"/>
    <col min="9729" max="9729" width="5.28125" style="5" customWidth="1"/>
    <col min="9730" max="9730" width="18.140625" style="5" customWidth="1"/>
    <col min="9731" max="9731" width="9.00390625" style="5" customWidth="1"/>
    <col min="9732" max="9773" width="4.00390625" style="5" customWidth="1"/>
    <col min="9774" max="9984" width="9.140625" style="5" customWidth="1"/>
    <col min="9985" max="9985" width="5.28125" style="5" customWidth="1"/>
    <col min="9986" max="9986" width="18.140625" style="5" customWidth="1"/>
    <col min="9987" max="9987" width="9.00390625" style="5" customWidth="1"/>
    <col min="9988" max="10029" width="4.00390625" style="5" customWidth="1"/>
    <col min="10030" max="10240" width="9.140625" style="5" customWidth="1"/>
    <col min="10241" max="10241" width="5.28125" style="5" customWidth="1"/>
    <col min="10242" max="10242" width="18.140625" style="5" customWidth="1"/>
    <col min="10243" max="10243" width="9.00390625" style="5" customWidth="1"/>
    <col min="10244" max="10285" width="4.00390625" style="5" customWidth="1"/>
    <col min="10286" max="10496" width="9.140625" style="5" customWidth="1"/>
    <col min="10497" max="10497" width="5.28125" style="5" customWidth="1"/>
    <col min="10498" max="10498" width="18.140625" style="5" customWidth="1"/>
    <col min="10499" max="10499" width="9.00390625" style="5" customWidth="1"/>
    <col min="10500" max="10541" width="4.00390625" style="5" customWidth="1"/>
    <col min="10542" max="10752" width="9.140625" style="5" customWidth="1"/>
    <col min="10753" max="10753" width="5.28125" style="5" customWidth="1"/>
    <col min="10754" max="10754" width="18.140625" style="5" customWidth="1"/>
    <col min="10755" max="10755" width="9.00390625" style="5" customWidth="1"/>
    <col min="10756" max="10797" width="4.00390625" style="5" customWidth="1"/>
    <col min="10798" max="11008" width="9.140625" style="5" customWidth="1"/>
    <col min="11009" max="11009" width="5.28125" style="5" customWidth="1"/>
    <col min="11010" max="11010" width="18.140625" style="5" customWidth="1"/>
    <col min="11011" max="11011" width="9.00390625" style="5" customWidth="1"/>
    <col min="11012" max="11053" width="4.00390625" style="5" customWidth="1"/>
    <col min="11054" max="11264" width="9.140625" style="5" customWidth="1"/>
    <col min="11265" max="11265" width="5.28125" style="5" customWidth="1"/>
    <col min="11266" max="11266" width="18.140625" style="5" customWidth="1"/>
    <col min="11267" max="11267" width="9.00390625" style="5" customWidth="1"/>
    <col min="11268" max="11309" width="4.00390625" style="5" customWidth="1"/>
    <col min="11310" max="11520" width="9.140625" style="5" customWidth="1"/>
    <col min="11521" max="11521" width="5.28125" style="5" customWidth="1"/>
    <col min="11522" max="11522" width="18.140625" style="5" customWidth="1"/>
    <col min="11523" max="11523" width="9.00390625" style="5" customWidth="1"/>
    <col min="11524" max="11565" width="4.00390625" style="5" customWidth="1"/>
    <col min="11566" max="11776" width="9.140625" style="5" customWidth="1"/>
    <col min="11777" max="11777" width="5.28125" style="5" customWidth="1"/>
    <col min="11778" max="11778" width="18.140625" style="5" customWidth="1"/>
    <col min="11779" max="11779" width="9.00390625" style="5" customWidth="1"/>
    <col min="11780" max="11821" width="4.00390625" style="5" customWidth="1"/>
    <col min="11822" max="12032" width="9.140625" style="5" customWidth="1"/>
    <col min="12033" max="12033" width="5.28125" style="5" customWidth="1"/>
    <col min="12034" max="12034" width="18.140625" style="5" customWidth="1"/>
    <col min="12035" max="12035" width="9.00390625" style="5" customWidth="1"/>
    <col min="12036" max="12077" width="4.00390625" style="5" customWidth="1"/>
    <col min="12078" max="12288" width="9.140625" style="5" customWidth="1"/>
    <col min="12289" max="12289" width="5.28125" style="5" customWidth="1"/>
    <col min="12290" max="12290" width="18.140625" style="5" customWidth="1"/>
    <col min="12291" max="12291" width="9.00390625" style="5" customWidth="1"/>
    <col min="12292" max="12333" width="4.00390625" style="5" customWidth="1"/>
    <col min="12334" max="12544" width="9.140625" style="5" customWidth="1"/>
    <col min="12545" max="12545" width="5.28125" style="5" customWidth="1"/>
    <col min="12546" max="12546" width="18.140625" style="5" customWidth="1"/>
    <col min="12547" max="12547" width="9.00390625" style="5" customWidth="1"/>
    <col min="12548" max="12589" width="4.00390625" style="5" customWidth="1"/>
    <col min="12590" max="12800" width="9.140625" style="5" customWidth="1"/>
    <col min="12801" max="12801" width="5.28125" style="5" customWidth="1"/>
    <col min="12802" max="12802" width="18.140625" style="5" customWidth="1"/>
    <col min="12803" max="12803" width="9.00390625" style="5" customWidth="1"/>
    <col min="12804" max="12845" width="4.00390625" style="5" customWidth="1"/>
    <col min="12846" max="13056" width="9.140625" style="5" customWidth="1"/>
    <col min="13057" max="13057" width="5.28125" style="5" customWidth="1"/>
    <col min="13058" max="13058" width="18.140625" style="5" customWidth="1"/>
    <col min="13059" max="13059" width="9.00390625" style="5" customWidth="1"/>
    <col min="13060" max="13101" width="4.00390625" style="5" customWidth="1"/>
    <col min="13102" max="13312" width="9.140625" style="5" customWidth="1"/>
    <col min="13313" max="13313" width="5.28125" style="5" customWidth="1"/>
    <col min="13314" max="13314" width="18.140625" style="5" customWidth="1"/>
    <col min="13315" max="13315" width="9.00390625" style="5" customWidth="1"/>
    <col min="13316" max="13357" width="4.00390625" style="5" customWidth="1"/>
    <col min="13358" max="13568" width="9.140625" style="5" customWidth="1"/>
    <col min="13569" max="13569" width="5.28125" style="5" customWidth="1"/>
    <col min="13570" max="13570" width="18.140625" style="5" customWidth="1"/>
    <col min="13571" max="13571" width="9.00390625" style="5" customWidth="1"/>
    <col min="13572" max="13613" width="4.00390625" style="5" customWidth="1"/>
    <col min="13614" max="13824" width="9.140625" style="5" customWidth="1"/>
    <col min="13825" max="13825" width="5.28125" style="5" customWidth="1"/>
    <col min="13826" max="13826" width="18.140625" style="5" customWidth="1"/>
    <col min="13827" max="13827" width="9.00390625" style="5" customWidth="1"/>
    <col min="13828" max="13869" width="4.00390625" style="5" customWidth="1"/>
    <col min="13870" max="14080" width="9.140625" style="5" customWidth="1"/>
    <col min="14081" max="14081" width="5.28125" style="5" customWidth="1"/>
    <col min="14082" max="14082" width="18.140625" style="5" customWidth="1"/>
    <col min="14083" max="14083" width="9.00390625" style="5" customWidth="1"/>
    <col min="14084" max="14125" width="4.00390625" style="5" customWidth="1"/>
    <col min="14126" max="14336" width="9.140625" style="5" customWidth="1"/>
    <col min="14337" max="14337" width="5.28125" style="5" customWidth="1"/>
    <col min="14338" max="14338" width="18.140625" style="5" customWidth="1"/>
    <col min="14339" max="14339" width="9.00390625" style="5" customWidth="1"/>
    <col min="14340" max="14381" width="4.00390625" style="5" customWidth="1"/>
    <col min="14382" max="14592" width="9.140625" style="5" customWidth="1"/>
    <col min="14593" max="14593" width="5.28125" style="5" customWidth="1"/>
    <col min="14594" max="14594" width="18.140625" style="5" customWidth="1"/>
    <col min="14595" max="14595" width="9.00390625" style="5" customWidth="1"/>
    <col min="14596" max="14637" width="4.00390625" style="5" customWidth="1"/>
    <col min="14638" max="14848" width="9.140625" style="5" customWidth="1"/>
    <col min="14849" max="14849" width="5.28125" style="5" customWidth="1"/>
    <col min="14850" max="14850" width="18.140625" style="5" customWidth="1"/>
    <col min="14851" max="14851" width="9.00390625" style="5" customWidth="1"/>
    <col min="14852" max="14893" width="4.00390625" style="5" customWidth="1"/>
    <col min="14894" max="15104" width="9.140625" style="5" customWidth="1"/>
    <col min="15105" max="15105" width="5.28125" style="5" customWidth="1"/>
    <col min="15106" max="15106" width="18.140625" style="5" customWidth="1"/>
    <col min="15107" max="15107" width="9.00390625" style="5" customWidth="1"/>
    <col min="15108" max="15149" width="4.00390625" style="5" customWidth="1"/>
    <col min="15150" max="15360" width="9.140625" style="5" customWidth="1"/>
    <col min="15361" max="15361" width="5.28125" style="5" customWidth="1"/>
    <col min="15362" max="15362" width="18.140625" style="5" customWidth="1"/>
    <col min="15363" max="15363" width="9.00390625" style="5" customWidth="1"/>
    <col min="15364" max="15405" width="4.00390625" style="5" customWidth="1"/>
    <col min="15406" max="15616" width="9.140625" style="5" customWidth="1"/>
    <col min="15617" max="15617" width="5.28125" style="5" customWidth="1"/>
    <col min="15618" max="15618" width="18.140625" style="5" customWidth="1"/>
    <col min="15619" max="15619" width="9.00390625" style="5" customWidth="1"/>
    <col min="15620" max="15661" width="4.00390625" style="5" customWidth="1"/>
    <col min="15662" max="15872" width="9.140625" style="5" customWidth="1"/>
    <col min="15873" max="15873" width="5.28125" style="5" customWidth="1"/>
    <col min="15874" max="15874" width="18.140625" style="5" customWidth="1"/>
    <col min="15875" max="15875" width="9.00390625" style="5" customWidth="1"/>
    <col min="15876" max="15917" width="4.00390625" style="5" customWidth="1"/>
    <col min="15918" max="16128" width="9.140625" style="5" customWidth="1"/>
    <col min="16129" max="16129" width="5.28125" style="5" customWidth="1"/>
    <col min="16130" max="16130" width="18.140625" style="5" customWidth="1"/>
    <col min="16131" max="16131" width="9.00390625" style="5" customWidth="1"/>
    <col min="16132" max="16173" width="4.00390625" style="5" customWidth="1"/>
    <col min="16174" max="16384" width="9.140625" style="5" customWidth="1"/>
  </cols>
  <sheetData>
    <row r="1" s="1" customFormat="1" ht="10.5">
      <c r="AS1" s="2" t="s">
        <v>113</v>
      </c>
    </row>
    <row r="2" spans="41:45" s="1" customFormat="1" ht="19.5" customHeight="1">
      <c r="AO2" s="169" t="s">
        <v>1</v>
      </c>
      <c r="AP2" s="169"/>
      <c r="AQ2" s="169"/>
      <c r="AR2" s="169"/>
      <c r="AS2" s="169"/>
    </row>
    <row r="3" spans="1:45" s="1" customFormat="1" ht="10.5">
      <c r="A3" s="246" t="s">
        <v>112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</row>
    <row r="4" spans="20:22" s="1" customFormat="1" ht="10.5">
      <c r="T4" s="2" t="s">
        <v>3</v>
      </c>
      <c r="U4" s="244" t="s">
        <v>773</v>
      </c>
      <c r="V4" s="244"/>
    </row>
    <row r="5" ht="9" customHeight="1"/>
    <row r="6" spans="18:29" s="84" customFormat="1" ht="21.75" customHeight="1">
      <c r="R6" s="85" t="s">
        <v>4</v>
      </c>
      <c r="S6" s="245" t="s">
        <v>772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</row>
    <row r="7" spans="19:31" s="15" customFormat="1" ht="10.5" customHeight="1">
      <c r="S7" s="233" t="s">
        <v>5</v>
      </c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36"/>
      <c r="AE7" s="36"/>
    </row>
    <row r="8" ht="9" customHeight="1"/>
    <row r="9" spans="21:24" s="1" customFormat="1" ht="10.5">
      <c r="U9" s="2" t="s">
        <v>6</v>
      </c>
      <c r="V9" s="244" t="s">
        <v>858</v>
      </c>
      <c r="W9" s="244"/>
      <c r="X9" s="1" t="s">
        <v>7</v>
      </c>
    </row>
    <row r="10" ht="9" customHeight="1"/>
    <row r="11" spans="19:33" s="84" customFormat="1" ht="22.5" customHeight="1">
      <c r="S11" s="85" t="s">
        <v>8</v>
      </c>
      <c r="T11" s="236" t="s">
        <v>864</v>
      </c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20:33" s="15" customFormat="1" ht="8.25">
      <c r="T12" s="237" t="s">
        <v>9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</row>
    <row r="13" spans="7:15" s="1" customFormat="1" ht="9" customHeight="1">
      <c r="G13" s="6"/>
      <c r="H13" s="6"/>
      <c r="I13" s="6"/>
      <c r="J13" s="6"/>
      <c r="K13" s="6"/>
      <c r="L13" s="6"/>
      <c r="M13" s="6"/>
      <c r="N13" s="6"/>
      <c r="O13" s="6"/>
    </row>
    <row r="14" spans="1:45" s="15" customFormat="1" ht="15" customHeight="1">
      <c r="A14" s="247" t="s">
        <v>32</v>
      </c>
      <c r="B14" s="247" t="s">
        <v>33</v>
      </c>
      <c r="C14" s="247" t="s">
        <v>12</v>
      </c>
      <c r="D14" s="238" t="s">
        <v>882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40"/>
    </row>
    <row r="15" spans="1:45" s="15" customFormat="1" ht="45" customHeight="1">
      <c r="A15" s="248"/>
      <c r="B15" s="248"/>
      <c r="C15" s="248"/>
      <c r="D15" s="241" t="s">
        <v>111</v>
      </c>
      <c r="E15" s="242"/>
      <c r="F15" s="242"/>
      <c r="G15" s="242"/>
      <c r="H15" s="242"/>
      <c r="I15" s="243"/>
      <c r="J15" s="241" t="s">
        <v>110</v>
      </c>
      <c r="K15" s="242"/>
      <c r="L15" s="242"/>
      <c r="M15" s="242"/>
      <c r="N15" s="242"/>
      <c r="O15" s="243"/>
      <c r="P15" s="241" t="s">
        <v>109</v>
      </c>
      <c r="Q15" s="242"/>
      <c r="R15" s="242"/>
      <c r="S15" s="242"/>
      <c r="T15" s="242"/>
      <c r="U15" s="243"/>
      <c r="V15" s="241" t="s">
        <v>108</v>
      </c>
      <c r="W15" s="242"/>
      <c r="X15" s="242"/>
      <c r="Y15" s="242"/>
      <c r="Z15" s="242"/>
      <c r="AA15" s="243"/>
      <c r="AB15" s="241" t="s">
        <v>107</v>
      </c>
      <c r="AC15" s="242"/>
      <c r="AD15" s="242"/>
      <c r="AE15" s="242"/>
      <c r="AF15" s="242"/>
      <c r="AG15" s="243"/>
      <c r="AH15" s="241" t="s">
        <v>106</v>
      </c>
      <c r="AI15" s="242"/>
      <c r="AJ15" s="242"/>
      <c r="AK15" s="242"/>
      <c r="AL15" s="242"/>
      <c r="AM15" s="243"/>
      <c r="AN15" s="241" t="s">
        <v>105</v>
      </c>
      <c r="AO15" s="242"/>
      <c r="AP15" s="242"/>
      <c r="AQ15" s="242"/>
      <c r="AR15" s="242"/>
      <c r="AS15" s="243"/>
    </row>
    <row r="16" spans="1:45" s="15" customFormat="1" ht="60" customHeight="1">
      <c r="A16" s="248"/>
      <c r="B16" s="248"/>
      <c r="C16" s="248"/>
      <c r="D16" s="234" t="s">
        <v>104</v>
      </c>
      <c r="E16" s="235"/>
      <c r="F16" s="234" t="s">
        <v>104</v>
      </c>
      <c r="G16" s="235"/>
      <c r="H16" s="234" t="s">
        <v>103</v>
      </c>
      <c r="I16" s="235"/>
      <c r="J16" s="234" t="s">
        <v>104</v>
      </c>
      <c r="K16" s="235"/>
      <c r="L16" s="234" t="s">
        <v>104</v>
      </c>
      <c r="M16" s="235"/>
      <c r="N16" s="234" t="s">
        <v>103</v>
      </c>
      <c r="O16" s="235"/>
      <c r="P16" s="234" t="s">
        <v>104</v>
      </c>
      <c r="Q16" s="235"/>
      <c r="R16" s="234"/>
      <c r="S16" s="235"/>
      <c r="T16" s="234" t="s">
        <v>103</v>
      </c>
      <c r="U16" s="235"/>
      <c r="V16" s="234" t="s">
        <v>104</v>
      </c>
      <c r="W16" s="235"/>
      <c r="X16" s="234" t="s">
        <v>104</v>
      </c>
      <c r="Y16" s="235"/>
      <c r="Z16" s="234" t="s">
        <v>103</v>
      </c>
      <c r="AA16" s="235"/>
      <c r="AB16" s="234" t="s">
        <v>879</v>
      </c>
      <c r="AC16" s="235"/>
      <c r="AD16" s="234" t="s">
        <v>880</v>
      </c>
      <c r="AE16" s="235"/>
      <c r="AF16" s="234" t="s">
        <v>881</v>
      </c>
      <c r="AG16" s="235"/>
      <c r="AH16" s="234" t="s">
        <v>104</v>
      </c>
      <c r="AI16" s="235"/>
      <c r="AJ16" s="234" t="s">
        <v>104</v>
      </c>
      <c r="AK16" s="235"/>
      <c r="AL16" s="234" t="s">
        <v>103</v>
      </c>
      <c r="AM16" s="235"/>
      <c r="AN16" s="234" t="s">
        <v>104</v>
      </c>
      <c r="AO16" s="235"/>
      <c r="AP16" s="234" t="s">
        <v>104</v>
      </c>
      <c r="AQ16" s="235"/>
      <c r="AR16" s="234" t="s">
        <v>103</v>
      </c>
      <c r="AS16" s="235"/>
    </row>
    <row r="17" spans="1:45" s="15" customFormat="1" ht="24" customHeight="1">
      <c r="A17" s="248"/>
      <c r="B17" s="248"/>
      <c r="C17" s="248"/>
      <c r="D17" s="86" t="s">
        <v>16</v>
      </c>
      <c r="E17" s="86" t="s">
        <v>17</v>
      </c>
      <c r="F17" s="86" t="s">
        <v>16</v>
      </c>
      <c r="G17" s="86" t="s">
        <v>17</v>
      </c>
      <c r="H17" s="86" t="s">
        <v>16</v>
      </c>
      <c r="I17" s="86" t="s">
        <v>17</v>
      </c>
      <c r="J17" s="86" t="s">
        <v>16</v>
      </c>
      <c r="K17" s="86" t="s">
        <v>17</v>
      </c>
      <c r="L17" s="86" t="s">
        <v>16</v>
      </c>
      <c r="M17" s="86" t="s">
        <v>17</v>
      </c>
      <c r="N17" s="86" t="s">
        <v>16</v>
      </c>
      <c r="O17" s="86" t="s">
        <v>17</v>
      </c>
      <c r="P17" s="86" t="s">
        <v>16</v>
      </c>
      <c r="Q17" s="86" t="s">
        <v>17</v>
      </c>
      <c r="R17" s="86" t="s">
        <v>16</v>
      </c>
      <c r="S17" s="86" t="s">
        <v>17</v>
      </c>
      <c r="T17" s="86" t="s">
        <v>16</v>
      </c>
      <c r="U17" s="86" t="s">
        <v>17</v>
      </c>
      <c r="V17" s="86" t="s">
        <v>16</v>
      </c>
      <c r="W17" s="86" t="s">
        <v>17</v>
      </c>
      <c r="X17" s="86" t="s">
        <v>16</v>
      </c>
      <c r="Y17" s="86" t="s">
        <v>17</v>
      </c>
      <c r="Z17" s="86" t="s">
        <v>16</v>
      </c>
      <c r="AA17" s="86" t="s">
        <v>17</v>
      </c>
      <c r="AB17" s="86" t="s">
        <v>16</v>
      </c>
      <c r="AC17" s="86" t="s">
        <v>17</v>
      </c>
      <c r="AD17" s="86" t="s">
        <v>16</v>
      </c>
      <c r="AE17" s="86" t="s">
        <v>17</v>
      </c>
      <c r="AF17" s="86" t="s">
        <v>16</v>
      </c>
      <c r="AG17" s="86" t="s">
        <v>17</v>
      </c>
      <c r="AH17" s="86" t="s">
        <v>16</v>
      </c>
      <c r="AI17" s="86" t="s">
        <v>17</v>
      </c>
      <c r="AJ17" s="86" t="s">
        <v>16</v>
      </c>
      <c r="AK17" s="86" t="s">
        <v>17</v>
      </c>
      <c r="AL17" s="86" t="s">
        <v>16</v>
      </c>
      <c r="AM17" s="86" t="s">
        <v>17</v>
      </c>
      <c r="AN17" s="86" t="s">
        <v>16</v>
      </c>
      <c r="AO17" s="86" t="s">
        <v>17</v>
      </c>
      <c r="AP17" s="86" t="s">
        <v>16</v>
      </c>
      <c r="AQ17" s="86" t="s">
        <v>17</v>
      </c>
      <c r="AR17" s="86" t="s">
        <v>16</v>
      </c>
      <c r="AS17" s="86" t="s">
        <v>17</v>
      </c>
    </row>
    <row r="18" spans="1:45" s="15" customFormat="1" ht="8.25">
      <c r="A18" s="87">
        <v>1</v>
      </c>
      <c r="B18" s="87">
        <v>2</v>
      </c>
      <c r="C18" s="87">
        <v>3</v>
      </c>
      <c r="D18" s="87" t="s">
        <v>102</v>
      </c>
      <c r="E18" s="87" t="s">
        <v>101</v>
      </c>
      <c r="F18" s="87" t="s">
        <v>100</v>
      </c>
      <c r="G18" s="87" t="s">
        <v>99</v>
      </c>
      <c r="H18" s="87" t="s">
        <v>98</v>
      </c>
      <c r="I18" s="87" t="s">
        <v>98</v>
      </c>
      <c r="J18" s="87" t="s">
        <v>97</v>
      </c>
      <c r="K18" s="87" t="s">
        <v>96</v>
      </c>
      <c r="L18" s="87" t="s">
        <v>95</v>
      </c>
      <c r="M18" s="87" t="s">
        <v>94</v>
      </c>
      <c r="N18" s="87" t="s">
        <v>93</v>
      </c>
      <c r="O18" s="87" t="s">
        <v>93</v>
      </c>
      <c r="P18" s="87" t="s">
        <v>92</v>
      </c>
      <c r="Q18" s="87" t="s">
        <v>91</v>
      </c>
      <c r="R18" s="87" t="s">
        <v>90</v>
      </c>
      <c r="S18" s="87" t="s">
        <v>89</v>
      </c>
      <c r="T18" s="87" t="s">
        <v>88</v>
      </c>
      <c r="U18" s="87" t="s">
        <v>88</v>
      </c>
      <c r="V18" s="87" t="s">
        <v>87</v>
      </c>
      <c r="W18" s="87" t="s">
        <v>86</v>
      </c>
      <c r="X18" s="87" t="s">
        <v>85</v>
      </c>
      <c r="Y18" s="87" t="s">
        <v>84</v>
      </c>
      <c r="Z18" s="87" t="s">
        <v>83</v>
      </c>
      <c r="AA18" s="87" t="s">
        <v>83</v>
      </c>
      <c r="AB18" s="87" t="s">
        <v>82</v>
      </c>
      <c r="AC18" s="87" t="s">
        <v>81</v>
      </c>
      <c r="AD18" s="87" t="s">
        <v>80</v>
      </c>
      <c r="AE18" s="87" t="s">
        <v>79</v>
      </c>
      <c r="AF18" s="87" t="s">
        <v>78</v>
      </c>
      <c r="AG18" s="87" t="s">
        <v>78</v>
      </c>
      <c r="AH18" s="87" t="s">
        <v>77</v>
      </c>
      <c r="AI18" s="87" t="s">
        <v>76</v>
      </c>
      <c r="AJ18" s="87" t="s">
        <v>75</v>
      </c>
      <c r="AK18" s="87" t="s">
        <v>74</v>
      </c>
      <c r="AL18" s="87" t="s">
        <v>73</v>
      </c>
      <c r="AM18" s="87" t="s">
        <v>73</v>
      </c>
      <c r="AN18" s="87" t="s">
        <v>72</v>
      </c>
      <c r="AO18" s="87" t="s">
        <v>71</v>
      </c>
      <c r="AP18" s="87" t="s">
        <v>70</v>
      </c>
      <c r="AQ18" s="87" t="s">
        <v>69</v>
      </c>
      <c r="AR18" s="87" t="s">
        <v>68</v>
      </c>
      <c r="AS18" s="87" t="s">
        <v>68</v>
      </c>
    </row>
    <row r="19" spans="1:45" s="15" customFormat="1" ht="21">
      <c r="A19" s="88" t="s">
        <v>775</v>
      </c>
      <c r="B19" s="89" t="s">
        <v>29</v>
      </c>
      <c r="C19" s="88" t="s">
        <v>776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f>AB25</f>
        <v>0</v>
      </c>
      <c r="AC19" s="82">
        <f>AC25</f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</row>
    <row r="20" spans="1:45" s="15" customFormat="1" ht="21">
      <c r="A20" s="88" t="s">
        <v>777</v>
      </c>
      <c r="B20" s="89" t="s">
        <v>778</v>
      </c>
      <c r="C20" s="88" t="s">
        <v>776</v>
      </c>
      <c r="D20" s="82" t="s">
        <v>779</v>
      </c>
      <c r="E20" s="82" t="s">
        <v>779</v>
      </c>
      <c r="F20" s="82" t="s">
        <v>779</v>
      </c>
      <c r="G20" s="82" t="s">
        <v>779</v>
      </c>
      <c r="H20" s="82" t="s">
        <v>779</v>
      </c>
      <c r="I20" s="82" t="s">
        <v>779</v>
      </c>
      <c r="J20" s="82" t="s">
        <v>779</v>
      </c>
      <c r="K20" s="82" t="s">
        <v>779</v>
      </c>
      <c r="L20" s="82" t="s">
        <v>779</v>
      </c>
      <c r="M20" s="82" t="s">
        <v>779</v>
      </c>
      <c r="N20" s="82" t="s">
        <v>779</v>
      </c>
      <c r="O20" s="82" t="s">
        <v>779</v>
      </c>
      <c r="P20" s="82" t="s">
        <v>779</v>
      </c>
      <c r="Q20" s="82" t="s">
        <v>779</v>
      </c>
      <c r="R20" s="82" t="s">
        <v>779</v>
      </c>
      <c r="S20" s="82" t="s">
        <v>779</v>
      </c>
      <c r="T20" s="82" t="s">
        <v>779</v>
      </c>
      <c r="U20" s="82" t="s">
        <v>779</v>
      </c>
      <c r="V20" s="82" t="s">
        <v>779</v>
      </c>
      <c r="W20" s="82" t="s">
        <v>779</v>
      </c>
      <c r="X20" s="82" t="s">
        <v>779</v>
      </c>
      <c r="Y20" s="82" t="s">
        <v>779</v>
      </c>
      <c r="Z20" s="82" t="s">
        <v>779</v>
      </c>
      <c r="AA20" s="82" t="s">
        <v>779</v>
      </c>
      <c r="AB20" s="82" t="s">
        <v>779</v>
      </c>
      <c r="AC20" s="82" t="s">
        <v>779</v>
      </c>
      <c r="AD20" s="82" t="s">
        <v>779</v>
      </c>
      <c r="AE20" s="82" t="s">
        <v>779</v>
      </c>
      <c r="AF20" s="82" t="s">
        <v>779</v>
      </c>
      <c r="AG20" s="82" t="s">
        <v>779</v>
      </c>
      <c r="AH20" s="82" t="s">
        <v>779</v>
      </c>
      <c r="AI20" s="82" t="s">
        <v>779</v>
      </c>
      <c r="AJ20" s="82" t="s">
        <v>779</v>
      </c>
      <c r="AK20" s="82" t="s">
        <v>779</v>
      </c>
      <c r="AL20" s="82" t="s">
        <v>779</v>
      </c>
      <c r="AM20" s="82" t="s">
        <v>779</v>
      </c>
      <c r="AN20" s="82" t="s">
        <v>779</v>
      </c>
      <c r="AO20" s="82" t="s">
        <v>779</v>
      </c>
      <c r="AP20" s="82" t="s">
        <v>779</v>
      </c>
      <c r="AQ20" s="82" t="s">
        <v>779</v>
      </c>
      <c r="AR20" s="82" t="s">
        <v>779</v>
      </c>
      <c r="AS20" s="82" t="s">
        <v>779</v>
      </c>
    </row>
    <row r="21" spans="1:45" ht="31.5">
      <c r="A21" s="88" t="s">
        <v>780</v>
      </c>
      <c r="B21" s="89" t="s">
        <v>781</v>
      </c>
      <c r="C21" s="88" t="s">
        <v>776</v>
      </c>
      <c r="D21" s="82" t="s">
        <v>779</v>
      </c>
      <c r="E21" s="82" t="s">
        <v>779</v>
      </c>
      <c r="F21" s="82" t="s">
        <v>779</v>
      </c>
      <c r="G21" s="82" t="s">
        <v>779</v>
      </c>
      <c r="H21" s="82" t="s">
        <v>779</v>
      </c>
      <c r="I21" s="82" t="s">
        <v>779</v>
      </c>
      <c r="J21" s="82" t="s">
        <v>779</v>
      </c>
      <c r="K21" s="82" t="s">
        <v>779</v>
      </c>
      <c r="L21" s="82" t="s">
        <v>779</v>
      </c>
      <c r="M21" s="82" t="s">
        <v>779</v>
      </c>
      <c r="N21" s="82" t="s">
        <v>779</v>
      </c>
      <c r="O21" s="82" t="s">
        <v>779</v>
      </c>
      <c r="P21" s="82" t="s">
        <v>779</v>
      </c>
      <c r="Q21" s="82" t="s">
        <v>779</v>
      </c>
      <c r="R21" s="82" t="s">
        <v>779</v>
      </c>
      <c r="S21" s="82" t="s">
        <v>779</v>
      </c>
      <c r="T21" s="82" t="s">
        <v>779</v>
      </c>
      <c r="U21" s="82" t="s">
        <v>779</v>
      </c>
      <c r="V21" s="82" t="s">
        <v>779</v>
      </c>
      <c r="W21" s="82" t="s">
        <v>779</v>
      </c>
      <c r="X21" s="82" t="s">
        <v>779</v>
      </c>
      <c r="Y21" s="82" t="s">
        <v>779</v>
      </c>
      <c r="Z21" s="82" t="s">
        <v>779</v>
      </c>
      <c r="AA21" s="82" t="s">
        <v>779</v>
      </c>
      <c r="AB21" s="82" t="s">
        <v>779</v>
      </c>
      <c r="AC21" s="82" t="s">
        <v>779</v>
      </c>
      <c r="AD21" s="82" t="s">
        <v>779</v>
      </c>
      <c r="AE21" s="82" t="s">
        <v>779</v>
      </c>
      <c r="AF21" s="82" t="s">
        <v>779</v>
      </c>
      <c r="AG21" s="82" t="s">
        <v>779</v>
      </c>
      <c r="AH21" s="82" t="s">
        <v>779</v>
      </c>
      <c r="AI21" s="82" t="s">
        <v>779</v>
      </c>
      <c r="AJ21" s="82" t="s">
        <v>779</v>
      </c>
      <c r="AK21" s="82" t="s">
        <v>779</v>
      </c>
      <c r="AL21" s="82" t="s">
        <v>779</v>
      </c>
      <c r="AM21" s="82" t="s">
        <v>779</v>
      </c>
      <c r="AN21" s="82" t="s">
        <v>779</v>
      </c>
      <c r="AO21" s="82" t="s">
        <v>779</v>
      </c>
      <c r="AP21" s="82" t="s">
        <v>779</v>
      </c>
      <c r="AQ21" s="82" t="s">
        <v>779</v>
      </c>
      <c r="AR21" s="82" t="s">
        <v>779</v>
      </c>
      <c r="AS21" s="82" t="s">
        <v>779</v>
      </c>
    </row>
    <row r="22" spans="1:45" ht="63">
      <c r="A22" s="88" t="s">
        <v>782</v>
      </c>
      <c r="B22" s="89" t="s">
        <v>783</v>
      </c>
      <c r="C22" s="88" t="s">
        <v>776</v>
      </c>
      <c r="D22" s="82" t="s">
        <v>779</v>
      </c>
      <c r="E22" s="82" t="s">
        <v>779</v>
      </c>
      <c r="F22" s="82" t="s">
        <v>779</v>
      </c>
      <c r="G22" s="82" t="s">
        <v>779</v>
      </c>
      <c r="H22" s="82" t="s">
        <v>779</v>
      </c>
      <c r="I22" s="82" t="s">
        <v>779</v>
      </c>
      <c r="J22" s="82" t="s">
        <v>779</v>
      </c>
      <c r="K22" s="82" t="s">
        <v>779</v>
      </c>
      <c r="L22" s="82" t="s">
        <v>779</v>
      </c>
      <c r="M22" s="82" t="s">
        <v>779</v>
      </c>
      <c r="N22" s="82" t="s">
        <v>779</v>
      </c>
      <c r="O22" s="82" t="s">
        <v>779</v>
      </c>
      <c r="P22" s="82" t="s">
        <v>779</v>
      </c>
      <c r="Q22" s="82" t="s">
        <v>779</v>
      </c>
      <c r="R22" s="82" t="s">
        <v>779</v>
      </c>
      <c r="S22" s="82" t="s">
        <v>779</v>
      </c>
      <c r="T22" s="82" t="s">
        <v>779</v>
      </c>
      <c r="U22" s="82" t="s">
        <v>779</v>
      </c>
      <c r="V22" s="82" t="s">
        <v>779</v>
      </c>
      <c r="W22" s="82" t="s">
        <v>779</v>
      </c>
      <c r="X22" s="82" t="s">
        <v>779</v>
      </c>
      <c r="Y22" s="82" t="s">
        <v>779</v>
      </c>
      <c r="Z22" s="82" t="s">
        <v>779</v>
      </c>
      <c r="AA22" s="82" t="s">
        <v>779</v>
      </c>
      <c r="AB22" s="82" t="s">
        <v>779</v>
      </c>
      <c r="AC22" s="82" t="s">
        <v>779</v>
      </c>
      <c r="AD22" s="82" t="s">
        <v>779</v>
      </c>
      <c r="AE22" s="82" t="s">
        <v>779</v>
      </c>
      <c r="AF22" s="82" t="s">
        <v>779</v>
      </c>
      <c r="AG22" s="82" t="s">
        <v>779</v>
      </c>
      <c r="AH22" s="82" t="s">
        <v>779</v>
      </c>
      <c r="AI22" s="82" t="s">
        <v>779</v>
      </c>
      <c r="AJ22" s="82" t="s">
        <v>779</v>
      </c>
      <c r="AK22" s="82" t="s">
        <v>779</v>
      </c>
      <c r="AL22" s="82" t="s">
        <v>779</v>
      </c>
      <c r="AM22" s="82" t="s">
        <v>779</v>
      </c>
      <c r="AN22" s="82" t="s">
        <v>779</v>
      </c>
      <c r="AO22" s="82" t="s">
        <v>779</v>
      </c>
      <c r="AP22" s="82" t="s">
        <v>779</v>
      </c>
      <c r="AQ22" s="82" t="s">
        <v>779</v>
      </c>
      <c r="AR22" s="82" t="s">
        <v>779</v>
      </c>
      <c r="AS22" s="82" t="s">
        <v>779</v>
      </c>
    </row>
    <row r="23" spans="1:45" ht="42">
      <c r="A23" s="88" t="s">
        <v>784</v>
      </c>
      <c r="B23" s="89" t="s">
        <v>785</v>
      </c>
      <c r="C23" s="88" t="s">
        <v>776</v>
      </c>
      <c r="D23" s="82" t="s">
        <v>779</v>
      </c>
      <c r="E23" s="82" t="s">
        <v>779</v>
      </c>
      <c r="F23" s="82" t="s">
        <v>779</v>
      </c>
      <c r="G23" s="82" t="s">
        <v>779</v>
      </c>
      <c r="H23" s="82" t="s">
        <v>779</v>
      </c>
      <c r="I23" s="82" t="s">
        <v>779</v>
      </c>
      <c r="J23" s="82" t="s">
        <v>779</v>
      </c>
      <c r="K23" s="82" t="s">
        <v>779</v>
      </c>
      <c r="L23" s="82" t="s">
        <v>779</v>
      </c>
      <c r="M23" s="82" t="s">
        <v>779</v>
      </c>
      <c r="N23" s="82" t="s">
        <v>779</v>
      </c>
      <c r="O23" s="82" t="s">
        <v>779</v>
      </c>
      <c r="P23" s="82" t="s">
        <v>779</v>
      </c>
      <c r="Q23" s="82" t="s">
        <v>779</v>
      </c>
      <c r="R23" s="82" t="s">
        <v>779</v>
      </c>
      <c r="S23" s="82" t="s">
        <v>779</v>
      </c>
      <c r="T23" s="82" t="s">
        <v>779</v>
      </c>
      <c r="U23" s="82" t="s">
        <v>779</v>
      </c>
      <c r="V23" s="82" t="s">
        <v>779</v>
      </c>
      <c r="W23" s="82" t="s">
        <v>779</v>
      </c>
      <c r="X23" s="82" t="s">
        <v>779</v>
      </c>
      <c r="Y23" s="82" t="s">
        <v>779</v>
      </c>
      <c r="Z23" s="82" t="s">
        <v>779</v>
      </c>
      <c r="AA23" s="82" t="s">
        <v>779</v>
      </c>
      <c r="AB23" s="82" t="s">
        <v>779</v>
      </c>
      <c r="AC23" s="82" t="s">
        <v>779</v>
      </c>
      <c r="AD23" s="82" t="s">
        <v>779</v>
      </c>
      <c r="AE23" s="82" t="s">
        <v>779</v>
      </c>
      <c r="AF23" s="82" t="s">
        <v>779</v>
      </c>
      <c r="AG23" s="82" t="s">
        <v>779</v>
      </c>
      <c r="AH23" s="82" t="s">
        <v>779</v>
      </c>
      <c r="AI23" s="82" t="s">
        <v>779</v>
      </c>
      <c r="AJ23" s="82" t="s">
        <v>779</v>
      </c>
      <c r="AK23" s="82" t="s">
        <v>779</v>
      </c>
      <c r="AL23" s="82" t="s">
        <v>779</v>
      </c>
      <c r="AM23" s="82" t="s">
        <v>779</v>
      </c>
      <c r="AN23" s="82" t="s">
        <v>779</v>
      </c>
      <c r="AO23" s="82" t="s">
        <v>779</v>
      </c>
      <c r="AP23" s="82" t="s">
        <v>779</v>
      </c>
      <c r="AQ23" s="82" t="s">
        <v>779</v>
      </c>
      <c r="AR23" s="82" t="s">
        <v>779</v>
      </c>
      <c r="AS23" s="82" t="s">
        <v>779</v>
      </c>
    </row>
    <row r="24" spans="1:45" ht="52.5">
      <c r="A24" s="88" t="s">
        <v>786</v>
      </c>
      <c r="B24" s="89" t="s">
        <v>787</v>
      </c>
      <c r="C24" s="88" t="s">
        <v>776</v>
      </c>
      <c r="D24" s="82" t="s">
        <v>779</v>
      </c>
      <c r="E24" s="82" t="s">
        <v>779</v>
      </c>
      <c r="F24" s="82" t="s">
        <v>779</v>
      </c>
      <c r="G24" s="82" t="s">
        <v>779</v>
      </c>
      <c r="H24" s="82" t="s">
        <v>779</v>
      </c>
      <c r="I24" s="82" t="s">
        <v>779</v>
      </c>
      <c r="J24" s="82" t="s">
        <v>779</v>
      </c>
      <c r="K24" s="82" t="s">
        <v>779</v>
      </c>
      <c r="L24" s="82" t="s">
        <v>779</v>
      </c>
      <c r="M24" s="82" t="s">
        <v>779</v>
      </c>
      <c r="N24" s="82" t="s">
        <v>779</v>
      </c>
      <c r="O24" s="82" t="s">
        <v>779</v>
      </c>
      <c r="P24" s="82" t="s">
        <v>779</v>
      </c>
      <c r="Q24" s="82" t="s">
        <v>779</v>
      </c>
      <c r="R24" s="82" t="s">
        <v>779</v>
      </c>
      <c r="S24" s="82" t="s">
        <v>779</v>
      </c>
      <c r="T24" s="82" t="s">
        <v>779</v>
      </c>
      <c r="U24" s="82" t="s">
        <v>779</v>
      </c>
      <c r="V24" s="82" t="s">
        <v>779</v>
      </c>
      <c r="W24" s="82" t="s">
        <v>779</v>
      </c>
      <c r="X24" s="82" t="s">
        <v>779</v>
      </c>
      <c r="Y24" s="82" t="s">
        <v>779</v>
      </c>
      <c r="Z24" s="82" t="s">
        <v>779</v>
      </c>
      <c r="AA24" s="82" t="s">
        <v>779</v>
      </c>
      <c r="AB24" s="82" t="s">
        <v>779</v>
      </c>
      <c r="AC24" s="82" t="s">
        <v>779</v>
      </c>
      <c r="AD24" s="82" t="s">
        <v>779</v>
      </c>
      <c r="AE24" s="82" t="s">
        <v>779</v>
      </c>
      <c r="AF24" s="82" t="s">
        <v>779</v>
      </c>
      <c r="AG24" s="82" t="s">
        <v>779</v>
      </c>
      <c r="AH24" s="82" t="s">
        <v>779</v>
      </c>
      <c r="AI24" s="82" t="s">
        <v>779</v>
      </c>
      <c r="AJ24" s="82" t="s">
        <v>779</v>
      </c>
      <c r="AK24" s="82" t="s">
        <v>779</v>
      </c>
      <c r="AL24" s="82" t="s">
        <v>779</v>
      </c>
      <c r="AM24" s="82" t="s">
        <v>779</v>
      </c>
      <c r="AN24" s="82" t="s">
        <v>779</v>
      </c>
      <c r="AO24" s="82" t="s">
        <v>779</v>
      </c>
      <c r="AP24" s="82" t="s">
        <v>779</v>
      </c>
      <c r="AQ24" s="82" t="s">
        <v>779</v>
      </c>
      <c r="AR24" s="82" t="s">
        <v>779</v>
      </c>
      <c r="AS24" s="82" t="s">
        <v>779</v>
      </c>
    </row>
    <row r="25" spans="1:45" ht="21">
      <c r="A25" s="88" t="s">
        <v>788</v>
      </c>
      <c r="B25" s="89" t="s">
        <v>789</v>
      </c>
      <c r="C25" s="88" t="s">
        <v>776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f>AB26</f>
        <v>0</v>
      </c>
      <c r="AC25" s="82">
        <f>AC26</f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</row>
    <row r="26" spans="1:45" ht="15">
      <c r="A26" s="88" t="s">
        <v>790</v>
      </c>
      <c r="B26" s="89" t="s">
        <v>791</v>
      </c>
      <c r="C26" s="88" t="s">
        <v>776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f>AB71</f>
        <v>0</v>
      </c>
      <c r="AC26" s="82">
        <f>AC71</f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</row>
    <row r="27" spans="1:45" ht="31.5">
      <c r="A27" s="88" t="s">
        <v>138</v>
      </c>
      <c r="B27" s="89" t="s">
        <v>792</v>
      </c>
      <c r="C27" s="88" t="s">
        <v>776</v>
      </c>
      <c r="D27" s="82" t="s">
        <v>779</v>
      </c>
      <c r="E27" s="82" t="s">
        <v>779</v>
      </c>
      <c r="F27" s="82" t="s">
        <v>779</v>
      </c>
      <c r="G27" s="82" t="s">
        <v>779</v>
      </c>
      <c r="H27" s="82" t="s">
        <v>779</v>
      </c>
      <c r="I27" s="82" t="s">
        <v>779</v>
      </c>
      <c r="J27" s="82" t="s">
        <v>779</v>
      </c>
      <c r="K27" s="82" t="s">
        <v>779</v>
      </c>
      <c r="L27" s="82" t="s">
        <v>779</v>
      </c>
      <c r="M27" s="82" t="s">
        <v>779</v>
      </c>
      <c r="N27" s="82" t="s">
        <v>779</v>
      </c>
      <c r="O27" s="82" t="s">
        <v>779</v>
      </c>
      <c r="P27" s="82" t="s">
        <v>779</v>
      </c>
      <c r="Q27" s="82" t="s">
        <v>779</v>
      </c>
      <c r="R27" s="82" t="s">
        <v>779</v>
      </c>
      <c r="S27" s="82" t="s">
        <v>779</v>
      </c>
      <c r="T27" s="82" t="s">
        <v>779</v>
      </c>
      <c r="U27" s="82" t="s">
        <v>779</v>
      </c>
      <c r="V27" s="82" t="s">
        <v>779</v>
      </c>
      <c r="W27" s="82" t="s">
        <v>779</v>
      </c>
      <c r="X27" s="82" t="s">
        <v>779</v>
      </c>
      <c r="Y27" s="82" t="s">
        <v>779</v>
      </c>
      <c r="Z27" s="82" t="s">
        <v>779</v>
      </c>
      <c r="AA27" s="82" t="s">
        <v>779</v>
      </c>
      <c r="AB27" s="82" t="s">
        <v>779</v>
      </c>
      <c r="AC27" s="82" t="s">
        <v>779</v>
      </c>
      <c r="AD27" s="82" t="s">
        <v>779</v>
      </c>
      <c r="AE27" s="82" t="s">
        <v>779</v>
      </c>
      <c r="AF27" s="82" t="s">
        <v>779</v>
      </c>
      <c r="AG27" s="82" t="s">
        <v>779</v>
      </c>
      <c r="AH27" s="82" t="s">
        <v>779</v>
      </c>
      <c r="AI27" s="82" t="s">
        <v>779</v>
      </c>
      <c r="AJ27" s="82" t="s">
        <v>779</v>
      </c>
      <c r="AK27" s="82" t="s">
        <v>779</v>
      </c>
      <c r="AL27" s="82" t="s">
        <v>779</v>
      </c>
      <c r="AM27" s="82" t="s">
        <v>779</v>
      </c>
      <c r="AN27" s="82" t="s">
        <v>779</v>
      </c>
      <c r="AO27" s="82" t="s">
        <v>779</v>
      </c>
      <c r="AP27" s="82" t="s">
        <v>779</v>
      </c>
      <c r="AQ27" s="82" t="s">
        <v>779</v>
      </c>
      <c r="AR27" s="82" t="s">
        <v>779</v>
      </c>
      <c r="AS27" s="82" t="s">
        <v>779</v>
      </c>
    </row>
    <row r="28" spans="1:45" ht="52.5">
      <c r="A28" s="88" t="s">
        <v>140</v>
      </c>
      <c r="B28" s="89" t="s">
        <v>793</v>
      </c>
      <c r="C28" s="88" t="s">
        <v>776</v>
      </c>
      <c r="D28" s="82" t="s">
        <v>779</v>
      </c>
      <c r="E28" s="82" t="s">
        <v>779</v>
      </c>
      <c r="F28" s="82" t="s">
        <v>779</v>
      </c>
      <c r="G28" s="82" t="s">
        <v>779</v>
      </c>
      <c r="H28" s="82" t="s">
        <v>779</v>
      </c>
      <c r="I28" s="82" t="s">
        <v>779</v>
      </c>
      <c r="J28" s="82" t="s">
        <v>779</v>
      </c>
      <c r="K28" s="82" t="s">
        <v>779</v>
      </c>
      <c r="L28" s="82" t="s">
        <v>779</v>
      </c>
      <c r="M28" s="82" t="s">
        <v>779</v>
      </c>
      <c r="N28" s="82" t="s">
        <v>779</v>
      </c>
      <c r="O28" s="82" t="s">
        <v>779</v>
      </c>
      <c r="P28" s="82" t="s">
        <v>779</v>
      </c>
      <c r="Q28" s="82" t="s">
        <v>779</v>
      </c>
      <c r="R28" s="82" t="s">
        <v>779</v>
      </c>
      <c r="S28" s="82" t="s">
        <v>779</v>
      </c>
      <c r="T28" s="82" t="s">
        <v>779</v>
      </c>
      <c r="U28" s="82" t="s">
        <v>779</v>
      </c>
      <c r="V28" s="82" t="s">
        <v>779</v>
      </c>
      <c r="W28" s="82" t="s">
        <v>779</v>
      </c>
      <c r="X28" s="82" t="s">
        <v>779</v>
      </c>
      <c r="Y28" s="82" t="s">
        <v>779</v>
      </c>
      <c r="Z28" s="82" t="s">
        <v>779</v>
      </c>
      <c r="AA28" s="82" t="s">
        <v>779</v>
      </c>
      <c r="AB28" s="82" t="s">
        <v>779</v>
      </c>
      <c r="AC28" s="82" t="s">
        <v>779</v>
      </c>
      <c r="AD28" s="82" t="s">
        <v>779</v>
      </c>
      <c r="AE28" s="82" t="s">
        <v>779</v>
      </c>
      <c r="AF28" s="82" t="s">
        <v>779</v>
      </c>
      <c r="AG28" s="82" t="s">
        <v>779</v>
      </c>
      <c r="AH28" s="82" t="s">
        <v>779</v>
      </c>
      <c r="AI28" s="82" t="s">
        <v>779</v>
      </c>
      <c r="AJ28" s="82" t="s">
        <v>779</v>
      </c>
      <c r="AK28" s="82" t="s">
        <v>779</v>
      </c>
      <c r="AL28" s="82" t="s">
        <v>779</v>
      </c>
      <c r="AM28" s="82" t="s">
        <v>779</v>
      </c>
      <c r="AN28" s="82" t="s">
        <v>779</v>
      </c>
      <c r="AO28" s="82" t="s">
        <v>779</v>
      </c>
      <c r="AP28" s="82" t="s">
        <v>779</v>
      </c>
      <c r="AQ28" s="82" t="s">
        <v>779</v>
      </c>
      <c r="AR28" s="82" t="s">
        <v>779</v>
      </c>
      <c r="AS28" s="82" t="s">
        <v>779</v>
      </c>
    </row>
    <row r="29" spans="1:45" ht="73.5">
      <c r="A29" s="88" t="s">
        <v>545</v>
      </c>
      <c r="B29" s="89" t="s">
        <v>794</v>
      </c>
      <c r="C29" s="88" t="s">
        <v>776</v>
      </c>
      <c r="D29" s="82" t="s">
        <v>779</v>
      </c>
      <c r="E29" s="82" t="s">
        <v>779</v>
      </c>
      <c r="F29" s="82" t="s">
        <v>779</v>
      </c>
      <c r="G29" s="82" t="s">
        <v>779</v>
      </c>
      <c r="H29" s="82" t="s">
        <v>779</v>
      </c>
      <c r="I29" s="82" t="s">
        <v>779</v>
      </c>
      <c r="J29" s="82" t="s">
        <v>779</v>
      </c>
      <c r="K29" s="82" t="s">
        <v>779</v>
      </c>
      <c r="L29" s="82" t="s">
        <v>779</v>
      </c>
      <c r="M29" s="82" t="s">
        <v>779</v>
      </c>
      <c r="N29" s="82" t="s">
        <v>779</v>
      </c>
      <c r="O29" s="82" t="s">
        <v>779</v>
      </c>
      <c r="P29" s="82" t="s">
        <v>779</v>
      </c>
      <c r="Q29" s="82" t="s">
        <v>779</v>
      </c>
      <c r="R29" s="82" t="s">
        <v>779</v>
      </c>
      <c r="S29" s="82" t="s">
        <v>779</v>
      </c>
      <c r="T29" s="82" t="s">
        <v>779</v>
      </c>
      <c r="U29" s="82" t="s">
        <v>779</v>
      </c>
      <c r="V29" s="82" t="s">
        <v>779</v>
      </c>
      <c r="W29" s="82" t="s">
        <v>779</v>
      </c>
      <c r="X29" s="82" t="s">
        <v>779</v>
      </c>
      <c r="Y29" s="82" t="s">
        <v>779</v>
      </c>
      <c r="Z29" s="82" t="s">
        <v>779</v>
      </c>
      <c r="AA29" s="82" t="s">
        <v>779</v>
      </c>
      <c r="AB29" s="82" t="s">
        <v>779</v>
      </c>
      <c r="AC29" s="82" t="s">
        <v>779</v>
      </c>
      <c r="AD29" s="82" t="s">
        <v>779</v>
      </c>
      <c r="AE29" s="82" t="s">
        <v>779</v>
      </c>
      <c r="AF29" s="82" t="s">
        <v>779</v>
      </c>
      <c r="AG29" s="82" t="s">
        <v>779</v>
      </c>
      <c r="AH29" s="82" t="s">
        <v>779</v>
      </c>
      <c r="AI29" s="82" t="s">
        <v>779</v>
      </c>
      <c r="AJ29" s="82" t="s">
        <v>779</v>
      </c>
      <c r="AK29" s="82" t="s">
        <v>779</v>
      </c>
      <c r="AL29" s="82" t="s">
        <v>779</v>
      </c>
      <c r="AM29" s="82" t="s">
        <v>779</v>
      </c>
      <c r="AN29" s="82" t="s">
        <v>779</v>
      </c>
      <c r="AO29" s="82" t="s">
        <v>779</v>
      </c>
      <c r="AP29" s="82" t="s">
        <v>779</v>
      </c>
      <c r="AQ29" s="82" t="s">
        <v>779</v>
      </c>
      <c r="AR29" s="82" t="s">
        <v>779</v>
      </c>
      <c r="AS29" s="82" t="s">
        <v>779</v>
      </c>
    </row>
    <row r="30" spans="1:45" ht="73.5">
      <c r="A30" s="88" t="s">
        <v>550</v>
      </c>
      <c r="B30" s="89" t="s">
        <v>795</v>
      </c>
      <c r="C30" s="88" t="s">
        <v>776</v>
      </c>
      <c r="D30" s="82" t="s">
        <v>779</v>
      </c>
      <c r="E30" s="82" t="s">
        <v>779</v>
      </c>
      <c r="F30" s="82" t="s">
        <v>779</v>
      </c>
      <c r="G30" s="82" t="s">
        <v>779</v>
      </c>
      <c r="H30" s="82" t="s">
        <v>779</v>
      </c>
      <c r="I30" s="82" t="s">
        <v>779</v>
      </c>
      <c r="J30" s="82" t="s">
        <v>779</v>
      </c>
      <c r="K30" s="82" t="s">
        <v>779</v>
      </c>
      <c r="L30" s="82" t="s">
        <v>779</v>
      </c>
      <c r="M30" s="82" t="s">
        <v>779</v>
      </c>
      <c r="N30" s="82" t="s">
        <v>779</v>
      </c>
      <c r="O30" s="82" t="s">
        <v>779</v>
      </c>
      <c r="P30" s="82" t="s">
        <v>779</v>
      </c>
      <c r="Q30" s="82" t="s">
        <v>779</v>
      </c>
      <c r="R30" s="82" t="s">
        <v>779</v>
      </c>
      <c r="S30" s="82" t="s">
        <v>779</v>
      </c>
      <c r="T30" s="82" t="s">
        <v>779</v>
      </c>
      <c r="U30" s="82" t="s">
        <v>779</v>
      </c>
      <c r="V30" s="82" t="s">
        <v>779</v>
      </c>
      <c r="W30" s="82" t="s">
        <v>779</v>
      </c>
      <c r="X30" s="82" t="s">
        <v>779</v>
      </c>
      <c r="Y30" s="82" t="s">
        <v>779</v>
      </c>
      <c r="Z30" s="82" t="s">
        <v>779</v>
      </c>
      <c r="AA30" s="82" t="s">
        <v>779</v>
      </c>
      <c r="AB30" s="82" t="s">
        <v>779</v>
      </c>
      <c r="AC30" s="82" t="s">
        <v>779</v>
      </c>
      <c r="AD30" s="82" t="s">
        <v>779</v>
      </c>
      <c r="AE30" s="82" t="s">
        <v>779</v>
      </c>
      <c r="AF30" s="82" t="s">
        <v>779</v>
      </c>
      <c r="AG30" s="82" t="s">
        <v>779</v>
      </c>
      <c r="AH30" s="82" t="s">
        <v>779</v>
      </c>
      <c r="AI30" s="82" t="s">
        <v>779</v>
      </c>
      <c r="AJ30" s="82" t="s">
        <v>779</v>
      </c>
      <c r="AK30" s="82" t="s">
        <v>779</v>
      </c>
      <c r="AL30" s="82" t="s">
        <v>779</v>
      </c>
      <c r="AM30" s="82" t="s">
        <v>779</v>
      </c>
      <c r="AN30" s="82" t="s">
        <v>779</v>
      </c>
      <c r="AO30" s="82" t="s">
        <v>779</v>
      </c>
      <c r="AP30" s="82" t="s">
        <v>779</v>
      </c>
      <c r="AQ30" s="82" t="s">
        <v>779</v>
      </c>
      <c r="AR30" s="82" t="s">
        <v>779</v>
      </c>
      <c r="AS30" s="82" t="s">
        <v>779</v>
      </c>
    </row>
    <row r="31" spans="1:45" ht="63">
      <c r="A31" s="88" t="s">
        <v>552</v>
      </c>
      <c r="B31" s="89" t="s">
        <v>796</v>
      </c>
      <c r="C31" s="88" t="s">
        <v>776</v>
      </c>
      <c r="D31" s="82" t="s">
        <v>779</v>
      </c>
      <c r="E31" s="82" t="s">
        <v>779</v>
      </c>
      <c r="F31" s="82" t="s">
        <v>779</v>
      </c>
      <c r="G31" s="82" t="s">
        <v>779</v>
      </c>
      <c r="H31" s="82" t="s">
        <v>779</v>
      </c>
      <c r="I31" s="82" t="s">
        <v>779</v>
      </c>
      <c r="J31" s="82" t="s">
        <v>779</v>
      </c>
      <c r="K31" s="82" t="s">
        <v>779</v>
      </c>
      <c r="L31" s="82" t="s">
        <v>779</v>
      </c>
      <c r="M31" s="82" t="s">
        <v>779</v>
      </c>
      <c r="N31" s="82" t="s">
        <v>779</v>
      </c>
      <c r="O31" s="82" t="s">
        <v>779</v>
      </c>
      <c r="P31" s="82" t="s">
        <v>779</v>
      </c>
      <c r="Q31" s="82" t="s">
        <v>779</v>
      </c>
      <c r="R31" s="82" t="s">
        <v>779</v>
      </c>
      <c r="S31" s="82" t="s">
        <v>779</v>
      </c>
      <c r="T31" s="82" t="s">
        <v>779</v>
      </c>
      <c r="U31" s="82" t="s">
        <v>779</v>
      </c>
      <c r="V31" s="82" t="s">
        <v>779</v>
      </c>
      <c r="W31" s="82" t="s">
        <v>779</v>
      </c>
      <c r="X31" s="82" t="s">
        <v>779</v>
      </c>
      <c r="Y31" s="82" t="s">
        <v>779</v>
      </c>
      <c r="Z31" s="82" t="s">
        <v>779</v>
      </c>
      <c r="AA31" s="82" t="s">
        <v>779</v>
      </c>
      <c r="AB31" s="82" t="s">
        <v>779</v>
      </c>
      <c r="AC31" s="82" t="s">
        <v>779</v>
      </c>
      <c r="AD31" s="82" t="s">
        <v>779</v>
      </c>
      <c r="AE31" s="82" t="s">
        <v>779</v>
      </c>
      <c r="AF31" s="82" t="s">
        <v>779</v>
      </c>
      <c r="AG31" s="82" t="s">
        <v>779</v>
      </c>
      <c r="AH31" s="82" t="s">
        <v>779</v>
      </c>
      <c r="AI31" s="82" t="s">
        <v>779</v>
      </c>
      <c r="AJ31" s="82" t="s">
        <v>779</v>
      </c>
      <c r="AK31" s="82" t="s">
        <v>779</v>
      </c>
      <c r="AL31" s="82" t="s">
        <v>779</v>
      </c>
      <c r="AM31" s="82" t="s">
        <v>779</v>
      </c>
      <c r="AN31" s="82" t="s">
        <v>779</v>
      </c>
      <c r="AO31" s="82" t="s">
        <v>779</v>
      </c>
      <c r="AP31" s="82" t="s">
        <v>779</v>
      </c>
      <c r="AQ31" s="82" t="s">
        <v>779</v>
      </c>
      <c r="AR31" s="82" t="s">
        <v>779</v>
      </c>
      <c r="AS31" s="82" t="s">
        <v>779</v>
      </c>
    </row>
    <row r="32" spans="1:45" ht="42">
      <c r="A32" s="88" t="s">
        <v>142</v>
      </c>
      <c r="B32" s="89" t="s">
        <v>797</v>
      </c>
      <c r="C32" s="88" t="s">
        <v>776</v>
      </c>
      <c r="D32" s="82" t="s">
        <v>779</v>
      </c>
      <c r="E32" s="82" t="s">
        <v>779</v>
      </c>
      <c r="F32" s="82" t="s">
        <v>779</v>
      </c>
      <c r="G32" s="82" t="s">
        <v>779</v>
      </c>
      <c r="H32" s="82" t="s">
        <v>779</v>
      </c>
      <c r="I32" s="82" t="s">
        <v>779</v>
      </c>
      <c r="J32" s="82" t="s">
        <v>779</v>
      </c>
      <c r="K32" s="82" t="s">
        <v>779</v>
      </c>
      <c r="L32" s="82" t="s">
        <v>779</v>
      </c>
      <c r="M32" s="82" t="s">
        <v>779</v>
      </c>
      <c r="N32" s="82" t="s">
        <v>779</v>
      </c>
      <c r="O32" s="82" t="s">
        <v>779</v>
      </c>
      <c r="P32" s="82" t="s">
        <v>779</v>
      </c>
      <c r="Q32" s="82" t="s">
        <v>779</v>
      </c>
      <c r="R32" s="82" t="s">
        <v>779</v>
      </c>
      <c r="S32" s="82" t="s">
        <v>779</v>
      </c>
      <c r="T32" s="82" t="s">
        <v>779</v>
      </c>
      <c r="U32" s="82" t="s">
        <v>779</v>
      </c>
      <c r="V32" s="82" t="s">
        <v>779</v>
      </c>
      <c r="W32" s="82" t="s">
        <v>779</v>
      </c>
      <c r="X32" s="82" t="s">
        <v>779</v>
      </c>
      <c r="Y32" s="82" t="s">
        <v>779</v>
      </c>
      <c r="Z32" s="82" t="s">
        <v>779</v>
      </c>
      <c r="AA32" s="82" t="s">
        <v>779</v>
      </c>
      <c r="AB32" s="82" t="s">
        <v>779</v>
      </c>
      <c r="AC32" s="82" t="s">
        <v>779</v>
      </c>
      <c r="AD32" s="82" t="s">
        <v>779</v>
      </c>
      <c r="AE32" s="82" t="s">
        <v>779</v>
      </c>
      <c r="AF32" s="82" t="s">
        <v>779</v>
      </c>
      <c r="AG32" s="82" t="s">
        <v>779</v>
      </c>
      <c r="AH32" s="82" t="s">
        <v>779</v>
      </c>
      <c r="AI32" s="82" t="s">
        <v>779</v>
      </c>
      <c r="AJ32" s="82" t="s">
        <v>779</v>
      </c>
      <c r="AK32" s="82" t="s">
        <v>779</v>
      </c>
      <c r="AL32" s="82" t="s">
        <v>779</v>
      </c>
      <c r="AM32" s="82" t="s">
        <v>779</v>
      </c>
      <c r="AN32" s="82" t="s">
        <v>779</v>
      </c>
      <c r="AO32" s="82" t="s">
        <v>779</v>
      </c>
      <c r="AP32" s="82" t="s">
        <v>779</v>
      </c>
      <c r="AQ32" s="82" t="s">
        <v>779</v>
      </c>
      <c r="AR32" s="82" t="s">
        <v>779</v>
      </c>
      <c r="AS32" s="82" t="s">
        <v>779</v>
      </c>
    </row>
    <row r="33" spans="1:45" ht="73.5">
      <c r="A33" s="88" t="s">
        <v>573</v>
      </c>
      <c r="B33" s="89" t="s">
        <v>798</v>
      </c>
      <c r="C33" s="88" t="s">
        <v>776</v>
      </c>
      <c r="D33" s="82" t="s">
        <v>779</v>
      </c>
      <c r="E33" s="82" t="s">
        <v>779</v>
      </c>
      <c r="F33" s="82" t="s">
        <v>779</v>
      </c>
      <c r="G33" s="82" t="s">
        <v>779</v>
      </c>
      <c r="H33" s="82" t="s">
        <v>779</v>
      </c>
      <c r="I33" s="82" t="s">
        <v>779</v>
      </c>
      <c r="J33" s="82" t="s">
        <v>779</v>
      </c>
      <c r="K33" s="82" t="s">
        <v>779</v>
      </c>
      <c r="L33" s="82" t="s">
        <v>779</v>
      </c>
      <c r="M33" s="82" t="s">
        <v>779</v>
      </c>
      <c r="N33" s="82" t="s">
        <v>779</v>
      </c>
      <c r="O33" s="82" t="s">
        <v>779</v>
      </c>
      <c r="P33" s="82" t="s">
        <v>779</v>
      </c>
      <c r="Q33" s="82" t="s">
        <v>779</v>
      </c>
      <c r="R33" s="82" t="s">
        <v>779</v>
      </c>
      <c r="S33" s="82" t="s">
        <v>779</v>
      </c>
      <c r="T33" s="82" t="s">
        <v>779</v>
      </c>
      <c r="U33" s="82" t="s">
        <v>779</v>
      </c>
      <c r="V33" s="82" t="s">
        <v>779</v>
      </c>
      <c r="W33" s="82" t="s">
        <v>779</v>
      </c>
      <c r="X33" s="82" t="s">
        <v>779</v>
      </c>
      <c r="Y33" s="82" t="s">
        <v>779</v>
      </c>
      <c r="Z33" s="82" t="s">
        <v>779</v>
      </c>
      <c r="AA33" s="82" t="s">
        <v>779</v>
      </c>
      <c r="AB33" s="82" t="s">
        <v>779</v>
      </c>
      <c r="AC33" s="82" t="s">
        <v>779</v>
      </c>
      <c r="AD33" s="82" t="s">
        <v>779</v>
      </c>
      <c r="AE33" s="82" t="s">
        <v>779</v>
      </c>
      <c r="AF33" s="82" t="s">
        <v>779</v>
      </c>
      <c r="AG33" s="82" t="s">
        <v>779</v>
      </c>
      <c r="AH33" s="82" t="s">
        <v>779</v>
      </c>
      <c r="AI33" s="82" t="s">
        <v>779</v>
      </c>
      <c r="AJ33" s="82" t="s">
        <v>779</v>
      </c>
      <c r="AK33" s="82" t="s">
        <v>779</v>
      </c>
      <c r="AL33" s="82" t="s">
        <v>779</v>
      </c>
      <c r="AM33" s="82" t="s">
        <v>779</v>
      </c>
      <c r="AN33" s="82" t="s">
        <v>779</v>
      </c>
      <c r="AO33" s="82" t="s">
        <v>779</v>
      </c>
      <c r="AP33" s="82" t="s">
        <v>779</v>
      </c>
      <c r="AQ33" s="82" t="s">
        <v>779</v>
      </c>
      <c r="AR33" s="82" t="s">
        <v>779</v>
      </c>
      <c r="AS33" s="82" t="s">
        <v>779</v>
      </c>
    </row>
    <row r="34" spans="1:45" ht="52.5">
      <c r="A34" s="88" t="s">
        <v>574</v>
      </c>
      <c r="B34" s="89" t="s">
        <v>799</v>
      </c>
      <c r="C34" s="88" t="s">
        <v>776</v>
      </c>
      <c r="D34" s="82" t="s">
        <v>779</v>
      </c>
      <c r="E34" s="82" t="s">
        <v>779</v>
      </c>
      <c r="F34" s="82" t="s">
        <v>779</v>
      </c>
      <c r="G34" s="82" t="s">
        <v>779</v>
      </c>
      <c r="H34" s="82" t="s">
        <v>779</v>
      </c>
      <c r="I34" s="82" t="s">
        <v>779</v>
      </c>
      <c r="J34" s="82" t="s">
        <v>779</v>
      </c>
      <c r="K34" s="82" t="s">
        <v>779</v>
      </c>
      <c r="L34" s="82" t="s">
        <v>779</v>
      </c>
      <c r="M34" s="82" t="s">
        <v>779</v>
      </c>
      <c r="N34" s="82" t="s">
        <v>779</v>
      </c>
      <c r="O34" s="82" t="s">
        <v>779</v>
      </c>
      <c r="P34" s="82" t="s">
        <v>779</v>
      </c>
      <c r="Q34" s="82" t="s">
        <v>779</v>
      </c>
      <c r="R34" s="82" t="s">
        <v>779</v>
      </c>
      <c r="S34" s="82" t="s">
        <v>779</v>
      </c>
      <c r="T34" s="82" t="s">
        <v>779</v>
      </c>
      <c r="U34" s="82" t="s">
        <v>779</v>
      </c>
      <c r="V34" s="82" t="s">
        <v>779</v>
      </c>
      <c r="W34" s="82" t="s">
        <v>779</v>
      </c>
      <c r="X34" s="82" t="s">
        <v>779</v>
      </c>
      <c r="Y34" s="82" t="s">
        <v>779</v>
      </c>
      <c r="Z34" s="82" t="s">
        <v>779</v>
      </c>
      <c r="AA34" s="82" t="s">
        <v>779</v>
      </c>
      <c r="AB34" s="82" t="s">
        <v>779</v>
      </c>
      <c r="AC34" s="82" t="s">
        <v>779</v>
      </c>
      <c r="AD34" s="82" t="s">
        <v>779</v>
      </c>
      <c r="AE34" s="82" t="s">
        <v>779</v>
      </c>
      <c r="AF34" s="82" t="s">
        <v>779</v>
      </c>
      <c r="AG34" s="82" t="s">
        <v>779</v>
      </c>
      <c r="AH34" s="82" t="s">
        <v>779</v>
      </c>
      <c r="AI34" s="82" t="s">
        <v>779</v>
      </c>
      <c r="AJ34" s="82" t="s">
        <v>779</v>
      </c>
      <c r="AK34" s="82" t="s">
        <v>779</v>
      </c>
      <c r="AL34" s="82" t="s">
        <v>779</v>
      </c>
      <c r="AM34" s="82" t="s">
        <v>779</v>
      </c>
      <c r="AN34" s="82" t="s">
        <v>779</v>
      </c>
      <c r="AO34" s="82" t="s">
        <v>779</v>
      </c>
      <c r="AP34" s="82" t="s">
        <v>779</v>
      </c>
      <c r="AQ34" s="82" t="s">
        <v>779</v>
      </c>
      <c r="AR34" s="82" t="s">
        <v>779</v>
      </c>
      <c r="AS34" s="82" t="s">
        <v>779</v>
      </c>
    </row>
    <row r="35" spans="1:45" ht="52.5">
      <c r="A35" s="88" t="s">
        <v>144</v>
      </c>
      <c r="B35" s="89" t="s">
        <v>800</v>
      </c>
      <c r="C35" s="88" t="s">
        <v>776</v>
      </c>
      <c r="D35" s="82" t="s">
        <v>779</v>
      </c>
      <c r="E35" s="82" t="s">
        <v>779</v>
      </c>
      <c r="F35" s="82" t="s">
        <v>779</v>
      </c>
      <c r="G35" s="82" t="s">
        <v>779</v>
      </c>
      <c r="H35" s="82" t="s">
        <v>779</v>
      </c>
      <c r="I35" s="82" t="s">
        <v>779</v>
      </c>
      <c r="J35" s="82" t="s">
        <v>779</v>
      </c>
      <c r="K35" s="82" t="s">
        <v>779</v>
      </c>
      <c r="L35" s="82" t="s">
        <v>779</v>
      </c>
      <c r="M35" s="82" t="s">
        <v>779</v>
      </c>
      <c r="N35" s="82" t="s">
        <v>779</v>
      </c>
      <c r="O35" s="82" t="s">
        <v>779</v>
      </c>
      <c r="P35" s="82" t="s">
        <v>779</v>
      </c>
      <c r="Q35" s="82" t="s">
        <v>779</v>
      </c>
      <c r="R35" s="82" t="s">
        <v>779</v>
      </c>
      <c r="S35" s="82" t="s">
        <v>779</v>
      </c>
      <c r="T35" s="82" t="s">
        <v>779</v>
      </c>
      <c r="U35" s="82" t="s">
        <v>779</v>
      </c>
      <c r="V35" s="82" t="s">
        <v>779</v>
      </c>
      <c r="W35" s="82" t="s">
        <v>779</v>
      </c>
      <c r="X35" s="82" t="s">
        <v>779</v>
      </c>
      <c r="Y35" s="82" t="s">
        <v>779</v>
      </c>
      <c r="Z35" s="82" t="s">
        <v>779</v>
      </c>
      <c r="AA35" s="82" t="s">
        <v>779</v>
      </c>
      <c r="AB35" s="82" t="s">
        <v>779</v>
      </c>
      <c r="AC35" s="82" t="s">
        <v>779</v>
      </c>
      <c r="AD35" s="82" t="s">
        <v>779</v>
      </c>
      <c r="AE35" s="82" t="s">
        <v>779</v>
      </c>
      <c r="AF35" s="82" t="s">
        <v>779</v>
      </c>
      <c r="AG35" s="82" t="s">
        <v>779</v>
      </c>
      <c r="AH35" s="82" t="s">
        <v>779</v>
      </c>
      <c r="AI35" s="82" t="s">
        <v>779</v>
      </c>
      <c r="AJ35" s="82" t="s">
        <v>779</v>
      </c>
      <c r="AK35" s="82" t="s">
        <v>779</v>
      </c>
      <c r="AL35" s="82" t="s">
        <v>779</v>
      </c>
      <c r="AM35" s="82" t="s">
        <v>779</v>
      </c>
      <c r="AN35" s="82" t="s">
        <v>779</v>
      </c>
      <c r="AO35" s="82" t="s">
        <v>779</v>
      </c>
      <c r="AP35" s="82" t="s">
        <v>779</v>
      </c>
      <c r="AQ35" s="82" t="s">
        <v>779</v>
      </c>
      <c r="AR35" s="82" t="s">
        <v>779</v>
      </c>
      <c r="AS35" s="82" t="s">
        <v>779</v>
      </c>
    </row>
    <row r="36" spans="1:45" ht="42">
      <c r="A36" s="88" t="s">
        <v>801</v>
      </c>
      <c r="B36" s="89" t="s">
        <v>802</v>
      </c>
      <c r="C36" s="88" t="s">
        <v>776</v>
      </c>
      <c r="D36" s="82" t="s">
        <v>779</v>
      </c>
      <c r="E36" s="82" t="s">
        <v>779</v>
      </c>
      <c r="F36" s="82" t="s">
        <v>779</v>
      </c>
      <c r="G36" s="82" t="s">
        <v>779</v>
      </c>
      <c r="H36" s="82" t="s">
        <v>779</v>
      </c>
      <c r="I36" s="82" t="s">
        <v>779</v>
      </c>
      <c r="J36" s="82" t="s">
        <v>779</v>
      </c>
      <c r="K36" s="82" t="s">
        <v>779</v>
      </c>
      <c r="L36" s="82" t="s">
        <v>779</v>
      </c>
      <c r="M36" s="82" t="s">
        <v>779</v>
      </c>
      <c r="N36" s="82" t="s">
        <v>779</v>
      </c>
      <c r="O36" s="82" t="s">
        <v>779</v>
      </c>
      <c r="P36" s="82" t="s">
        <v>779</v>
      </c>
      <c r="Q36" s="82" t="s">
        <v>779</v>
      </c>
      <c r="R36" s="82" t="s">
        <v>779</v>
      </c>
      <c r="S36" s="82" t="s">
        <v>779</v>
      </c>
      <c r="T36" s="82" t="s">
        <v>779</v>
      </c>
      <c r="U36" s="82" t="s">
        <v>779</v>
      </c>
      <c r="V36" s="82" t="s">
        <v>779</v>
      </c>
      <c r="W36" s="82" t="s">
        <v>779</v>
      </c>
      <c r="X36" s="82" t="s">
        <v>779</v>
      </c>
      <c r="Y36" s="82" t="s">
        <v>779</v>
      </c>
      <c r="Z36" s="82" t="s">
        <v>779</v>
      </c>
      <c r="AA36" s="82" t="s">
        <v>779</v>
      </c>
      <c r="AB36" s="82" t="s">
        <v>779</v>
      </c>
      <c r="AC36" s="82" t="s">
        <v>779</v>
      </c>
      <c r="AD36" s="82" t="s">
        <v>779</v>
      </c>
      <c r="AE36" s="82" t="s">
        <v>779</v>
      </c>
      <c r="AF36" s="82" t="s">
        <v>779</v>
      </c>
      <c r="AG36" s="82" t="s">
        <v>779</v>
      </c>
      <c r="AH36" s="82" t="s">
        <v>779</v>
      </c>
      <c r="AI36" s="82" t="s">
        <v>779</v>
      </c>
      <c r="AJ36" s="82" t="s">
        <v>779</v>
      </c>
      <c r="AK36" s="82" t="s">
        <v>779</v>
      </c>
      <c r="AL36" s="82" t="s">
        <v>779</v>
      </c>
      <c r="AM36" s="82" t="s">
        <v>779</v>
      </c>
      <c r="AN36" s="82" t="s">
        <v>779</v>
      </c>
      <c r="AO36" s="82" t="s">
        <v>779</v>
      </c>
      <c r="AP36" s="82" t="s">
        <v>779</v>
      </c>
      <c r="AQ36" s="82" t="s">
        <v>779</v>
      </c>
      <c r="AR36" s="82" t="s">
        <v>779</v>
      </c>
      <c r="AS36" s="82" t="s">
        <v>779</v>
      </c>
    </row>
    <row r="37" spans="1:45" ht="115.5">
      <c r="A37" s="88" t="s">
        <v>801</v>
      </c>
      <c r="B37" s="89" t="s">
        <v>803</v>
      </c>
      <c r="C37" s="88" t="s">
        <v>776</v>
      </c>
      <c r="D37" s="82" t="s">
        <v>779</v>
      </c>
      <c r="E37" s="82" t="s">
        <v>779</v>
      </c>
      <c r="F37" s="82" t="s">
        <v>779</v>
      </c>
      <c r="G37" s="82" t="s">
        <v>779</v>
      </c>
      <c r="H37" s="82" t="s">
        <v>779</v>
      </c>
      <c r="I37" s="82" t="s">
        <v>779</v>
      </c>
      <c r="J37" s="82" t="s">
        <v>779</v>
      </c>
      <c r="K37" s="82" t="s">
        <v>779</v>
      </c>
      <c r="L37" s="82" t="s">
        <v>779</v>
      </c>
      <c r="M37" s="82" t="s">
        <v>779</v>
      </c>
      <c r="N37" s="82" t="s">
        <v>779</v>
      </c>
      <c r="O37" s="82" t="s">
        <v>779</v>
      </c>
      <c r="P37" s="82" t="s">
        <v>779</v>
      </c>
      <c r="Q37" s="82" t="s">
        <v>779</v>
      </c>
      <c r="R37" s="82" t="s">
        <v>779</v>
      </c>
      <c r="S37" s="82" t="s">
        <v>779</v>
      </c>
      <c r="T37" s="82" t="s">
        <v>779</v>
      </c>
      <c r="U37" s="82" t="s">
        <v>779</v>
      </c>
      <c r="V37" s="82" t="s">
        <v>779</v>
      </c>
      <c r="W37" s="82" t="s">
        <v>779</v>
      </c>
      <c r="X37" s="82" t="s">
        <v>779</v>
      </c>
      <c r="Y37" s="82" t="s">
        <v>779</v>
      </c>
      <c r="Z37" s="82" t="s">
        <v>779</v>
      </c>
      <c r="AA37" s="82" t="s">
        <v>779</v>
      </c>
      <c r="AB37" s="82" t="s">
        <v>779</v>
      </c>
      <c r="AC37" s="82" t="s">
        <v>779</v>
      </c>
      <c r="AD37" s="82" t="s">
        <v>779</v>
      </c>
      <c r="AE37" s="82" t="s">
        <v>779</v>
      </c>
      <c r="AF37" s="82" t="s">
        <v>779</v>
      </c>
      <c r="AG37" s="82" t="s">
        <v>779</v>
      </c>
      <c r="AH37" s="82" t="s">
        <v>779</v>
      </c>
      <c r="AI37" s="82" t="s">
        <v>779</v>
      </c>
      <c r="AJ37" s="82" t="s">
        <v>779</v>
      </c>
      <c r="AK37" s="82" t="s">
        <v>779</v>
      </c>
      <c r="AL37" s="82" t="s">
        <v>779</v>
      </c>
      <c r="AM37" s="82" t="s">
        <v>779</v>
      </c>
      <c r="AN37" s="82" t="s">
        <v>779</v>
      </c>
      <c r="AO37" s="82" t="s">
        <v>779</v>
      </c>
      <c r="AP37" s="82" t="s">
        <v>779</v>
      </c>
      <c r="AQ37" s="82" t="s">
        <v>779</v>
      </c>
      <c r="AR37" s="82" t="s">
        <v>779</v>
      </c>
      <c r="AS37" s="82" t="s">
        <v>779</v>
      </c>
    </row>
    <row r="38" spans="1:45" ht="105">
      <c r="A38" s="88" t="s">
        <v>801</v>
      </c>
      <c r="B38" s="89" t="s">
        <v>804</v>
      </c>
      <c r="C38" s="88" t="s">
        <v>776</v>
      </c>
      <c r="D38" s="82" t="s">
        <v>779</v>
      </c>
      <c r="E38" s="82" t="s">
        <v>779</v>
      </c>
      <c r="F38" s="82" t="s">
        <v>779</v>
      </c>
      <c r="G38" s="82" t="s">
        <v>779</v>
      </c>
      <c r="H38" s="82" t="s">
        <v>779</v>
      </c>
      <c r="I38" s="82" t="s">
        <v>779</v>
      </c>
      <c r="J38" s="82" t="s">
        <v>779</v>
      </c>
      <c r="K38" s="82" t="s">
        <v>779</v>
      </c>
      <c r="L38" s="82" t="s">
        <v>779</v>
      </c>
      <c r="M38" s="82" t="s">
        <v>779</v>
      </c>
      <c r="N38" s="82" t="s">
        <v>779</v>
      </c>
      <c r="O38" s="82" t="s">
        <v>779</v>
      </c>
      <c r="P38" s="82" t="s">
        <v>779</v>
      </c>
      <c r="Q38" s="82" t="s">
        <v>779</v>
      </c>
      <c r="R38" s="82" t="s">
        <v>779</v>
      </c>
      <c r="S38" s="82" t="s">
        <v>779</v>
      </c>
      <c r="T38" s="82" t="s">
        <v>779</v>
      </c>
      <c r="U38" s="82" t="s">
        <v>779</v>
      </c>
      <c r="V38" s="82" t="s">
        <v>779</v>
      </c>
      <c r="W38" s="82" t="s">
        <v>779</v>
      </c>
      <c r="X38" s="82" t="s">
        <v>779</v>
      </c>
      <c r="Y38" s="82" t="s">
        <v>779</v>
      </c>
      <c r="Z38" s="82" t="s">
        <v>779</v>
      </c>
      <c r="AA38" s="82" t="s">
        <v>779</v>
      </c>
      <c r="AB38" s="82" t="s">
        <v>779</v>
      </c>
      <c r="AC38" s="82" t="s">
        <v>779</v>
      </c>
      <c r="AD38" s="82" t="s">
        <v>779</v>
      </c>
      <c r="AE38" s="82" t="s">
        <v>779</v>
      </c>
      <c r="AF38" s="82" t="s">
        <v>779</v>
      </c>
      <c r="AG38" s="82" t="s">
        <v>779</v>
      </c>
      <c r="AH38" s="82" t="s">
        <v>779</v>
      </c>
      <c r="AI38" s="82" t="s">
        <v>779</v>
      </c>
      <c r="AJ38" s="82" t="s">
        <v>779</v>
      </c>
      <c r="AK38" s="82" t="s">
        <v>779</v>
      </c>
      <c r="AL38" s="82" t="s">
        <v>779</v>
      </c>
      <c r="AM38" s="82" t="s">
        <v>779</v>
      </c>
      <c r="AN38" s="82" t="s">
        <v>779</v>
      </c>
      <c r="AO38" s="82" t="s">
        <v>779</v>
      </c>
      <c r="AP38" s="82" t="s">
        <v>779</v>
      </c>
      <c r="AQ38" s="82" t="s">
        <v>779</v>
      </c>
      <c r="AR38" s="82" t="s">
        <v>779</v>
      </c>
      <c r="AS38" s="82" t="s">
        <v>779</v>
      </c>
    </row>
    <row r="39" spans="1:45" ht="115.5">
      <c r="A39" s="88" t="s">
        <v>801</v>
      </c>
      <c r="B39" s="89" t="s">
        <v>805</v>
      </c>
      <c r="C39" s="88" t="s">
        <v>776</v>
      </c>
      <c r="D39" s="82" t="s">
        <v>779</v>
      </c>
      <c r="E39" s="82" t="s">
        <v>779</v>
      </c>
      <c r="F39" s="82" t="s">
        <v>779</v>
      </c>
      <c r="G39" s="82" t="s">
        <v>779</v>
      </c>
      <c r="H39" s="82" t="s">
        <v>779</v>
      </c>
      <c r="I39" s="82" t="s">
        <v>779</v>
      </c>
      <c r="J39" s="82" t="s">
        <v>779</v>
      </c>
      <c r="K39" s="82" t="s">
        <v>779</v>
      </c>
      <c r="L39" s="82" t="s">
        <v>779</v>
      </c>
      <c r="M39" s="82" t="s">
        <v>779</v>
      </c>
      <c r="N39" s="82" t="s">
        <v>779</v>
      </c>
      <c r="O39" s="82" t="s">
        <v>779</v>
      </c>
      <c r="P39" s="82" t="s">
        <v>779</v>
      </c>
      <c r="Q39" s="82" t="s">
        <v>779</v>
      </c>
      <c r="R39" s="82" t="s">
        <v>779</v>
      </c>
      <c r="S39" s="82" t="s">
        <v>779</v>
      </c>
      <c r="T39" s="82" t="s">
        <v>779</v>
      </c>
      <c r="U39" s="82" t="s">
        <v>779</v>
      </c>
      <c r="V39" s="82" t="s">
        <v>779</v>
      </c>
      <c r="W39" s="82" t="s">
        <v>779</v>
      </c>
      <c r="X39" s="82" t="s">
        <v>779</v>
      </c>
      <c r="Y39" s="82" t="s">
        <v>779</v>
      </c>
      <c r="Z39" s="82" t="s">
        <v>779</v>
      </c>
      <c r="AA39" s="82" t="s">
        <v>779</v>
      </c>
      <c r="AB39" s="82" t="s">
        <v>779</v>
      </c>
      <c r="AC39" s="82" t="s">
        <v>779</v>
      </c>
      <c r="AD39" s="82" t="s">
        <v>779</v>
      </c>
      <c r="AE39" s="82" t="s">
        <v>779</v>
      </c>
      <c r="AF39" s="82" t="s">
        <v>779</v>
      </c>
      <c r="AG39" s="82" t="s">
        <v>779</v>
      </c>
      <c r="AH39" s="82" t="s">
        <v>779</v>
      </c>
      <c r="AI39" s="82" t="s">
        <v>779</v>
      </c>
      <c r="AJ39" s="82" t="s">
        <v>779</v>
      </c>
      <c r="AK39" s="82" t="s">
        <v>779</v>
      </c>
      <c r="AL39" s="82" t="s">
        <v>779</v>
      </c>
      <c r="AM39" s="82" t="s">
        <v>779</v>
      </c>
      <c r="AN39" s="82" t="s">
        <v>779</v>
      </c>
      <c r="AO39" s="82" t="s">
        <v>779</v>
      </c>
      <c r="AP39" s="82" t="s">
        <v>779</v>
      </c>
      <c r="AQ39" s="82" t="s">
        <v>779</v>
      </c>
      <c r="AR39" s="82" t="s">
        <v>779</v>
      </c>
      <c r="AS39" s="82" t="s">
        <v>779</v>
      </c>
    </row>
    <row r="40" spans="1:45" ht="42">
      <c r="A40" s="88" t="s">
        <v>806</v>
      </c>
      <c r="B40" s="89" t="s">
        <v>802</v>
      </c>
      <c r="C40" s="88" t="s">
        <v>776</v>
      </c>
      <c r="D40" s="82" t="s">
        <v>779</v>
      </c>
      <c r="E40" s="82" t="s">
        <v>779</v>
      </c>
      <c r="F40" s="82" t="s">
        <v>779</v>
      </c>
      <c r="G40" s="82" t="s">
        <v>779</v>
      </c>
      <c r="H40" s="82" t="s">
        <v>779</v>
      </c>
      <c r="I40" s="82" t="s">
        <v>779</v>
      </c>
      <c r="J40" s="82" t="s">
        <v>779</v>
      </c>
      <c r="K40" s="82" t="s">
        <v>779</v>
      </c>
      <c r="L40" s="82" t="s">
        <v>779</v>
      </c>
      <c r="M40" s="82" t="s">
        <v>779</v>
      </c>
      <c r="N40" s="82" t="s">
        <v>779</v>
      </c>
      <c r="O40" s="82" t="s">
        <v>779</v>
      </c>
      <c r="P40" s="82" t="s">
        <v>779</v>
      </c>
      <c r="Q40" s="82" t="s">
        <v>779</v>
      </c>
      <c r="R40" s="82" t="s">
        <v>779</v>
      </c>
      <c r="S40" s="82" t="s">
        <v>779</v>
      </c>
      <c r="T40" s="82" t="s">
        <v>779</v>
      </c>
      <c r="U40" s="82" t="s">
        <v>779</v>
      </c>
      <c r="V40" s="82" t="s">
        <v>779</v>
      </c>
      <c r="W40" s="82" t="s">
        <v>779</v>
      </c>
      <c r="X40" s="82" t="s">
        <v>779</v>
      </c>
      <c r="Y40" s="82" t="s">
        <v>779</v>
      </c>
      <c r="Z40" s="82" t="s">
        <v>779</v>
      </c>
      <c r="AA40" s="82" t="s">
        <v>779</v>
      </c>
      <c r="AB40" s="82" t="s">
        <v>779</v>
      </c>
      <c r="AC40" s="82" t="s">
        <v>779</v>
      </c>
      <c r="AD40" s="82" t="s">
        <v>779</v>
      </c>
      <c r="AE40" s="82" t="s">
        <v>779</v>
      </c>
      <c r="AF40" s="82" t="s">
        <v>779</v>
      </c>
      <c r="AG40" s="82" t="s">
        <v>779</v>
      </c>
      <c r="AH40" s="82" t="s">
        <v>779</v>
      </c>
      <c r="AI40" s="82" t="s">
        <v>779</v>
      </c>
      <c r="AJ40" s="82" t="s">
        <v>779</v>
      </c>
      <c r="AK40" s="82" t="s">
        <v>779</v>
      </c>
      <c r="AL40" s="82" t="s">
        <v>779</v>
      </c>
      <c r="AM40" s="82" t="s">
        <v>779</v>
      </c>
      <c r="AN40" s="82" t="s">
        <v>779</v>
      </c>
      <c r="AO40" s="82" t="s">
        <v>779</v>
      </c>
      <c r="AP40" s="82" t="s">
        <v>779</v>
      </c>
      <c r="AQ40" s="82" t="s">
        <v>779</v>
      </c>
      <c r="AR40" s="82" t="s">
        <v>779</v>
      </c>
      <c r="AS40" s="82" t="s">
        <v>779</v>
      </c>
    </row>
    <row r="41" spans="1:45" ht="115.5">
      <c r="A41" s="88" t="s">
        <v>806</v>
      </c>
      <c r="B41" s="89" t="s">
        <v>803</v>
      </c>
      <c r="C41" s="88" t="s">
        <v>776</v>
      </c>
      <c r="D41" s="82" t="s">
        <v>779</v>
      </c>
      <c r="E41" s="82" t="s">
        <v>779</v>
      </c>
      <c r="F41" s="82" t="s">
        <v>779</v>
      </c>
      <c r="G41" s="82" t="s">
        <v>779</v>
      </c>
      <c r="H41" s="82" t="s">
        <v>779</v>
      </c>
      <c r="I41" s="82" t="s">
        <v>779</v>
      </c>
      <c r="J41" s="82" t="s">
        <v>779</v>
      </c>
      <c r="K41" s="82" t="s">
        <v>779</v>
      </c>
      <c r="L41" s="82" t="s">
        <v>779</v>
      </c>
      <c r="M41" s="82" t="s">
        <v>779</v>
      </c>
      <c r="N41" s="82" t="s">
        <v>779</v>
      </c>
      <c r="O41" s="82" t="s">
        <v>779</v>
      </c>
      <c r="P41" s="82" t="s">
        <v>779</v>
      </c>
      <c r="Q41" s="82" t="s">
        <v>779</v>
      </c>
      <c r="R41" s="82" t="s">
        <v>779</v>
      </c>
      <c r="S41" s="82" t="s">
        <v>779</v>
      </c>
      <c r="T41" s="82" t="s">
        <v>779</v>
      </c>
      <c r="U41" s="82" t="s">
        <v>779</v>
      </c>
      <c r="V41" s="82" t="s">
        <v>779</v>
      </c>
      <c r="W41" s="82" t="s">
        <v>779</v>
      </c>
      <c r="X41" s="82" t="s">
        <v>779</v>
      </c>
      <c r="Y41" s="82" t="s">
        <v>779</v>
      </c>
      <c r="Z41" s="82" t="s">
        <v>779</v>
      </c>
      <c r="AA41" s="82" t="s">
        <v>779</v>
      </c>
      <c r="AB41" s="82" t="s">
        <v>779</v>
      </c>
      <c r="AC41" s="82" t="s">
        <v>779</v>
      </c>
      <c r="AD41" s="82" t="s">
        <v>779</v>
      </c>
      <c r="AE41" s="82" t="s">
        <v>779</v>
      </c>
      <c r="AF41" s="82" t="s">
        <v>779</v>
      </c>
      <c r="AG41" s="82" t="s">
        <v>779</v>
      </c>
      <c r="AH41" s="82" t="s">
        <v>779</v>
      </c>
      <c r="AI41" s="82" t="s">
        <v>779</v>
      </c>
      <c r="AJ41" s="82" t="s">
        <v>779</v>
      </c>
      <c r="AK41" s="82" t="s">
        <v>779</v>
      </c>
      <c r="AL41" s="82" t="s">
        <v>779</v>
      </c>
      <c r="AM41" s="82" t="s">
        <v>779</v>
      </c>
      <c r="AN41" s="82" t="s">
        <v>779</v>
      </c>
      <c r="AO41" s="82" t="s">
        <v>779</v>
      </c>
      <c r="AP41" s="82" t="s">
        <v>779</v>
      </c>
      <c r="AQ41" s="82" t="s">
        <v>779</v>
      </c>
      <c r="AR41" s="82" t="s">
        <v>779</v>
      </c>
      <c r="AS41" s="82" t="s">
        <v>779</v>
      </c>
    </row>
    <row r="42" spans="1:45" ht="105">
      <c r="A42" s="88" t="s">
        <v>806</v>
      </c>
      <c r="B42" s="89" t="s">
        <v>804</v>
      </c>
      <c r="C42" s="88" t="s">
        <v>776</v>
      </c>
      <c r="D42" s="82" t="s">
        <v>779</v>
      </c>
      <c r="E42" s="82" t="s">
        <v>779</v>
      </c>
      <c r="F42" s="82" t="s">
        <v>779</v>
      </c>
      <c r="G42" s="82" t="s">
        <v>779</v>
      </c>
      <c r="H42" s="82" t="s">
        <v>779</v>
      </c>
      <c r="I42" s="82" t="s">
        <v>779</v>
      </c>
      <c r="J42" s="82" t="s">
        <v>779</v>
      </c>
      <c r="K42" s="82" t="s">
        <v>779</v>
      </c>
      <c r="L42" s="82" t="s">
        <v>779</v>
      </c>
      <c r="M42" s="82" t="s">
        <v>779</v>
      </c>
      <c r="N42" s="82" t="s">
        <v>779</v>
      </c>
      <c r="O42" s="82" t="s">
        <v>779</v>
      </c>
      <c r="P42" s="82" t="s">
        <v>779</v>
      </c>
      <c r="Q42" s="82" t="s">
        <v>779</v>
      </c>
      <c r="R42" s="82" t="s">
        <v>779</v>
      </c>
      <c r="S42" s="82" t="s">
        <v>779</v>
      </c>
      <c r="T42" s="82" t="s">
        <v>779</v>
      </c>
      <c r="U42" s="82" t="s">
        <v>779</v>
      </c>
      <c r="V42" s="82" t="s">
        <v>779</v>
      </c>
      <c r="W42" s="82" t="s">
        <v>779</v>
      </c>
      <c r="X42" s="82" t="s">
        <v>779</v>
      </c>
      <c r="Y42" s="82" t="s">
        <v>779</v>
      </c>
      <c r="Z42" s="82" t="s">
        <v>779</v>
      </c>
      <c r="AA42" s="82" t="s">
        <v>779</v>
      </c>
      <c r="AB42" s="82" t="s">
        <v>779</v>
      </c>
      <c r="AC42" s="82" t="s">
        <v>779</v>
      </c>
      <c r="AD42" s="82" t="s">
        <v>779</v>
      </c>
      <c r="AE42" s="82" t="s">
        <v>779</v>
      </c>
      <c r="AF42" s="82" t="s">
        <v>779</v>
      </c>
      <c r="AG42" s="82" t="s">
        <v>779</v>
      </c>
      <c r="AH42" s="82" t="s">
        <v>779</v>
      </c>
      <c r="AI42" s="82" t="s">
        <v>779</v>
      </c>
      <c r="AJ42" s="82" t="s">
        <v>779</v>
      </c>
      <c r="AK42" s="82" t="s">
        <v>779</v>
      </c>
      <c r="AL42" s="82" t="s">
        <v>779</v>
      </c>
      <c r="AM42" s="82" t="s">
        <v>779</v>
      </c>
      <c r="AN42" s="82" t="s">
        <v>779</v>
      </c>
      <c r="AO42" s="82" t="s">
        <v>779</v>
      </c>
      <c r="AP42" s="82" t="s">
        <v>779</v>
      </c>
      <c r="AQ42" s="82" t="s">
        <v>779</v>
      </c>
      <c r="AR42" s="82" t="s">
        <v>779</v>
      </c>
      <c r="AS42" s="82" t="s">
        <v>779</v>
      </c>
    </row>
    <row r="43" spans="1:45" ht="115.5">
      <c r="A43" s="88" t="s">
        <v>806</v>
      </c>
      <c r="B43" s="89" t="s">
        <v>807</v>
      </c>
      <c r="C43" s="88" t="s">
        <v>776</v>
      </c>
      <c r="D43" s="82" t="s">
        <v>779</v>
      </c>
      <c r="E43" s="82" t="s">
        <v>779</v>
      </c>
      <c r="F43" s="82" t="s">
        <v>779</v>
      </c>
      <c r="G43" s="82" t="s">
        <v>779</v>
      </c>
      <c r="H43" s="82" t="s">
        <v>779</v>
      </c>
      <c r="I43" s="82" t="s">
        <v>779</v>
      </c>
      <c r="J43" s="82" t="s">
        <v>779</v>
      </c>
      <c r="K43" s="82" t="s">
        <v>779</v>
      </c>
      <c r="L43" s="82" t="s">
        <v>779</v>
      </c>
      <c r="M43" s="82" t="s">
        <v>779</v>
      </c>
      <c r="N43" s="82" t="s">
        <v>779</v>
      </c>
      <c r="O43" s="82" t="s">
        <v>779</v>
      </c>
      <c r="P43" s="82" t="s">
        <v>779</v>
      </c>
      <c r="Q43" s="82" t="s">
        <v>779</v>
      </c>
      <c r="R43" s="82" t="s">
        <v>779</v>
      </c>
      <c r="S43" s="82" t="s">
        <v>779</v>
      </c>
      <c r="T43" s="82" t="s">
        <v>779</v>
      </c>
      <c r="U43" s="82" t="s">
        <v>779</v>
      </c>
      <c r="V43" s="82" t="s">
        <v>779</v>
      </c>
      <c r="W43" s="82" t="s">
        <v>779</v>
      </c>
      <c r="X43" s="82" t="s">
        <v>779</v>
      </c>
      <c r="Y43" s="82" t="s">
        <v>779</v>
      </c>
      <c r="Z43" s="82" t="s">
        <v>779</v>
      </c>
      <c r="AA43" s="82" t="s">
        <v>779</v>
      </c>
      <c r="AB43" s="82" t="s">
        <v>779</v>
      </c>
      <c r="AC43" s="82" t="s">
        <v>779</v>
      </c>
      <c r="AD43" s="82" t="s">
        <v>779</v>
      </c>
      <c r="AE43" s="82" t="s">
        <v>779</v>
      </c>
      <c r="AF43" s="82" t="s">
        <v>779</v>
      </c>
      <c r="AG43" s="82" t="s">
        <v>779</v>
      </c>
      <c r="AH43" s="82" t="s">
        <v>779</v>
      </c>
      <c r="AI43" s="82" t="s">
        <v>779</v>
      </c>
      <c r="AJ43" s="82" t="s">
        <v>779</v>
      </c>
      <c r="AK43" s="82" t="s">
        <v>779</v>
      </c>
      <c r="AL43" s="82" t="s">
        <v>779</v>
      </c>
      <c r="AM43" s="82" t="s">
        <v>779</v>
      </c>
      <c r="AN43" s="82" t="s">
        <v>779</v>
      </c>
      <c r="AO43" s="82" t="s">
        <v>779</v>
      </c>
      <c r="AP43" s="82" t="s">
        <v>779</v>
      </c>
      <c r="AQ43" s="82" t="s">
        <v>779</v>
      </c>
      <c r="AR43" s="82" t="s">
        <v>779</v>
      </c>
      <c r="AS43" s="82" t="s">
        <v>779</v>
      </c>
    </row>
    <row r="44" spans="1:45" ht="94.5">
      <c r="A44" s="88" t="s">
        <v>808</v>
      </c>
      <c r="B44" s="89" t="s">
        <v>809</v>
      </c>
      <c r="C44" s="88" t="s">
        <v>776</v>
      </c>
      <c r="D44" s="82" t="s">
        <v>779</v>
      </c>
      <c r="E44" s="82" t="s">
        <v>779</v>
      </c>
      <c r="F44" s="82" t="s">
        <v>779</v>
      </c>
      <c r="G44" s="82" t="s">
        <v>779</v>
      </c>
      <c r="H44" s="82" t="s">
        <v>779</v>
      </c>
      <c r="I44" s="82" t="s">
        <v>779</v>
      </c>
      <c r="J44" s="82" t="s">
        <v>779</v>
      </c>
      <c r="K44" s="82" t="s">
        <v>779</v>
      </c>
      <c r="L44" s="82" t="s">
        <v>779</v>
      </c>
      <c r="M44" s="82" t="s">
        <v>779</v>
      </c>
      <c r="N44" s="82" t="s">
        <v>779</v>
      </c>
      <c r="O44" s="82" t="s">
        <v>779</v>
      </c>
      <c r="P44" s="82" t="s">
        <v>779</v>
      </c>
      <c r="Q44" s="82" t="s">
        <v>779</v>
      </c>
      <c r="R44" s="82" t="s">
        <v>779</v>
      </c>
      <c r="S44" s="82" t="s">
        <v>779</v>
      </c>
      <c r="T44" s="82" t="s">
        <v>779</v>
      </c>
      <c r="U44" s="82" t="s">
        <v>779</v>
      </c>
      <c r="V44" s="82" t="s">
        <v>779</v>
      </c>
      <c r="W44" s="82" t="s">
        <v>779</v>
      </c>
      <c r="X44" s="82" t="s">
        <v>779</v>
      </c>
      <c r="Y44" s="82" t="s">
        <v>779</v>
      </c>
      <c r="Z44" s="82" t="s">
        <v>779</v>
      </c>
      <c r="AA44" s="82" t="s">
        <v>779</v>
      </c>
      <c r="AB44" s="82" t="s">
        <v>779</v>
      </c>
      <c r="AC44" s="82" t="s">
        <v>779</v>
      </c>
      <c r="AD44" s="82" t="s">
        <v>779</v>
      </c>
      <c r="AE44" s="82" t="s">
        <v>779</v>
      </c>
      <c r="AF44" s="82" t="s">
        <v>779</v>
      </c>
      <c r="AG44" s="82" t="s">
        <v>779</v>
      </c>
      <c r="AH44" s="82" t="s">
        <v>779</v>
      </c>
      <c r="AI44" s="82" t="s">
        <v>779</v>
      </c>
      <c r="AJ44" s="82" t="s">
        <v>779</v>
      </c>
      <c r="AK44" s="82" t="s">
        <v>779</v>
      </c>
      <c r="AL44" s="82" t="s">
        <v>779</v>
      </c>
      <c r="AM44" s="82" t="s">
        <v>779</v>
      </c>
      <c r="AN44" s="82" t="s">
        <v>779</v>
      </c>
      <c r="AO44" s="82" t="s">
        <v>779</v>
      </c>
      <c r="AP44" s="82" t="s">
        <v>779</v>
      </c>
      <c r="AQ44" s="82" t="s">
        <v>779</v>
      </c>
      <c r="AR44" s="82" t="s">
        <v>779</v>
      </c>
      <c r="AS44" s="82" t="s">
        <v>779</v>
      </c>
    </row>
    <row r="45" spans="1:45" ht="84">
      <c r="A45" s="88" t="s">
        <v>810</v>
      </c>
      <c r="B45" s="89" t="s">
        <v>811</v>
      </c>
      <c r="C45" s="88" t="s">
        <v>776</v>
      </c>
      <c r="D45" s="82" t="s">
        <v>779</v>
      </c>
      <c r="E45" s="82" t="s">
        <v>779</v>
      </c>
      <c r="F45" s="82" t="s">
        <v>779</v>
      </c>
      <c r="G45" s="82" t="s">
        <v>779</v>
      </c>
      <c r="H45" s="82" t="s">
        <v>779</v>
      </c>
      <c r="I45" s="82" t="s">
        <v>779</v>
      </c>
      <c r="J45" s="82" t="s">
        <v>779</v>
      </c>
      <c r="K45" s="82" t="s">
        <v>779</v>
      </c>
      <c r="L45" s="82" t="s">
        <v>779</v>
      </c>
      <c r="M45" s="82" t="s">
        <v>779</v>
      </c>
      <c r="N45" s="82" t="s">
        <v>779</v>
      </c>
      <c r="O45" s="82" t="s">
        <v>779</v>
      </c>
      <c r="P45" s="82" t="s">
        <v>779</v>
      </c>
      <c r="Q45" s="82" t="s">
        <v>779</v>
      </c>
      <c r="R45" s="82" t="s">
        <v>779</v>
      </c>
      <c r="S45" s="82" t="s">
        <v>779</v>
      </c>
      <c r="T45" s="82" t="s">
        <v>779</v>
      </c>
      <c r="U45" s="82" t="s">
        <v>779</v>
      </c>
      <c r="V45" s="82" t="s">
        <v>779</v>
      </c>
      <c r="W45" s="82" t="s">
        <v>779</v>
      </c>
      <c r="X45" s="82" t="s">
        <v>779</v>
      </c>
      <c r="Y45" s="82" t="s">
        <v>779</v>
      </c>
      <c r="Z45" s="82" t="s">
        <v>779</v>
      </c>
      <c r="AA45" s="82" t="s">
        <v>779</v>
      </c>
      <c r="AB45" s="82" t="s">
        <v>779</v>
      </c>
      <c r="AC45" s="82" t="s">
        <v>779</v>
      </c>
      <c r="AD45" s="82" t="s">
        <v>779</v>
      </c>
      <c r="AE45" s="82" t="s">
        <v>779</v>
      </c>
      <c r="AF45" s="82" t="s">
        <v>779</v>
      </c>
      <c r="AG45" s="82" t="s">
        <v>779</v>
      </c>
      <c r="AH45" s="82" t="s">
        <v>779</v>
      </c>
      <c r="AI45" s="82" t="s">
        <v>779</v>
      </c>
      <c r="AJ45" s="82" t="s">
        <v>779</v>
      </c>
      <c r="AK45" s="82" t="s">
        <v>779</v>
      </c>
      <c r="AL45" s="82" t="s">
        <v>779</v>
      </c>
      <c r="AM45" s="82" t="s">
        <v>779</v>
      </c>
      <c r="AN45" s="82" t="s">
        <v>779</v>
      </c>
      <c r="AO45" s="82" t="s">
        <v>779</v>
      </c>
      <c r="AP45" s="82" t="s">
        <v>779</v>
      </c>
      <c r="AQ45" s="82" t="s">
        <v>779</v>
      </c>
      <c r="AR45" s="82" t="s">
        <v>779</v>
      </c>
      <c r="AS45" s="82" t="s">
        <v>779</v>
      </c>
    </row>
    <row r="46" spans="1:45" ht="94.5">
      <c r="A46" s="88" t="s">
        <v>812</v>
      </c>
      <c r="B46" s="89" t="s">
        <v>813</v>
      </c>
      <c r="C46" s="88" t="s">
        <v>776</v>
      </c>
      <c r="D46" s="82" t="s">
        <v>779</v>
      </c>
      <c r="E46" s="82" t="s">
        <v>779</v>
      </c>
      <c r="F46" s="82" t="s">
        <v>779</v>
      </c>
      <c r="G46" s="82" t="s">
        <v>779</v>
      </c>
      <c r="H46" s="82" t="s">
        <v>779</v>
      </c>
      <c r="I46" s="82" t="s">
        <v>779</v>
      </c>
      <c r="J46" s="82" t="s">
        <v>779</v>
      </c>
      <c r="K46" s="82" t="s">
        <v>779</v>
      </c>
      <c r="L46" s="82" t="s">
        <v>779</v>
      </c>
      <c r="M46" s="82" t="s">
        <v>779</v>
      </c>
      <c r="N46" s="82" t="s">
        <v>779</v>
      </c>
      <c r="O46" s="82" t="s">
        <v>779</v>
      </c>
      <c r="P46" s="82" t="s">
        <v>779</v>
      </c>
      <c r="Q46" s="82" t="s">
        <v>779</v>
      </c>
      <c r="R46" s="82" t="s">
        <v>779</v>
      </c>
      <c r="S46" s="82" t="s">
        <v>779</v>
      </c>
      <c r="T46" s="82" t="s">
        <v>779</v>
      </c>
      <c r="U46" s="82" t="s">
        <v>779</v>
      </c>
      <c r="V46" s="82" t="s">
        <v>779</v>
      </c>
      <c r="W46" s="82" t="s">
        <v>779</v>
      </c>
      <c r="X46" s="82" t="s">
        <v>779</v>
      </c>
      <c r="Y46" s="82" t="s">
        <v>779</v>
      </c>
      <c r="Z46" s="82" t="s">
        <v>779</v>
      </c>
      <c r="AA46" s="82" t="s">
        <v>779</v>
      </c>
      <c r="AB46" s="82" t="s">
        <v>779</v>
      </c>
      <c r="AC46" s="82" t="s">
        <v>779</v>
      </c>
      <c r="AD46" s="82" t="s">
        <v>779</v>
      </c>
      <c r="AE46" s="82" t="s">
        <v>779</v>
      </c>
      <c r="AF46" s="82" t="s">
        <v>779</v>
      </c>
      <c r="AG46" s="82" t="s">
        <v>779</v>
      </c>
      <c r="AH46" s="82" t="s">
        <v>779</v>
      </c>
      <c r="AI46" s="82" t="s">
        <v>779</v>
      </c>
      <c r="AJ46" s="82" t="s">
        <v>779</v>
      </c>
      <c r="AK46" s="82" t="s">
        <v>779</v>
      </c>
      <c r="AL46" s="82" t="s">
        <v>779</v>
      </c>
      <c r="AM46" s="82" t="s">
        <v>779</v>
      </c>
      <c r="AN46" s="82" t="s">
        <v>779</v>
      </c>
      <c r="AO46" s="82" t="s">
        <v>779</v>
      </c>
      <c r="AP46" s="82" t="s">
        <v>779</v>
      </c>
      <c r="AQ46" s="82" t="s">
        <v>779</v>
      </c>
      <c r="AR46" s="82" t="s">
        <v>779</v>
      </c>
      <c r="AS46" s="82" t="s">
        <v>779</v>
      </c>
    </row>
    <row r="47" spans="1:45" ht="42">
      <c r="A47" s="88" t="s">
        <v>146</v>
      </c>
      <c r="B47" s="89" t="s">
        <v>814</v>
      </c>
      <c r="C47" s="88" t="s">
        <v>776</v>
      </c>
      <c r="D47" s="82" t="s">
        <v>779</v>
      </c>
      <c r="E47" s="82" t="s">
        <v>779</v>
      </c>
      <c r="F47" s="82" t="s">
        <v>779</v>
      </c>
      <c r="G47" s="82" t="s">
        <v>779</v>
      </c>
      <c r="H47" s="82" t="s">
        <v>779</v>
      </c>
      <c r="I47" s="82" t="s">
        <v>779</v>
      </c>
      <c r="J47" s="82" t="s">
        <v>779</v>
      </c>
      <c r="K47" s="82" t="s">
        <v>779</v>
      </c>
      <c r="L47" s="82" t="s">
        <v>779</v>
      </c>
      <c r="M47" s="82" t="s">
        <v>779</v>
      </c>
      <c r="N47" s="82" t="s">
        <v>779</v>
      </c>
      <c r="O47" s="82" t="s">
        <v>779</v>
      </c>
      <c r="P47" s="82" t="s">
        <v>779</v>
      </c>
      <c r="Q47" s="82" t="s">
        <v>779</v>
      </c>
      <c r="R47" s="82" t="s">
        <v>779</v>
      </c>
      <c r="S47" s="82" t="s">
        <v>779</v>
      </c>
      <c r="T47" s="82" t="s">
        <v>779</v>
      </c>
      <c r="U47" s="82" t="s">
        <v>779</v>
      </c>
      <c r="V47" s="82" t="s">
        <v>779</v>
      </c>
      <c r="W47" s="82" t="s">
        <v>779</v>
      </c>
      <c r="X47" s="82" t="s">
        <v>779</v>
      </c>
      <c r="Y47" s="82" t="s">
        <v>779</v>
      </c>
      <c r="Z47" s="82" t="s">
        <v>779</v>
      </c>
      <c r="AA47" s="82" t="s">
        <v>779</v>
      </c>
      <c r="AB47" s="82" t="s">
        <v>779</v>
      </c>
      <c r="AC47" s="82" t="s">
        <v>779</v>
      </c>
      <c r="AD47" s="82" t="s">
        <v>779</v>
      </c>
      <c r="AE47" s="82" t="s">
        <v>779</v>
      </c>
      <c r="AF47" s="82" t="s">
        <v>779</v>
      </c>
      <c r="AG47" s="82" t="s">
        <v>779</v>
      </c>
      <c r="AH47" s="82" t="s">
        <v>779</v>
      </c>
      <c r="AI47" s="82" t="s">
        <v>779</v>
      </c>
      <c r="AJ47" s="82" t="s">
        <v>779</v>
      </c>
      <c r="AK47" s="82" t="s">
        <v>779</v>
      </c>
      <c r="AL47" s="82" t="s">
        <v>779</v>
      </c>
      <c r="AM47" s="82" t="s">
        <v>779</v>
      </c>
      <c r="AN47" s="82" t="s">
        <v>779</v>
      </c>
      <c r="AO47" s="82" t="s">
        <v>779</v>
      </c>
      <c r="AP47" s="82" t="s">
        <v>779</v>
      </c>
      <c r="AQ47" s="82" t="s">
        <v>779</v>
      </c>
      <c r="AR47" s="82" t="s">
        <v>779</v>
      </c>
      <c r="AS47" s="82" t="s">
        <v>779</v>
      </c>
    </row>
    <row r="48" spans="1:45" ht="73.5">
      <c r="A48" s="88" t="s">
        <v>578</v>
      </c>
      <c r="B48" s="89" t="s">
        <v>815</v>
      </c>
      <c r="C48" s="88" t="s">
        <v>776</v>
      </c>
      <c r="D48" s="82" t="s">
        <v>779</v>
      </c>
      <c r="E48" s="82" t="s">
        <v>779</v>
      </c>
      <c r="F48" s="82" t="s">
        <v>779</v>
      </c>
      <c r="G48" s="82" t="s">
        <v>779</v>
      </c>
      <c r="H48" s="82" t="s">
        <v>779</v>
      </c>
      <c r="I48" s="82" t="s">
        <v>779</v>
      </c>
      <c r="J48" s="82" t="s">
        <v>779</v>
      </c>
      <c r="K48" s="82" t="s">
        <v>779</v>
      </c>
      <c r="L48" s="82" t="s">
        <v>779</v>
      </c>
      <c r="M48" s="82" t="s">
        <v>779</v>
      </c>
      <c r="N48" s="82" t="s">
        <v>779</v>
      </c>
      <c r="O48" s="82" t="s">
        <v>779</v>
      </c>
      <c r="P48" s="82" t="s">
        <v>779</v>
      </c>
      <c r="Q48" s="82" t="s">
        <v>779</v>
      </c>
      <c r="R48" s="82" t="s">
        <v>779</v>
      </c>
      <c r="S48" s="82" t="s">
        <v>779</v>
      </c>
      <c r="T48" s="82" t="s">
        <v>779</v>
      </c>
      <c r="U48" s="82" t="s">
        <v>779</v>
      </c>
      <c r="V48" s="82" t="s">
        <v>779</v>
      </c>
      <c r="W48" s="82" t="s">
        <v>779</v>
      </c>
      <c r="X48" s="82" t="s">
        <v>779</v>
      </c>
      <c r="Y48" s="82" t="s">
        <v>779</v>
      </c>
      <c r="Z48" s="82" t="s">
        <v>779</v>
      </c>
      <c r="AA48" s="82" t="s">
        <v>779</v>
      </c>
      <c r="AB48" s="82" t="s">
        <v>779</v>
      </c>
      <c r="AC48" s="82" t="s">
        <v>779</v>
      </c>
      <c r="AD48" s="82" t="s">
        <v>779</v>
      </c>
      <c r="AE48" s="82" t="s">
        <v>779</v>
      </c>
      <c r="AF48" s="82" t="s">
        <v>779</v>
      </c>
      <c r="AG48" s="82" t="s">
        <v>779</v>
      </c>
      <c r="AH48" s="82" t="s">
        <v>779</v>
      </c>
      <c r="AI48" s="82" t="s">
        <v>779</v>
      </c>
      <c r="AJ48" s="82" t="s">
        <v>779</v>
      </c>
      <c r="AK48" s="82" t="s">
        <v>779</v>
      </c>
      <c r="AL48" s="82" t="s">
        <v>779</v>
      </c>
      <c r="AM48" s="82" t="s">
        <v>779</v>
      </c>
      <c r="AN48" s="82" t="s">
        <v>779</v>
      </c>
      <c r="AO48" s="82" t="s">
        <v>779</v>
      </c>
      <c r="AP48" s="82" t="s">
        <v>779</v>
      </c>
      <c r="AQ48" s="82" t="s">
        <v>779</v>
      </c>
      <c r="AR48" s="82" t="s">
        <v>779</v>
      </c>
      <c r="AS48" s="82" t="s">
        <v>779</v>
      </c>
    </row>
    <row r="49" spans="1:45" ht="42">
      <c r="A49" s="88" t="s">
        <v>580</v>
      </c>
      <c r="B49" s="89" t="s">
        <v>816</v>
      </c>
      <c r="C49" s="88" t="s">
        <v>776</v>
      </c>
      <c r="D49" s="82" t="s">
        <v>779</v>
      </c>
      <c r="E49" s="82" t="s">
        <v>779</v>
      </c>
      <c r="F49" s="82" t="s">
        <v>779</v>
      </c>
      <c r="G49" s="82" t="s">
        <v>779</v>
      </c>
      <c r="H49" s="82" t="s">
        <v>779</v>
      </c>
      <c r="I49" s="82" t="s">
        <v>779</v>
      </c>
      <c r="J49" s="82" t="s">
        <v>779</v>
      </c>
      <c r="K49" s="82" t="s">
        <v>779</v>
      </c>
      <c r="L49" s="82" t="s">
        <v>779</v>
      </c>
      <c r="M49" s="82" t="s">
        <v>779</v>
      </c>
      <c r="N49" s="82" t="s">
        <v>779</v>
      </c>
      <c r="O49" s="82" t="s">
        <v>779</v>
      </c>
      <c r="P49" s="82" t="s">
        <v>779</v>
      </c>
      <c r="Q49" s="82" t="s">
        <v>779</v>
      </c>
      <c r="R49" s="82" t="s">
        <v>779</v>
      </c>
      <c r="S49" s="82" t="s">
        <v>779</v>
      </c>
      <c r="T49" s="82" t="s">
        <v>779</v>
      </c>
      <c r="U49" s="82" t="s">
        <v>779</v>
      </c>
      <c r="V49" s="82" t="s">
        <v>779</v>
      </c>
      <c r="W49" s="82" t="s">
        <v>779</v>
      </c>
      <c r="X49" s="82" t="s">
        <v>779</v>
      </c>
      <c r="Y49" s="82" t="s">
        <v>779</v>
      </c>
      <c r="Z49" s="82" t="s">
        <v>779</v>
      </c>
      <c r="AA49" s="82" t="s">
        <v>779</v>
      </c>
      <c r="AB49" s="82" t="s">
        <v>779</v>
      </c>
      <c r="AC49" s="82" t="s">
        <v>779</v>
      </c>
      <c r="AD49" s="82" t="s">
        <v>779</v>
      </c>
      <c r="AE49" s="82" t="s">
        <v>779</v>
      </c>
      <c r="AF49" s="82" t="s">
        <v>779</v>
      </c>
      <c r="AG49" s="82" t="s">
        <v>779</v>
      </c>
      <c r="AH49" s="82" t="s">
        <v>779</v>
      </c>
      <c r="AI49" s="82" t="s">
        <v>779</v>
      </c>
      <c r="AJ49" s="82" t="s">
        <v>779</v>
      </c>
      <c r="AK49" s="82" t="s">
        <v>779</v>
      </c>
      <c r="AL49" s="82" t="s">
        <v>779</v>
      </c>
      <c r="AM49" s="82" t="s">
        <v>779</v>
      </c>
      <c r="AN49" s="82" t="s">
        <v>779</v>
      </c>
      <c r="AO49" s="82" t="s">
        <v>779</v>
      </c>
      <c r="AP49" s="82" t="s">
        <v>779</v>
      </c>
      <c r="AQ49" s="82" t="s">
        <v>779</v>
      </c>
      <c r="AR49" s="82" t="s">
        <v>779</v>
      </c>
      <c r="AS49" s="82" t="s">
        <v>779</v>
      </c>
    </row>
    <row r="50" spans="1:45" ht="63">
      <c r="A50" s="88" t="s">
        <v>585</v>
      </c>
      <c r="B50" s="89" t="s">
        <v>817</v>
      </c>
      <c r="C50" s="88" t="s">
        <v>776</v>
      </c>
      <c r="D50" s="82" t="s">
        <v>779</v>
      </c>
      <c r="E50" s="82" t="s">
        <v>779</v>
      </c>
      <c r="F50" s="82" t="s">
        <v>779</v>
      </c>
      <c r="G50" s="82" t="s">
        <v>779</v>
      </c>
      <c r="H50" s="82" t="s">
        <v>779</v>
      </c>
      <c r="I50" s="82" t="s">
        <v>779</v>
      </c>
      <c r="J50" s="82" t="s">
        <v>779</v>
      </c>
      <c r="K50" s="82" t="s">
        <v>779</v>
      </c>
      <c r="L50" s="82" t="s">
        <v>779</v>
      </c>
      <c r="M50" s="82" t="s">
        <v>779</v>
      </c>
      <c r="N50" s="82" t="s">
        <v>779</v>
      </c>
      <c r="O50" s="82" t="s">
        <v>779</v>
      </c>
      <c r="P50" s="82" t="s">
        <v>779</v>
      </c>
      <c r="Q50" s="82" t="s">
        <v>779</v>
      </c>
      <c r="R50" s="82" t="s">
        <v>779</v>
      </c>
      <c r="S50" s="82" t="s">
        <v>779</v>
      </c>
      <c r="T50" s="82" t="s">
        <v>779</v>
      </c>
      <c r="U50" s="82" t="s">
        <v>779</v>
      </c>
      <c r="V50" s="82" t="s">
        <v>779</v>
      </c>
      <c r="W50" s="82" t="s">
        <v>779</v>
      </c>
      <c r="X50" s="82" t="s">
        <v>779</v>
      </c>
      <c r="Y50" s="82" t="s">
        <v>779</v>
      </c>
      <c r="Z50" s="82" t="s">
        <v>779</v>
      </c>
      <c r="AA50" s="82" t="s">
        <v>779</v>
      </c>
      <c r="AB50" s="82" t="s">
        <v>779</v>
      </c>
      <c r="AC50" s="82" t="s">
        <v>779</v>
      </c>
      <c r="AD50" s="82" t="s">
        <v>779</v>
      </c>
      <c r="AE50" s="82" t="s">
        <v>779</v>
      </c>
      <c r="AF50" s="82" t="s">
        <v>779</v>
      </c>
      <c r="AG50" s="82" t="s">
        <v>779</v>
      </c>
      <c r="AH50" s="82" t="s">
        <v>779</v>
      </c>
      <c r="AI50" s="82" t="s">
        <v>779</v>
      </c>
      <c r="AJ50" s="82" t="s">
        <v>779</v>
      </c>
      <c r="AK50" s="82" t="s">
        <v>779</v>
      </c>
      <c r="AL50" s="82" t="s">
        <v>779</v>
      </c>
      <c r="AM50" s="82" t="s">
        <v>779</v>
      </c>
      <c r="AN50" s="82" t="s">
        <v>779</v>
      </c>
      <c r="AO50" s="82" t="s">
        <v>779</v>
      </c>
      <c r="AP50" s="82" t="s">
        <v>779</v>
      </c>
      <c r="AQ50" s="82" t="s">
        <v>779</v>
      </c>
      <c r="AR50" s="82" t="s">
        <v>779</v>
      </c>
      <c r="AS50" s="82" t="s">
        <v>779</v>
      </c>
    </row>
    <row r="51" spans="1:45" ht="52.5">
      <c r="A51" s="88" t="s">
        <v>593</v>
      </c>
      <c r="B51" s="89" t="s">
        <v>818</v>
      </c>
      <c r="C51" s="88" t="s">
        <v>776</v>
      </c>
      <c r="D51" s="82" t="s">
        <v>779</v>
      </c>
      <c r="E51" s="82" t="s">
        <v>779</v>
      </c>
      <c r="F51" s="82" t="s">
        <v>779</v>
      </c>
      <c r="G51" s="82" t="s">
        <v>779</v>
      </c>
      <c r="H51" s="82" t="s">
        <v>779</v>
      </c>
      <c r="I51" s="82" t="s">
        <v>779</v>
      </c>
      <c r="J51" s="82" t="s">
        <v>779</v>
      </c>
      <c r="K51" s="82" t="s">
        <v>779</v>
      </c>
      <c r="L51" s="82" t="s">
        <v>779</v>
      </c>
      <c r="M51" s="82" t="s">
        <v>779</v>
      </c>
      <c r="N51" s="82" t="s">
        <v>779</v>
      </c>
      <c r="O51" s="82" t="s">
        <v>779</v>
      </c>
      <c r="P51" s="82" t="s">
        <v>779</v>
      </c>
      <c r="Q51" s="82" t="s">
        <v>779</v>
      </c>
      <c r="R51" s="82" t="s">
        <v>779</v>
      </c>
      <c r="S51" s="82" t="s">
        <v>779</v>
      </c>
      <c r="T51" s="82" t="s">
        <v>779</v>
      </c>
      <c r="U51" s="82" t="s">
        <v>779</v>
      </c>
      <c r="V51" s="82" t="s">
        <v>779</v>
      </c>
      <c r="W51" s="82" t="s">
        <v>779</v>
      </c>
      <c r="X51" s="82" t="s">
        <v>779</v>
      </c>
      <c r="Y51" s="82" t="s">
        <v>779</v>
      </c>
      <c r="Z51" s="82" t="s">
        <v>779</v>
      </c>
      <c r="AA51" s="82" t="s">
        <v>779</v>
      </c>
      <c r="AB51" s="82" t="s">
        <v>779</v>
      </c>
      <c r="AC51" s="82" t="s">
        <v>779</v>
      </c>
      <c r="AD51" s="82" t="s">
        <v>779</v>
      </c>
      <c r="AE51" s="82" t="s">
        <v>779</v>
      </c>
      <c r="AF51" s="82" t="s">
        <v>779</v>
      </c>
      <c r="AG51" s="82" t="s">
        <v>779</v>
      </c>
      <c r="AH51" s="82" t="s">
        <v>779</v>
      </c>
      <c r="AI51" s="82" t="s">
        <v>779</v>
      </c>
      <c r="AJ51" s="82" t="s">
        <v>779</v>
      </c>
      <c r="AK51" s="82" t="s">
        <v>779</v>
      </c>
      <c r="AL51" s="82" t="s">
        <v>779</v>
      </c>
      <c r="AM51" s="82" t="s">
        <v>779</v>
      </c>
      <c r="AN51" s="82" t="s">
        <v>779</v>
      </c>
      <c r="AO51" s="82" t="s">
        <v>779</v>
      </c>
      <c r="AP51" s="82" t="s">
        <v>779</v>
      </c>
      <c r="AQ51" s="82" t="s">
        <v>779</v>
      </c>
      <c r="AR51" s="82" t="s">
        <v>779</v>
      </c>
      <c r="AS51" s="82" t="s">
        <v>779</v>
      </c>
    </row>
    <row r="52" spans="1:45" ht="31.5">
      <c r="A52" s="88" t="s">
        <v>819</v>
      </c>
      <c r="B52" s="89" t="s">
        <v>820</v>
      </c>
      <c r="C52" s="88" t="s">
        <v>776</v>
      </c>
      <c r="D52" s="82" t="s">
        <v>779</v>
      </c>
      <c r="E52" s="82" t="s">
        <v>779</v>
      </c>
      <c r="F52" s="82" t="s">
        <v>779</v>
      </c>
      <c r="G52" s="82" t="s">
        <v>779</v>
      </c>
      <c r="H52" s="82" t="s">
        <v>779</v>
      </c>
      <c r="I52" s="82" t="s">
        <v>779</v>
      </c>
      <c r="J52" s="82" t="s">
        <v>779</v>
      </c>
      <c r="K52" s="82" t="s">
        <v>779</v>
      </c>
      <c r="L52" s="82" t="s">
        <v>779</v>
      </c>
      <c r="M52" s="82" t="s">
        <v>779</v>
      </c>
      <c r="N52" s="82" t="s">
        <v>779</v>
      </c>
      <c r="O52" s="82" t="s">
        <v>779</v>
      </c>
      <c r="P52" s="82" t="s">
        <v>779</v>
      </c>
      <c r="Q52" s="82" t="s">
        <v>779</v>
      </c>
      <c r="R52" s="82" t="s">
        <v>779</v>
      </c>
      <c r="S52" s="82" t="s">
        <v>779</v>
      </c>
      <c r="T52" s="82" t="s">
        <v>779</v>
      </c>
      <c r="U52" s="82" t="s">
        <v>779</v>
      </c>
      <c r="V52" s="82" t="s">
        <v>779</v>
      </c>
      <c r="W52" s="82" t="s">
        <v>779</v>
      </c>
      <c r="X52" s="82" t="s">
        <v>779</v>
      </c>
      <c r="Y52" s="82" t="s">
        <v>779</v>
      </c>
      <c r="Z52" s="82" t="s">
        <v>779</v>
      </c>
      <c r="AA52" s="82" t="s">
        <v>779</v>
      </c>
      <c r="AB52" s="82" t="s">
        <v>779</v>
      </c>
      <c r="AC52" s="82" t="s">
        <v>779</v>
      </c>
      <c r="AD52" s="82" t="s">
        <v>779</v>
      </c>
      <c r="AE52" s="82" t="s">
        <v>779</v>
      </c>
      <c r="AF52" s="82" t="s">
        <v>779</v>
      </c>
      <c r="AG52" s="82" t="s">
        <v>779</v>
      </c>
      <c r="AH52" s="82" t="s">
        <v>779</v>
      </c>
      <c r="AI52" s="82" t="s">
        <v>779</v>
      </c>
      <c r="AJ52" s="82" t="s">
        <v>779</v>
      </c>
      <c r="AK52" s="82" t="s">
        <v>779</v>
      </c>
      <c r="AL52" s="82" t="s">
        <v>779</v>
      </c>
      <c r="AM52" s="82" t="s">
        <v>779</v>
      </c>
      <c r="AN52" s="82" t="s">
        <v>779</v>
      </c>
      <c r="AO52" s="82" t="s">
        <v>779</v>
      </c>
      <c r="AP52" s="82" t="s">
        <v>779</v>
      </c>
      <c r="AQ52" s="82" t="s">
        <v>779</v>
      </c>
      <c r="AR52" s="82" t="s">
        <v>779</v>
      </c>
      <c r="AS52" s="82" t="s">
        <v>779</v>
      </c>
    </row>
    <row r="53" spans="1:45" ht="42">
      <c r="A53" s="88" t="s">
        <v>821</v>
      </c>
      <c r="B53" s="89" t="s">
        <v>822</v>
      </c>
      <c r="C53" s="88" t="s">
        <v>776</v>
      </c>
      <c r="D53" s="82" t="s">
        <v>779</v>
      </c>
      <c r="E53" s="82" t="s">
        <v>779</v>
      </c>
      <c r="F53" s="82" t="s">
        <v>779</v>
      </c>
      <c r="G53" s="82" t="s">
        <v>779</v>
      </c>
      <c r="H53" s="82" t="s">
        <v>779</v>
      </c>
      <c r="I53" s="82" t="s">
        <v>779</v>
      </c>
      <c r="J53" s="82" t="s">
        <v>779</v>
      </c>
      <c r="K53" s="82" t="s">
        <v>779</v>
      </c>
      <c r="L53" s="82" t="s">
        <v>779</v>
      </c>
      <c r="M53" s="82" t="s">
        <v>779</v>
      </c>
      <c r="N53" s="82" t="s">
        <v>779</v>
      </c>
      <c r="O53" s="82" t="s">
        <v>779</v>
      </c>
      <c r="P53" s="82" t="s">
        <v>779</v>
      </c>
      <c r="Q53" s="82" t="s">
        <v>779</v>
      </c>
      <c r="R53" s="82" t="s">
        <v>779</v>
      </c>
      <c r="S53" s="82" t="s">
        <v>779</v>
      </c>
      <c r="T53" s="82" t="s">
        <v>779</v>
      </c>
      <c r="U53" s="82" t="s">
        <v>779</v>
      </c>
      <c r="V53" s="82" t="s">
        <v>779</v>
      </c>
      <c r="W53" s="82" t="s">
        <v>779</v>
      </c>
      <c r="X53" s="82" t="s">
        <v>779</v>
      </c>
      <c r="Y53" s="82" t="s">
        <v>779</v>
      </c>
      <c r="Z53" s="82" t="s">
        <v>779</v>
      </c>
      <c r="AA53" s="82" t="s">
        <v>779</v>
      </c>
      <c r="AB53" s="82" t="s">
        <v>779</v>
      </c>
      <c r="AC53" s="82" t="s">
        <v>779</v>
      </c>
      <c r="AD53" s="82" t="s">
        <v>779</v>
      </c>
      <c r="AE53" s="82" t="s">
        <v>779</v>
      </c>
      <c r="AF53" s="82" t="s">
        <v>779</v>
      </c>
      <c r="AG53" s="82" t="s">
        <v>779</v>
      </c>
      <c r="AH53" s="82" t="s">
        <v>779</v>
      </c>
      <c r="AI53" s="82" t="s">
        <v>779</v>
      </c>
      <c r="AJ53" s="82" t="s">
        <v>779</v>
      </c>
      <c r="AK53" s="82" t="s">
        <v>779</v>
      </c>
      <c r="AL53" s="82" t="s">
        <v>779</v>
      </c>
      <c r="AM53" s="82" t="s">
        <v>779</v>
      </c>
      <c r="AN53" s="82" t="s">
        <v>779</v>
      </c>
      <c r="AO53" s="82" t="s">
        <v>779</v>
      </c>
      <c r="AP53" s="82" t="s">
        <v>779</v>
      </c>
      <c r="AQ53" s="82" t="s">
        <v>779</v>
      </c>
      <c r="AR53" s="82" t="s">
        <v>779</v>
      </c>
      <c r="AS53" s="82" t="s">
        <v>779</v>
      </c>
    </row>
    <row r="54" spans="1:45" ht="42">
      <c r="A54" s="88" t="s">
        <v>595</v>
      </c>
      <c r="B54" s="89" t="s">
        <v>823</v>
      </c>
      <c r="C54" s="88" t="s">
        <v>776</v>
      </c>
      <c r="D54" s="82" t="s">
        <v>779</v>
      </c>
      <c r="E54" s="82" t="s">
        <v>779</v>
      </c>
      <c r="F54" s="82" t="s">
        <v>779</v>
      </c>
      <c r="G54" s="82" t="s">
        <v>779</v>
      </c>
      <c r="H54" s="82" t="s">
        <v>779</v>
      </c>
      <c r="I54" s="82" t="s">
        <v>779</v>
      </c>
      <c r="J54" s="82" t="s">
        <v>779</v>
      </c>
      <c r="K54" s="82" t="s">
        <v>779</v>
      </c>
      <c r="L54" s="82" t="s">
        <v>779</v>
      </c>
      <c r="M54" s="82" t="s">
        <v>779</v>
      </c>
      <c r="N54" s="82" t="s">
        <v>779</v>
      </c>
      <c r="O54" s="82" t="s">
        <v>779</v>
      </c>
      <c r="P54" s="82" t="s">
        <v>779</v>
      </c>
      <c r="Q54" s="82" t="s">
        <v>779</v>
      </c>
      <c r="R54" s="82" t="s">
        <v>779</v>
      </c>
      <c r="S54" s="82" t="s">
        <v>779</v>
      </c>
      <c r="T54" s="82" t="s">
        <v>779</v>
      </c>
      <c r="U54" s="82" t="s">
        <v>779</v>
      </c>
      <c r="V54" s="82" t="s">
        <v>779</v>
      </c>
      <c r="W54" s="82" t="s">
        <v>779</v>
      </c>
      <c r="X54" s="82" t="s">
        <v>779</v>
      </c>
      <c r="Y54" s="82" t="s">
        <v>779</v>
      </c>
      <c r="Z54" s="82" t="s">
        <v>779</v>
      </c>
      <c r="AA54" s="82" t="s">
        <v>779</v>
      </c>
      <c r="AB54" s="82" t="s">
        <v>779</v>
      </c>
      <c r="AC54" s="82" t="s">
        <v>779</v>
      </c>
      <c r="AD54" s="82" t="s">
        <v>779</v>
      </c>
      <c r="AE54" s="82" t="s">
        <v>779</v>
      </c>
      <c r="AF54" s="82" t="s">
        <v>779</v>
      </c>
      <c r="AG54" s="82" t="s">
        <v>779</v>
      </c>
      <c r="AH54" s="82" t="s">
        <v>779</v>
      </c>
      <c r="AI54" s="82" t="s">
        <v>779</v>
      </c>
      <c r="AJ54" s="82" t="s">
        <v>779</v>
      </c>
      <c r="AK54" s="82" t="s">
        <v>779</v>
      </c>
      <c r="AL54" s="82" t="s">
        <v>779</v>
      </c>
      <c r="AM54" s="82" t="s">
        <v>779</v>
      </c>
      <c r="AN54" s="82" t="s">
        <v>779</v>
      </c>
      <c r="AO54" s="82" t="s">
        <v>779</v>
      </c>
      <c r="AP54" s="82" t="s">
        <v>779</v>
      </c>
      <c r="AQ54" s="82" t="s">
        <v>779</v>
      </c>
      <c r="AR54" s="82" t="s">
        <v>779</v>
      </c>
      <c r="AS54" s="82" t="s">
        <v>779</v>
      </c>
    </row>
    <row r="55" spans="1:45" ht="31.5">
      <c r="A55" s="88" t="s">
        <v>597</v>
      </c>
      <c r="B55" s="89" t="s">
        <v>824</v>
      </c>
      <c r="C55" s="88" t="s">
        <v>776</v>
      </c>
      <c r="D55" s="82" t="s">
        <v>779</v>
      </c>
      <c r="E55" s="82" t="s">
        <v>779</v>
      </c>
      <c r="F55" s="82" t="s">
        <v>779</v>
      </c>
      <c r="G55" s="82" t="s">
        <v>779</v>
      </c>
      <c r="H55" s="82" t="s">
        <v>779</v>
      </c>
      <c r="I55" s="82" t="s">
        <v>779</v>
      </c>
      <c r="J55" s="82" t="s">
        <v>779</v>
      </c>
      <c r="K55" s="82" t="s">
        <v>779</v>
      </c>
      <c r="L55" s="82" t="s">
        <v>779</v>
      </c>
      <c r="M55" s="82" t="s">
        <v>779</v>
      </c>
      <c r="N55" s="82" t="s">
        <v>779</v>
      </c>
      <c r="O55" s="82" t="s">
        <v>779</v>
      </c>
      <c r="P55" s="82" t="s">
        <v>779</v>
      </c>
      <c r="Q55" s="82" t="s">
        <v>779</v>
      </c>
      <c r="R55" s="82" t="s">
        <v>779</v>
      </c>
      <c r="S55" s="82" t="s">
        <v>779</v>
      </c>
      <c r="T55" s="82" t="s">
        <v>779</v>
      </c>
      <c r="U55" s="82" t="s">
        <v>779</v>
      </c>
      <c r="V55" s="82" t="s">
        <v>779</v>
      </c>
      <c r="W55" s="82" t="s">
        <v>779</v>
      </c>
      <c r="X55" s="82" t="s">
        <v>779</v>
      </c>
      <c r="Y55" s="82" t="s">
        <v>779</v>
      </c>
      <c r="Z55" s="82" t="s">
        <v>779</v>
      </c>
      <c r="AA55" s="82" t="s">
        <v>779</v>
      </c>
      <c r="AB55" s="82" t="s">
        <v>779</v>
      </c>
      <c r="AC55" s="82" t="s">
        <v>779</v>
      </c>
      <c r="AD55" s="82" t="s">
        <v>779</v>
      </c>
      <c r="AE55" s="82" t="s">
        <v>779</v>
      </c>
      <c r="AF55" s="82" t="s">
        <v>779</v>
      </c>
      <c r="AG55" s="82" t="s">
        <v>779</v>
      </c>
      <c r="AH55" s="82" t="s">
        <v>779</v>
      </c>
      <c r="AI55" s="82" t="s">
        <v>779</v>
      </c>
      <c r="AJ55" s="82" t="s">
        <v>779</v>
      </c>
      <c r="AK55" s="82" t="s">
        <v>779</v>
      </c>
      <c r="AL55" s="82" t="s">
        <v>779</v>
      </c>
      <c r="AM55" s="82" t="s">
        <v>779</v>
      </c>
      <c r="AN55" s="82" t="s">
        <v>779</v>
      </c>
      <c r="AO55" s="82" t="s">
        <v>779</v>
      </c>
      <c r="AP55" s="82" t="s">
        <v>779</v>
      </c>
      <c r="AQ55" s="82" t="s">
        <v>779</v>
      </c>
      <c r="AR55" s="82" t="s">
        <v>779</v>
      </c>
      <c r="AS55" s="82" t="s">
        <v>779</v>
      </c>
    </row>
    <row r="56" spans="1:45" ht="31.5">
      <c r="A56" s="88" t="s">
        <v>600</v>
      </c>
      <c r="B56" s="89" t="s">
        <v>825</v>
      </c>
      <c r="C56" s="88" t="s">
        <v>776</v>
      </c>
      <c r="D56" s="82" t="s">
        <v>779</v>
      </c>
      <c r="E56" s="82" t="s">
        <v>779</v>
      </c>
      <c r="F56" s="82" t="s">
        <v>779</v>
      </c>
      <c r="G56" s="82" t="s">
        <v>779</v>
      </c>
      <c r="H56" s="82" t="s">
        <v>779</v>
      </c>
      <c r="I56" s="82" t="s">
        <v>779</v>
      </c>
      <c r="J56" s="82" t="s">
        <v>779</v>
      </c>
      <c r="K56" s="82" t="s">
        <v>779</v>
      </c>
      <c r="L56" s="82" t="s">
        <v>779</v>
      </c>
      <c r="M56" s="82" t="s">
        <v>779</v>
      </c>
      <c r="N56" s="82" t="s">
        <v>779</v>
      </c>
      <c r="O56" s="82" t="s">
        <v>779</v>
      </c>
      <c r="P56" s="82" t="s">
        <v>779</v>
      </c>
      <c r="Q56" s="82" t="s">
        <v>779</v>
      </c>
      <c r="R56" s="82" t="s">
        <v>779</v>
      </c>
      <c r="S56" s="82" t="s">
        <v>779</v>
      </c>
      <c r="T56" s="82" t="s">
        <v>779</v>
      </c>
      <c r="U56" s="82" t="s">
        <v>779</v>
      </c>
      <c r="V56" s="82" t="s">
        <v>779</v>
      </c>
      <c r="W56" s="82" t="s">
        <v>779</v>
      </c>
      <c r="X56" s="82" t="s">
        <v>779</v>
      </c>
      <c r="Y56" s="82" t="s">
        <v>779</v>
      </c>
      <c r="Z56" s="82" t="s">
        <v>779</v>
      </c>
      <c r="AA56" s="82" t="s">
        <v>779</v>
      </c>
      <c r="AB56" s="82" t="s">
        <v>779</v>
      </c>
      <c r="AC56" s="82" t="s">
        <v>779</v>
      </c>
      <c r="AD56" s="82" t="s">
        <v>779</v>
      </c>
      <c r="AE56" s="82" t="s">
        <v>779</v>
      </c>
      <c r="AF56" s="82" t="s">
        <v>779</v>
      </c>
      <c r="AG56" s="82" t="s">
        <v>779</v>
      </c>
      <c r="AH56" s="82" t="s">
        <v>779</v>
      </c>
      <c r="AI56" s="82" t="s">
        <v>779</v>
      </c>
      <c r="AJ56" s="82" t="s">
        <v>779</v>
      </c>
      <c r="AK56" s="82" t="s">
        <v>779</v>
      </c>
      <c r="AL56" s="82" t="s">
        <v>779</v>
      </c>
      <c r="AM56" s="82" t="s">
        <v>779</v>
      </c>
      <c r="AN56" s="82" t="s">
        <v>779</v>
      </c>
      <c r="AO56" s="82" t="s">
        <v>779</v>
      </c>
      <c r="AP56" s="82" t="s">
        <v>779</v>
      </c>
      <c r="AQ56" s="82" t="s">
        <v>779</v>
      </c>
      <c r="AR56" s="82" t="s">
        <v>779</v>
      </c>
      <c r="AS56" s="82" t="s">
        <v>779</v>
      </c>
    </row>
    <row r="57" spans="1:45" ht="31.5">
      <c r="A57" s="88" t="s">
        <v>601</v>
      </c>
      <c r="B57" s="89" t="s">
        <v>826</v>
      </c>
      <c r="C57" s="88" t="s">
        <v>776</v>
      </c>
      <c r="D57" s="82" t="s">
        <v>779</v>
      </c>
      <c r="E57" s="82" t="s">
        <v>779</v>
      </c>
      <c r="F57" s="82" t="s">
        <v>779</v>
      </c>
      <c r="G57" s="82" t="s">
        <v>779</v>
      </c>
      <c r="H57" s="82" t="s">
        <v>779</v>
      </c>
      <c r="I57" s="82" t="s">
        <v>779</v>
      </c>
      <c r="J57" s="82" t="s">
        <v>779</v>
      </c>
      <c r="K57" s="82" t="s">
        <v>779</v>
      </c>
      <c r="L57" s="82" t="s">
        <v>779</v>
      </c>
      <c r="M57" s="82" t="s">
        <v>779</v>
      </c>
      <c r="N57" s="82" t="s">
        <v>779</v>
      </c>
      <c r="O57" s="82" t="s">
        <v>779</v>
      </c>
      <c r="P57" s="82" t="s">
        <v>779</v>
      </c>
      <c r="Q57" s="82" t="s">
        <v>779</v>
      </c>
      <c r="R57" s="82" t="s">
        <v>779</v>
      </c>
      <c r="S57" s="82" t="s">
        <v>779</v>
      </c>
      <c r="T57" s="82" t="s">
        <v>779</v>
      </c>
      <c r="U57" s="82" t="s">
        <v>779</v>
      </c>
      <c r="V57" s="82" t="s">
        <v>779</v>
      </c>
      <c r="W57" s="82" t="s">
        <v>779</v>
      </c>
      <c r="X57" s="82" t="s">
        <v>779</v>
      </c>
      <c r="Y57" s="82" t="s">
        <v>779</v>
      </c>
      <c r="Z57" s="82" t="s">
        <v>779</v>
      </c>
      <c r="AA57" s="82" t="s">
        <v>779</v>
      </c>
      <c r="AB57" s="82" t="s">
        <v>779</v>
      </c>
      <c r="AC57" s="82" t="s">
        <v>779</v>
      </c>
      <c r="AD57" s="82" t="s">
        <v>779</v>
      </c>
      <c r="AE57" s="82" t="s">
        <v>779</v>
      </c>
      <c r="AF57" s="82" t="s">
        <v>779</v>
      </c>
      <c r="AG57" s="82" t="s">
        <v>779</v>
      </c>
      <c r="AH57" s="82" t="s">
        <v>779</v>
      </c>
      <c r="AI57" s="82" t="s">
        <v>779</v>
      </c>
      <c r="AJ57" s="82" t="s">
        <v>779</v>
      </c>
      <c r="AK57" s="82" t="s">
        <v>779</v>
      </c>
      <c r="AL57" s="82" t="s">
        <v>779</v>
      </c>
      <c r="AM57" s="82" t="s">
        <v>779</v>
      </c>
      <c r="AN57" s="82" t="s">
        <v>779</v>
      </c>
      <c r="AO57" s="82" t="s">
        <v>779</v>
      </c>
      <c r="AP57" s="82" t="s">
        <v>779</v>
      </c>
      <c r="AQ57" s="82" t="s">
        <v>779</v>
      </c>
      <c r="AR57" s="82" t="s">
        <v>779</v>
      </c>
      <c r="AS57" s="82" t="s">
        <v>779</v>
      </c>
    </row>
    <row r="58" spans="1:45" ht="31.5">
      <c r="A58" s="88" t="s">
        <v>602</v>
      </c>
      <c r="B58" s="89" t="s">
        <v>827</v>
      </c>
      <c r="C58" s="88" t="s">
        <v>776</v>
      </c>
      <c r="D58" s="82" t="s">
        <v>779</v>
      </c>
      <c r="E58" s="82" t="s">
        <v>779</v>
      </c>
      <c r="F58" s="82" t="s">
        <v>779</v>
      </c>
      <c r="G58" s="82" t="s">
        <v>779</v>
      </c>
      <c r="H58" s="82" t="s">
        <v>779</v>
      </c>
      <c r="I58" s="82" t="s">
        <v>779</v>
      </c>
      <c r="J58" s="82" t="s">
        <v>779</v>
      </c>
      <c r="K58" s="82" t="s">
        <v>779</v>
      </c>
      <c r="L58" s="82" t="s">
        <v>779</v>
      </c>
      <c r="M58" s="82" t="s">
        <v>779</v>
      </c>
      <c r="N58" s="82" t="s">
        <v>779</v>
      </c>
      <c r="O58" s="82" t="s">
        <v>779</v>
      </c>
      <c r="P58" s="82" t="s">
        <v>779</v>
      </c>
      <c r="Q58" s="82" t="s">
        <v>779</v>
      </c>
      <c r="R58" s="82" t="s">
        <v>779</v>
      </c>
      <c r="S58" s="82" t="s">
        <v>779</v>
      </c>
      <c r="T58" s="82" t="s">
        <v>779</v>
      </c>
      <c r="U58" s="82" t="s">
        <v>779</v>
      </c>
      <c r="V58" s="82" t="s">
        <v>779</v>
      </c>
      <c r="W58" s="82" t="s">
        <v>779</v>
      </c>
      <c r="X58" s="82" t="s">
        <v>779</v>
      </c>
      <c r="Y58" s="82" t="s">
        <v>779</v>
      </c>
      <c r="Z58" s="82" t="s">
        <v>779</v>
      </c>
      <c r="AA58" s="82" t="s">
        <v>779</v>
      </c>
      <c r="AB58" s="82" t="s">
        <v>779</v>
      </c>
      <c r="AC58" s="82" t="s">
        <v>779</v>
      </c>
      <c r="AD58" s="82" t="s">
        <v>779</v>
      </c>
      <c r="AE58" s="82" t="s">
        <v>779</v>
      </c>
      <c r="AF58" s="82" t="s">
        <v>779</v>
      </c>
      <c r="AG58" s="82" t="s">
        <v>779</v>
      </c>
      <c r="AH58" s="82" t="s">
        <v>779</v>
      </c>
      <c r="AI58" s="82" t="s">
        <v>779</v>
      </c>
      <c r="AJ58" s="82" t="s">
        <v>779</v>
      </c>
      <c r="AK58" s="82" t="s">
        <v>779</v>
      </c>
      <c r="AL58" s="82" t="s">
        <v>779</v>
      </c>
      <c r="AM58" s="82" t="s">
        <v>779</v>
      </c>
      <c r="AN58" s="82" t="s">
        <v>779</v>
      </c>
      <c r="AO58" s="82" t="s">
        <v>779</v>
      </c>
      <c r="AP58" s="82" t="s">
        <v>779</v>
      </c>
      <c r="AQ58" s="82" t="s">
        <v>779</v>
      </c>
      <c r="AR58" s="82" t="s">
        <v>779</v>
      </c>
      <c r="AS58" s="82" t="s">
        <v>779</v>
      </c>
    </row>
    <row r="59" spans="1:45" ht="52.5">
      <c r="A59" s="88" t="s">
        <v>603</v>
      </c>
      <c r="B59" s="89" t="s">
        <v>828</v>
      </c>
      <c r="C59" s="88" t="s">
        <v>776</v>
      </c>
      <c r="D59" s="82" t="s">
        <v>779</v>
      </c>
      <c r="E59" s="82" t="s">
        <v>779</v>
      </c>
      <c r="F59" s="82" t="s">
        <v>779</v>
      </c>
      <c r="G59" s="82" t="s">
        <v>779</v>
      </c>
      <c r="H59" s="82" t="s">
        <v>779</v>
      </c>
      <c r="I59" s="82" t="s">
        <v>779</v>
      </c>
      <c r="J59" s="82" t="s">
        <v>779</v>
      </c>
      <c r="K59" s="82" t="s">
        <v>779</v>
      </c>
      <c r="L59" s="82" t="s">
        <v>779</v>
      </c>
      <c r="M59" s="82" t="s">
        <v>779</v>
      </c>
      <c r="N59" s="82" t="s">
        <v>779</v>
      </c>
      <c r="O59" s="82" t="s">
        <v>779</v>
      </c>
      <c r="P59" s="82" t="s">
        <v>779</v>
      </c>
      <c r="Q59" s="82" t="s">
        <v>779</v>
      </c>
      <c r="R59" s="82" t="s">
        <v>779</v>
      </c>
      <c r="S59" s="82" t="s">
        <v>779</v>
      </c>
      <c r="T59" s="82" t="s">
        <v>779</v>
      </c>
      <c r="U59" s="82" t="s">
        <v>779</v>
      </c>
      <c r="V59" s="82" t="s">
        <v>779</v>
      </c>
      <c r="W59" s="82" t="s">
        <v>779</v>
      </c>
      <c r="X59" s="82" t="s">
        <v>779</v>
      </c>
      <c r="Y59" s="82" t="s">
        <v>779</v>
      </c>
      <c r="Z59" s="82" t="s">
        <v>779</v>
      </c>
      <c r="AA59" s="82" t="s">
        <v>779</v>
      </c>
      <c r="AB59" s="82" t="s">
        <v>779</v>
      </c>
      <c r="AC59" s="82" t="s">
        <v>779</v>
      </c>
      <c r="AD59" s="82" t="s">
        <v>779</v>
      </c>
      <c r="AE59" s="82" t="s">
        <v>779</v>
      </c>
      <c r="AF59" s="82" t="s">
        <v>779</v>
      </c>
      <c r="AG59" s="82" t="s">
        <v>779</v>
      </c>
      <c r="AH59" s="82" t="s">
        <v>779</v>
      </c>
      <c r="AI59" s="82" t="s">
        <v>779</v>
      </c>
      <c r="AJ59" s="82" t="s">
        <v>779</v>
      </c>
      <c r="AK59" s="82" t="s">
        <v>779</v>
      </c>
      <c r="AL59" s="82" t="s">
        <v>779</v>
      </c>
      <c r="AM59" s="82" t="s">
        <v>779</v>
      </c>
      <c r="AN59" s="82" t="s">
        <v>779</v>
      </c>
      <c r="AO59" s="82" t="s">
        <v>779</v>
      </c>
      <c r="AP59" s="82" t="s">
        <v>779</v>
      </c>
      <c r="AQ59" s="82" t="s">
        <v>779</v>
      </c>
      <c r="AR59" s="82" t="s">
        <v>779</v>
      </c>
      <c r="AS59" s="82" t="s">
        <v>779</v>
      </c>
    </row>
    <row r="60" spans="1:45" ht="52.5">
      <c r="A60" s="88" t="s">
        <v>604</v>
      </c>
      <c r="B60" s="89" t="s">
        <v>829</v>
      </c>
      <c r="C60" s="88" t="s">
        <v>776</v>
      </c>
      <c r="D60" s="82" t="s">
        <v>779</v>
      </c>
      <c r="E60" s="82" t="s">
        <v>779</v>
      </c>
      <c r="F60" s="82" t="s">
        <v>779</v>
      </c>
      <c r="G60" s="82" t="s">
        <v>779</v>
      </c>
      <c r="H60" s="82" t="s">
        <v>779</v>
      </c>
      <c r="I60" s="82" t="s">
        <v>779</v>
      </c>
      <c r="J60" s="82" t="s">
        <v>779</v>
      </c>
      <c r="K60" s="82" t="s">
        <v>779</v>
      </c>
      <c r="L60" s="82" t="s">
        <v>779</v>
      </c>
      <c r="M60" s="82" t="s">
        <v>779</v>
      </c>
      <c r="N60" s="82" t="s">
        <v>779</v>
      </c>
      <c r="O60" s="82" t="s">
        <v>779</v>
      </c>
      <c r="P60" s="82" t="s">
        <v>779</v>
      </c>
      <c r="Q60" s="82" t="s">
        <v>779</v>
      </c>
      <c r="R60" s="82" t="s">
        <v>779</v>
      </c>
      <c r="S60" s="82" t="s">
        <v>779</v>
      </c>
      <c r="T60" s="82" t="s">
        <v>779</v>
      </c>
      <c r="U60" s="82" t="s">
        <v>779</v>
      </c>
      <c r="V60" s="82" t="s">
        <v>779</v>
      </c>
      <c r="W60" s="82" t="s">
        <v>779</v>
      </c>
      <c r="X60" s="82" t="s">
        <v>779</v>
      </c>
      <c r="Y60" s="82" t="s">
        <v>779</v>
      </c>
      <c r="Z60" s="82" t="s">
        <v>779</v>
      </c>
      <c r="AA60" s="82" t="s">
        <v>779</v>
      </c>
      <c r="AB60" s="82" t="s">
        <v>779</v>
      </c>
      <c r="AC60" s="82" t="s">
        <v>779</v>
      </c>
      <c r="AD60" s="82" t="s">
        <v>779</v>
      </c>
      <c r="AE60" s="82" t="s">
        <v>779</v>
      </c>
      <c r="AF60" s="82" t="s">
        <v>779</v>
      </c>
      <c r="AG60" s="82" t="s">
        <v>779</v>
      </c>
      <c r="AH60" s="82" t="s">
        <v>779</v>
      </c>
      <c r="AI60" s="82" t="s">
        <v>779</v>
      </c>
      <c r="AJ60" s="82" t="s">
        <v>779</v>
      </c>
      <c r="AK60" s="82" t="s">
        <v>779</v>
      </c>
      <c r="AL60" s="82" t="s">
        <v>779</v>
      </c>
      <c r="AM60" s="82" t="s">
        <v>779</v>
      </c>
      <c r="AN60" s="82" t="s">
        <v>779</v>
      </c>
      <c r="AO60" s="82" t="s">
        <v>779</v>
      </c>
      <c r="AP60" s="82" t="s">
        <v>779</v>
      </c>
      <c r="AQ60" s="82" t="s">
        <v>779</v>
      </c>
      <c r="AR60" s="82" t="s">
        <v>779</v>
      </c>
      <c r="AS60" s="82" t="s">
        <v>779</v>
      </c>
    </row>
    <row r="61" spans="1:45" ht="42">
      <c r="A61" s="88" t="s">
        <v>605</v>
      </c>
      <c r="B61" s="89" t="s">
        <v>830</v>
      </c>
      <c r="C61" s="88" t="s">
        <v>776</v>
      </c>
      <c r="D61" s="82" t="s">
        <v>779</v>
      </c>
      <c r="E61" s="82" t="s">
        <v>779</v>
      </c>
      <c r="F61" s="82" t="s">
        <v>779</v>
      </c>
      <c r="G61" s="82" t="s">
        <v>779</v>
      </c>
      <c r="H61" s="82" t="s">
        <v>779</v>
      </c>
      <c r="I61" s="82" t="s">
        <v>779</v>
      </c>
      <c r="J61" s="82" t="s">
        <v>779</v>
      </c>
      <c r="K61" s="82" t="s">
        <v>779</v>
      </c>
      <c r="L61" s="82" t="s">
        <v>779</v>
      </c>
      <c r="M61" s="82" t="s">
        <v>779</v>
      </c>
      <c r="N61" s="82" t="s">
        <v>779</v>
      </c>
      <c r="O61" s="82" t="s">
        <v>779</v>
      </c>
      <c r="P61" s="82" t="s">
        <v>779</v>
      </c>
      <c r="Q61" s="82" t="s">
        <v>779</v>
      </c>
      <c r="R61" s="82" t="s">
        <v>779</v>
      </c>
      <c r="S61" s="82" t="s">
        <v>779</v>
      </c>
      <c r="T61" s="82" t="s">
        <v>779</v>
      </c>
      <c r="U61" s="82" t="s">
        <v>779</v>
      </c>
      <c r="V61" s="82" t="s">
        <v>779</v>
      </c>
      <c r="W61" s="82" t="s">
        <v>779</v>
      </c>
      <c r="X61" s="82" t="s">
        <v>779</v>
      </c>
      <c r="Y61" s="82" t="s">
        <v>779</v>
      </c>
      <c r="Z61" s="82" t="s">
        <v>779</v>
      </c>
      <c r="AA61" s="82" t="s">
        <v>779</v>
      </c>
      <c r="AB61" s="82" t="s">
        <v>779</v>
      </c>
      <c r="AC61" s="82" t="s">
        <v>779</v>
      </c>
      <c r="AD61" s="82" t="s">
        <v>779</v>
      </c>
      <c r="AE61" s="82" t="s">
        <v>779</v>
      </c>
      <c r="AF61" s="82" t="s">
        <v>779</v>
      </c>
      <c r="AG61" s="82" t="s">
        <v>779</v>
      </c>
      <c r="AH61" s="82" t="s">
        <v>779</v>
      </c>
      <c r="AI61" s="82" t="s">
        <v>779</v>
      </c>
      <c r="AJ61" s="82" t="s">
        <v>779</v>
      </c>
      <c r="AK61" s="82" t="s">
        <v>779</v>
      </c>
      <c r="AL61" s="82" t="s">
        <v>779</v>
      </c>
      <c r="AM61" s="82" t="s">
        <v>779</v>
      </c>
      <c r="AN61" s="82" t="s">
        <v>779</v>
      </c>
      <c r="AO61" s="82" t="s">
        <v>779</v>
      </c>
      <c r="AP61" s="82" t="s">
        <v>779</v>
      </c>
      <c r="AQ61" s="82" t="s">
        <v>779</v>
      </c>
      <c r="AR61" s="82" t="s">
        <v>779</v>
      </c>
      <c r="AS61" s="82" t="s">
        <v>779</v>
      </c>
    </row>
    <row r="62" spans="1:45" ht="52.5">
      <c r="A62" s="88" t="s">
        <v>831</v>
      </c>
      <c r="B62" s="89" t="s">
        <v>832</v>
      </c>
      <c r="C62" s="88" t="s">
        <v>776</v>
      </c>
      <c r="D62" s="82" t="s">
        <v>779</v>
      </c>
      <c r="E62" s="82" t="s">
        <v>779</v>
      </c>
      <c r="F62" s="82" t="s">
        <v>779</v>
      </c>
      <c r="G62" s="82" t="s">
        <v>779</v>
      </c>
      <c r="H62" s="82" t="s">
        <v>779</v>
      </c>
      <c r="I62" s="82" t="s">
        <v>779</v>
      </c>
      <c r="J62" s="82" t="s">
        <v>779</v>
      </c>
      <c r="K62" s="82" t="s">
        <v>779</v>
      </c>
      <c r="L62" s="82" t="s">
        <v>779</v>
      </c>
      <c r="M62" s="82" t="s">
        <v>779</v>
      </c>
      <c r="N62" s="82" t="s">
        <v>779</v>
      </c>
      <c r="O62" s="82" t="s">
        <v>779</v>
      </c>
      <c r="P62" s="82" t="s">
        <v>779</v>
      </c>
      <c r="Q62" s="82" t="s">
        <v>779</v>
      </c>
      <c r="R62" s="82" t="s">
        <v>779</v>
      </c>
      <c r="S62" s="82" t="s">
        <v>779</v>
      </c>
      <c r="T62" s="82" t="s">
        <v>779</v>
      </c>
      <c r="U62" s="82" t="s">
        <v>779</v>
      </c>
      <c r="V62" s="82" t="s">
        <v>779</v>
      </c>
      <c r="W62" s="82" t="s">
        <v>779</v>
      </c>
      <c r="X62" s="82" t="s">
        <v>779</v>
      </c>
      <c r="Y62" s="82" t="s">
        <v>779</v>
      </c>
      <c r="Z62" s="82" t="s">
        <v>779</v>
      </c>
      <c r="AA62" s="82" t="s">
        <v>779</v>
      </c>
      <c r="AB62" s="82" t="s">
        <v>779</v>
      </c>
      <c r="AC62" s="82" t="s">
        <v>779</v>
      </c>
      <c r="AD62" s="82" t="s">
        <v>779</v>
      </c>
      <c r="AE62" s="82" t="s">
        <v>779</v>
      </c>
      <c r="AF62" s="82" t="s">
        <v>779</v>
      </c>
      <c r="AG62" s="82" t="s">
        <v>779</v>
      </c>
      <c r="AH62" s="82" t="s">
        <v>779</v>
      </c>
      <c r="AI62" s="82" t="s">
        <v>779</v>
      </c>
      <c r="AJ62" s="82" t="s">
        <v>779</v>
      </c>
      <c r="AK62" s="82" t="s">
        <v>779</v>
      </c>
      <c r="AL62" s="82" t="s">
        <v>779</v>
      </c>
      <c r="AM62" s="82" t="s">
        <v>779</v>
      </c>
      <c r="AN62" s="82" t="s">
        <v>779</v>
      </c>
      <c r="AO62" s="82" t="s">
        <v>779</v>
      </c>
      <c r="AP62" s="82" t="s">
        <v>779</v>
      </c>
      <c r="AQ62" s="82" t="s">
        <v>779</v>
      </c>
      <c r="AR62" s="82" t="s">
        <v>779</v>
      </c>
      <c r="AS62" s="82" t="s">
        <v>779</v>
      </c>
    </row>
    <row r="63" spans="1:45" ht="52.5">
      <c r="A63" s="88" t="s">
        <v>833</v>
      </c>
      <c r="B63" s="89" t="s">
        <v>834</v>
      </c>
      <c r="C63" s="88" t="s">
        <v>776</v>
      </c>
      <c r="D63" s="82" t="s">
        <v>779</v>
      </c>
      <c r="E63" s="82" t="s">
        <v>779</v>
      </c>
      <c r="F63" s="82" t="s">
        <v>779</v>
      </c>
      <c r="G63" s="82" t="s">
        <v>779</v>
      </c>
      <c r="H63" s="82" t="s">
        <v>779</v>
      </c>
      <c r="I63" s="82" t="s">
        <v>779</v>
      </c>
      <c r="J63" s="82" t="s">
        <v>779</v>
      </c>
      <c r="K63" s="82" t="s">
        <v>779</v>
      </c>
      <c r="L63" s="82" t="s">
        <v>779</v>
      </c>
      <c r="M63" s="82" t="s">
        <v>779</v>
      </c>
      <c r="N63" s="82" t="s">
        <v>779</v>
      </c>
      <c r="O63" s="82" t="s">
        <v>779</v>
      </c>
      <c r="P63" s="82" t="s">
        <v>779</v>
      </c>
      <c r="Q63" s="82" t="s">
        <v>779</v>
      </c>
      <c r="R63" s="82" t="s">
        <v>779</v>
      </c>
      <c r="S63" s="82" t="s">
        <v>779</v>
      </c>
      <c r="T63" s="82" t="s">
        <v>779</v>
      </c>
      <c r="U63" s="82" t="s">
        <v>779</v>
      </c>
      <c r="V63" s="82" t="s">
        <v>779</v>
      </c>
      <c r="W63" s="82" t="s">
        <v>779</v>
      </c>
      <c r="X63" s="82" t="s">
        <v>779</v>
      </c>
      <c r="Y63" s="82" t="s">
        <v>779</v>
      </c>
      <c r="Z63" s="82" t="s">
        <v>779</v>
      </c>
      <c r="AA63" s="82" t="s">
        <v>779</v>
      </c>
      <c r="AB63" s="82" t="s">
        <v>779</v>
      </c>
      <c r="AC63" s="82" t="s">
        <v>779</v>
      </c>
      <c r="AD63" s="82" t="s">
        <v>779</v>
      </c>
      <c r="AE63" s="82" t="s">
        <v>779</v>
      </c>
      <c r="AF63" s="82" t="s">
        <v>779</v>
      </c>
      <c r="AG63" s="82" t="s">
        <v>779</v>
      </c>
      <c r="AH63" s="82" t="s">
        <v>779</v>
      </c>
      <c r="AI63" s="82" t="s">
        <v>779</v>
      </c>
      <c r="AJ63" s="82" t="s">
        <v>779</v>
      </c>
      <c r="AK63" s="82" t="s">
        <v>779</v>
      </c>
      <c r="AL63" s="82" t="s">
        <v>779</v>
      </c>
      <c r="AM63" s="82" t="s">
        <v>779</v>
      </c>
      <c r="AN63" s="82" t="s">
        <v>779</v>
      </c>
      <c r="AO63" s="82" t="s">
        <v>779</v>
      </c>
      <c r="AP63" s="82" t="s">
        <v>779</v>
      </c>
      <c r="AQ63" s="82" t="s">
        <v>779</v>
      </c>
      <c r="AR63" s="82" t="s">
        <v>779</v>
      </c>
      <c r="AS63" s="82" t="s">
        <v>779</v>
      </c>
    </row>
    <row r="64" spans="1:45" ht="31.5">
      <c r="A64" s="88" t="s">
        <v>835</v>
      </c>
      <c r="B64" s="89" t="s">
        <v>836</v>
      </c>
      <c r="C64" s="88" t="s">
        <v>776</v>
      </c>
      <c r="D64" s="82" t="s">
        <v>779</v>
      </c>
      <c r="E64" s="82" t="s">
        <v>779</v>
      </c>
      <c r="F64" s="82" t="s">
        <v>779</v>
      </c>
      <c r="G64" s="82" t="s">
        <v>779</v>
      </c>
      <c r="H64" s="82" t="s">
        <v>779</v>
      </c>
      <c r="I64" s="82" t="s">
        <v>779</v>
      </c>
      <c r="J64" s="82" t="s">
        <v>779</v>
      </c>
      <c r="K64" s="82" t="s">
        <v>779</v>
      </c>
      <c r="L64" s="82" t="s">
        <v>779</v>
      </c>
      <c r="M64" s="82" t="s">
        <v>779</v>
      </c>
      <c r="N64" s="82" t="s">
        <v>779</v>
      </c>
      <c r="O64" s="82" t="s">
        <v>779</v>
      </c>
      <c r="P64" s="82" t="s">
        <v>779</v>
      </c>
      <c r="Q64" s="82" t="s">
        <v>779</v>
      </c>
      <c r="R64" s="82" t="s">
        <v>779</v>
      </c>
      <c r="S64" s="82" t="s">
        <v>779</v>
      </c>
      <c r="T64" s="82" t="s">
        <v>779</v>
      </c>
      <c r="U64" s="82" t="s">
        <v>779</v>
      </c>
      <c r="V64" s="82" t="s">
        <v>779</v>
      </c>
      <c r="W64" s="82" t="s">
        <v>779</v>
      </c>
      <c r="X64" s="82" t="s">
        <v>779</v>
      </c>
      <c r="Y64" s="82" t="s">
        <v>779</v>
      </c>
      <c r="Z64" s="82" t="s">
        <v>779</v>
      </c>
      <c r="AA64" s="82" t="s">
        <v>779</v>
      </c>
      <c r="AB64" s="82" t="s">
        <v>779</v>
      </c>
      <c r="AC64" s="82" t="s">
        <v>779</v>
      </c>
      <c r="AD64" s="82" t="s">
        <v>779</v>
      </c>
      <c r="AE64" s="82" t="s">
        <v>779</v>
      </c>
      <c r="AF64" s="82" t="s">
        <v>779</v>
      </c>
      <c r="AG64" s="82" t="s">
        <v>779</v>
      </c>
      <c r="AH64" s="82" t="s">
        <v>779</v>
      </c>
      <c r="AI64" s="82" t="s">
        <v>779</v>
      </c>
      <c r="AJ64" s="82" t="s">
        <v>779</v>
      </c>
      <c r="AK64" s="82" t="s">
        <v>779</v>
      </c>
      <c r="AL64" s="82" t="s">
        <v>779</v>
      </c>
      <c r="AM64" s="82" t="s">
        <v>779</v>
      </c>
      <c r="AN64" s="82" t="s">
        <v>779</v>
      </c>
      <c r="AO64" s="82" t="s">
        <v>779</v>
      </c>
      <c r="AP64" s="82" t="s">
        <v>779</v>
      </c>
      <c r="AQ64" s="82" t="s">
        <v>779</v>
      </c>
      <c r="AR64" s="82" t="s">
        <v>779</v>
      </c>
      <c r="AS64" s="82" t="s">
        <v>779</v>
      </c>
    </row>
    <row r="65" spans="1:45" ht="42">
      <c r="A65" s="88" t="s">
        <v>837</v>
      </c>
      <c r="B65" s="89" t="s">
        <v>838</v>
      </c>
      <c r="C65" s="88" t="s">
        <v>776</v>
      </c>
      <c r="D65" s="82" t="s">
        <v>779</v>
      </c>
      <c r="E65" s="82" t="s">
        <v>779</v>
      </c>
      <c r="F65" s="82" t="s">
        <v>779</v>
      </c>
      <c r="G65" s="82" t="s">
        <v>779</v>
      </c>
      <c r="H65" s="82" t="s">
        <v>779</v>
      </c>
      <c r="I65" s="82" t="s">
        <v>779</v>
      </c>
      <c r="J65" s="82" t="s">
        <v>779</v>
      </c>
      <c r="K65" s="82" t="s">
        <v>779</v>
      </c>
      <c r="L65" s="82" t="s">
        <v>779</v>
      </c>
      <c r="M65" s="82" t="s">
        <v>779</v>
      </c>
      <c r="N65" s="82" t="s">
        <v>779</v>
      </c>
      <c r="O65" s="82" t="s">
        <v>779</v>
      </c>
      <c r="P65" s="82" t="s">
        <v>779</v>
      </c>
      <c r="Q65" s="82" t="s">
        <v>779</v>
      </c>
      <c r="R65" s="82" t="s">
        <v>779</v>
      </c>
      <c r="S65" s="82" t="s">
        <v>779</v>
      </c>
      <c r="T65" s="82" t="s">
        <v>779</v>
      </c>
      <c r="U65" s="82" t="s">
        <v>779</v>
      </c>
      <c r="V65" s="82" t="s">
        <v>779</v>
      </c>
      <c r="W65" s="82" t="s">
        <v>779</v>
      </c>
      <c r="X65" s="82" t="s">
        <v>779</v>
      </c>
      <c r="Y65" s="82" t="s">
        <v>779</v>
      </c>
      <c r="Z65" s="82" t="s">
        <v>779</v>
      </c>
      <c r="AA65" s="82" t="s">
        <v>779</v>
      </c>
      <c r="AB65" s="82" t="s">
        <v>779</v>
      </c>
      <c r="AC65" s="82" t="s">
        <v>779</v>
      </c>
      <c r="AD65" s="82" t="s">
        <v>779</v>
      </c>
      <c r="AE65" s="82" t="s">
        <v>779</v>
      </c>
      <c r="AF65" s="82" t="s">
        <v>779</v>
      </c>
      <c r="AG65" s="82" t="s">
        <v>779</v>
      </c>
      <c r="AH65" s="82" t="s">
        <v>779</v>
      </c>
      <c r="AI65" s="82" t="s">
        <v>779</v>
      </c>
      <c r="AJ65" s="82" t="s">
        <v>779</v>
      </c>
      <c r="AK65" s="82" t="s">
        <v>779</v>
      </c>
      <c r="AL65" s="82" t="s">
        <v>779</v>
      </c>
      <c r="AM65" s="82" t="s">
        <v>779</v>
      </c>
      <c r="AN65" s="82" t="s">
        <v>779</v>
      </c>
      <c r="AO65" s="82" t="s">
        <v>779</v>
      </c>
      <c r="AP65" s="82" t="s">
        <v>779</v>
      </c>
      <c r="AQ65" s="82" t="s">
        <v>779</v>
      </c>
      <c r="AR65" s="82" t="s">
        <v>779</v>
      </c>
      <c r="AS65" s="82" t="s">
        <v>779</v>
      </c>
    </row>
    <row r="66" spans="1:45" ht="73.5">
      <c r="A66" s="88" t="s">
        <v>148</v>
      </c>
      <c r="B66" s="89" t="s">
        <v>839</v>
      </c>
      <c r="C66" s="88" t="s">
        <v>776</v>
      </c>
      <c r="D66" s="82" t="s">
        <v>779</v>
      </c>
      <c r="E66" s="82" t="s">
        <v>779</v>
      </c>
      <c r="F66" s="82" t="s">
        <v>779</v>
      </c>
      <c r="G66" s="82" t="s">
        <v>779</v>
      </c>
      <c r="H66" s="82" t="s">
        <v>779</v>
      </c>
      <c r="I66" s="82" t="s">
        <v>779</v>
      </c>
      <c r="J66" s="82" t="s">
        <v>779</v>
      </c>
      <c r="K66" s="82" t="s">
        <v>779</v>
      </c>
      <c r="L66" s="82" t="s">
        <v>779</v>
      </c>
      <c r="M66" s="82" t="s">
        <v>779</v>
      </c>
      <c r="N66" s="82" t="s">
        <v>779</v>
      </c>
      <c r="O66" s="82" t="s">
        <v>779</v>
      </c>
      <c r="P66" s="82" t="s">
        <v>779</v>
      </c>
      <c r="Q66" s="82" t="s">
        <v>779</v>
      </c>
      <c r="R66" s="82" t="s">
        <v>779</v>
      </c>
      <c r="S66" s="82" t="s">
        <v>779</v>
      </c>
      <c r="T66" s="82" t="s">
        <v>779</v>
      </c>
      <c r="U66" s="82" t="s">
        <v>779</v>
      </c>
      <c r="V66" s="82" t="s">
        <v>779</v>
      </c>
      <c r="W66" s="82" t="s">
        <v>779</v>
      </c>
      <c r="X66" s="82" t="s">
        <v>779</v>
      </c>
      <c r="Y66" s="82" t="s">
        <v>779</v>
      </c>
      <c r="Z66" s="82" t="s">
        <v>779</v>
      </c>
      <c r="AA66" s="82" t="s">
        <v>779</v>
      </c>
      <c r="AB66" s="82" t="s">
        <v>779</v>
      </c>
      <c r="AC66" s="82" t="s">
        <v>779</v>
      </c>
      <c r="AD66" s="82" t="s">
        <v>779</v>
      </c>
      <c r="AE66" s="82" t="s">
        <v>779</v>
      </c>
      <c r="AF66" s="82" t="s">
        <v>779</v>
      </c>
      <c r="AG66" s="82" t="s">
        <v>779</v>
      </c>
      <c r="AH66" s="82" t="s">
        <v>779</v>
      </c>
      <c r="AI66" s="82" t="s">
        <v>779</v>
      </c>
      <c r="AJ66" s="82" t="s">
        <v>779</v>
      </c>
      <c r="AK66" s="82" t="s">
        <v>779</v>
      </c>
      <c r="AL66" s="82" t="s">
        <v>779</v>
      </c>
      <c r="AM66" s="82" t="s">
        <v>779</v>
      </c>
      <c r="AN66" s="82" t="s">
        <v>779</v>
      </c>
      <c r="AO66" s="82" t="s">
        <v>779</v>
      </c>
      <c r="AP66" s="82" t="s">
        <v>779</v>
      </c>
      <c r="AQ66" s="82" t="s">
        <v>779</v>
      </c>
      <c r="AR66" s="82" t="s">
        <v>779</v>
      </c>
      <c r="AS66" s="82" t="s">
        <v>779</v>
      </c>
    </row>
    <row r="67" spans="1:45" ht="63">
      <c r="A67" s="88" t="s">
        <v>840</v>
      </c>
      <c r="B67" s="89" t="s">
        <v>841</v>
      </c>
      <c r="C67" s="88" t="s">
        <v>776</v>
      </c>
      <c r="D67" s="82" t="s">
        <v>779</v>
      </c>
      <c r="E67" s="82" t="s">
        <v>779</v>
      </c>
      <c r="F67" s="82" t="s">
        <v>779</v>
      </c>
      <c r="G67" s="82" t="s">
        <v>779</v>
      </c>
      <c r="H67" s="82" t="s">
        <v>779</v>
      </c>
      <c r="I67" s="82" t="s">
        <v>779</v>
      </c>
      <c r="J67" s="82" t="s">
        <v>779</v>
      </c>
      <c r="K67" s="82" t="s">
        <v>779</v>
      </c>
      <c r="L67" s="82" t="s">
        <v>779</v>
      </c>
      <c r="M67" s="82" t="s">
        <v>779</v>
      </c>
      <c r="N67" s="82" t="s">
        <v>779</v>
      </c>
      <c r="O67" s="82" t="s">
        <v>779</v>
      </c>
      <c r="P67" s="82" t="s">
        <v>779</v>
      </c>
      <c r="Q67" s="82" t="s">
        <v>779</v>
      </c>
      <c r="R67" s="82" t="s">
        <v>779</v>
      </c>
      <c r="S67" s="82" t="s">
        <v>779</v>
      </c>
      <c r="T67" s="82" t="s">
        <v>779</v>
      </c>
      <c r="U67" s="82" t="s">
        <v>779</v>
      </c>
      <c r="V67" s="82" t="s">
        <v>779</v>
      </c>
      <c r="W67" s="82" t="s">
        <v>779</v>
      </c>
      <c r="X67" s="82" t="s">
        <v>779</v>
      </c>
      <c r="Y67" s="82" t="s">
        <v>779</v>
      </c>
      <c r="Z67" s="82" t="s">
        <v>779</v>
      </c>
      <c r="AA67" s="82" t="s">
        <v>779</v>
      </c>
      <c r="AB67" s="82" t="s">
        <v>779</v>
      </c>
      <c r="AC67" s="82" t="s">
        <v>779</v>
      </c>
      <c r="AD67" s="82" t="s">
        <v>779</v>
      </c>
      <c r="AE67" s="82" t="s">
        <v>779</v>
      </c>
      <c r="AF67" s="82" t="s">
        <v>779</v>
      </c>
      <c r="AG67" s="82" t="s">
        <v>779</v>
      </c>
      <c r="AH67" s="82" t="s">
        <v>779</v>
      </c>
      <c r="AI67" s="82" t="s">
        <v>779</v>
      </c>
      <c r="AJ67" s="82" t="s">
        <v>779</v>
      </c>
      <c r="AK67" s="82" t="s">
        <v>779</v>
      </c>
      <c r="AL67" s="82" t="s">
        <v>779</v>
      </c>
      <c r="AM67" s="82" t="s">
        <v>779</v>
      </c>
      <c r="AN67" s="82" t="s">
        <v>779</v>
      </c>
      <c r="AO67" s="82" t="s">
        <v>779</v>
      </c>
      <c r="AP67" s="82" t="s">
        <v>779</v>
      </c>
      <c r="AQ67" s="82" t="s">
        <v>779</v>
      </c>
      <c r="AR67" s="82" t="s">
        <v>779</v>
      </c>
      <c r="AS67" s="82" t="s">
        <v>779</v>
      </c>
    </row>
    <row r="68" spans="1:45" ht="63">
      <c r="A68" s="88" t="s">
        <v>842</v>
      </c>
      <c r="B68" s="89" t="s">
        <v>843</v>
      </c>
      <c r="C68" s="88" t="s">
        <v>776</v>
      </c>
      <c r="D68" s="82" t="s">
        <v>779</v>
      </c>
      <c r="E68" s="82" t="s">
        <v>779</v>
      </c>
      <c r="F68" s="82" t="s">
        <v>779</v>
      </c>
      <c r="G68" s="82" t="s">
        <v>779</v>
      </c>
      <c r="H68" s="82" t="s">
        <v>779</v>
      </c>
      <c r="I68" s="82" t="s">
        <v>779</v>
      </c>
      <c r="J68" s="82" t="s">
        <v>779</v>
      </c>
      <c r="K68" s="82" t="s">
        <v>779</v>
      </c>
      <c r="L68" s="82" t="s">
        <v>779</v>
      </c>
      <c r="M68" s="82" t="s">
        <v>779</v>
      </c>
      <c r="N68" s="82" t="s">
        <v>779</v>
      </c>
      <c r="O68" s="82" t="s">
        <v>779</v>
      </c>
      <c r="P68" s="82" t="s">
        <v>779</v>
      </c>
      <c r="Q68" s="82" t="s">
        <v>779</v>
      </c>
      <c r="R68" s="82" t="s">
        <v>779</v>
      </c>
      <c r="S68" s="82" t="s">
        <v>779</v>
      </c>
      <c r="T68" s="82" t="s">
        <v>779</v>
      </c>
      <c r="U68" s="82" t="s">
        <v>779</v>
      </c>
      <c r="V68" s="82" t="s">
        <v>779</v>
      </c>
      <c r="W68" s="82" t="s">
        <v>779</v>
      </c>
      <c r="X68" s="82" t="s">
        <v>779</v>
      </c>
      <c r="Y68" s="82" t="s">
        <v>779</v>
      </c>
      <c r="Z68" s="82" t="s">
        <v>779</v>
      </c>
      <c r="AA68" s="82" t="s">
        <v>779</v>
      </c>
      <c r="AB68" s="82" t="s">
        <v>779</v>
      </c>
      <c r="AC68" s="82" t="s">
        <v>779</v>
      </c>
      <c r="AD68" s="82" t="s">
        <v>779</v>
      </c>
      <c r="AE68" s="82" t="s">
        <v>779</v>
      </c>
      <c r="AF68" s="82" t="s">
        <v>779</v>
      </c>
      <c r="AG68" s="82" t="s">
        <v>779</v>
      </c>
      <c r="AH68" s="82" t="s">
        <v>779</v>
      </c>
      <c r="AI68" s="82" t="s">
        <v>779</v>
      </c>
      <c r="AJ68" s="82" t="s">
        <v>779</v>
      </c>
      <c r="AK68" s="82" t="s">
        <v>779</v>
      </c>
      <c r="AL68" s="82" t="s">
        <v>779</v>
      </c>
      <c r="AM68" s="82" t="s">
        <v>779</v>
      </c>
      <c r="AN68" s="82" t="s">
        <v>779</v>
      </c>
      <c r="AO68" s="82" t="s">
        <v>779</v>
      </c>
      <c r="AP68" s="82" t="s">
        <v>779</v>
      </c>
      <c r="AQ68" s="82" t="s">
        <v>779</v>
      </c>
      <c r="AR68" s="82" t="s">
        <v>779</v>
      </c>
      <c r="AS68" s="82" t="s">
        <v>779</v>
      </c>
    </row>
    <row r="69" spans="1:45" ht="42">
      <c r="A69" s="88" t="s">
        <v>150</v>
      </c>
      <c r="B69" s="89" t="s">
        <v>844</v>
      </c>
      <c r="C69" s="88" t="s">
        <v>776</v>
      </c>
      <c r="D69" s="82" t="s">
        <v>779</v>
      </c>
      <c r="E69" s="82" t="s">
        <v>779</v>
      </c>
      <c r="F69" s="82" t="s">
        <v>779</v>
      </c>
      <c r="G69" s="82" t="s">
        <v>779</v>
      </c>
      <c r="H69" s="82" t="s">
        <v>779</v>
      </c>
      <c r="I69" s="82" t="s">
        <v>779</v>
      </c>
      <c r="J69" s="82" t="s">
        <v>779</v>
      </c>
      <c r="K69" s="82" t="s">
        <v>779</v>
      </c>
      <c r="L69" s="82" t="s">
        <v>779</v>
      </c>
      <c r="M69" s="82" t="s">
        <v>779</v>
      </c>
      <c r="N69" s="82" t="s">
        <v>779</v>
      </c>
      <c r="O69" s="82" t="s">
        <v>779</v>
      </c>
      <c r="P69" s="82" t="s">
        <v>779</v>
      </c>
      <c r="Q69" s="82" t="s">
        <v>779</v>
      </c>
      <c r="R69" s="82" t="s">
        <v>779</v>
      </c>
      <c r="S69" s="82" t="s">
        <v>779</v>
      </c>
      <c r="T69" s="82" t="s">
        <v>779</v>
      </c>
      <c r="U69" s="82" t="s">
        <v>779</v>
      </c>
      <c r="V69" s="82" t="s">
        <v>779</v>
      </c>
      <c r="W69" s="82" t="s">
        <v>779</v>
      </c>
      <c r="X69" s="82" t="s">
        <v>779</v>
      </c>
      <c r="Y69" s="82" t="s">
        <v>779</v>
      </c>
      <c r="Z69" s="82" t="s">
        <v>779</v>
      </c>
      <c r="AA69" s="82" t="s">
        <v>779</v>
      </c>
      <c r="AB69" s="82" t="s">
        <v>779</v>
      </c>
      <c r="AC69" s="82" t="s">
        <v>779</v>
      </c>
      <c r="AD69" s="82" t="s">
        <v>779</v>
      </c>
      <c r="AE69" s="82" t="s">
        <v>779</v>
      </c>
      <c r="AF69" s="82" t="s">
        <v>779</v>
      </c>
      <c r="AG69" s="82" t="s">
        <v>779</v>
      </c>
      <c r="AH69" s="82" t="s">
        <v>779</v>
      </c>
      <c r="AI69" s="82" t="s">
        <v>779</v>
      </c>
      <c r="AJ69" s="82" t="s">
        <v>779</v>
      </c>
      <c r="AK69" s="82" t="s">
        <v>779</v>
      </c>
      <c r="AL69" s="82" t="s">
        <v>779</v>
      </c>
      <c r="AM69" s="82" t="s">
        <v>779</v>
      </c>
      <c r="AN69" s="82" t="s">
        <v>779</v>
      </c>
      <c r="AO69" s="82" t="s">
        <v>779</v>
      </c>
      <c r="AP69" s="82" t="s">
        <v>779</v>
      </c>
      <c r="AQ69" s="82" t="s">
        <v>779</v>
      </c>
      <c r="AR69" s="82" t="s">
        <v>779</v>
      </c>
      <c r="AS69" s="82" t="s">
        <v>779</v>
      </c>
    </row>
    <row r="70" spans="1:45" ht="52.5">
      <c r="A70" s="88" t="s">
        <v>152</v>
      </c>
      <c r="B70" s="89" t="s">
        <v>845</v>
      </c>
      <c r="C70" s="88" t="s">
        <v>776</v>
      </c>
      <c r="D70" s="82" t="s">
        <v>779</v>
      </c>
      <c r="E70" s="82" t="s">
        <v>779</v>
      </c>
      <c r="F70" s="82" t="s">
        <v>779</v>
      </c>
      <c r="G70" s="82" t="s">
        <v>779</v>
      </c>
      <c r="H70" s="82" t="s">
        <v>779</v>
      </c>
      <c r="I70" s="82" t="s">
        <v>779</v>
      </c>
      <c r="J70" s="82" t="s">
        <v>779</v>
      </c>
      <c r="K70" s="82" t="s">
        <v>779</v>
      </c>
      <c r="L70" s="82" t="s">
        <v>779</v>
      </c>
      <c r="M70" s="82" t="s">
        <v>779</v>
      </c>
      <c r="N70" s="82" t="s">
        <v>779</v>
      </c>
      <c r="O70" s="82" t="s">
        <v>779</v>
      </c>
      <c r="P70" s="82" t="s">
        <v>779</v>
      </c>
      <c r="Q70" s="82" t="s">
        <v>779</v>
      </c>
      <c r="R70" s="82" t="s">
        <v>779</v>
      </c>
      <c r="S70" s="82" t="s">
        <v>779</v>
      </c>
      <c r="T70" s="82" t="s">
        <v>779</v>
      </c>
      <c r="U70" s="82" t="s">
        <v>779</v>
      </c>
      <c r="V70" s="82" t="s">
        <v>779</v>
      </c>
      <c r="W70" s="82" t="s">
        <v>779</v>
      </c>
      <c r="X70" s="82" t="s">
        <v>779</v>
      </c>
      <c r="Y70" s="82" t="s">
        <v>779</v>
      </c>
      <c r="Z70" s="82" t="s">
        <v>779</v>
      </c>
      <c r="AA70" s="82" t="s">
        <v>779</v>
      </c>
      <c r="AB70" s="82" t="s">
        <v>779</v>
      </c>
      <c r="AC70" s="82" t="s">
        <v>779</v>
      </c>
      <c r="AD70" s="82" t="s">
        <v>779</v>
      </c>
      <c r="AE70" s="82" t="s">
        <v>779</v>
      </c>
      <c r="AF70" s="82" t="s">
        <v>779</v>
      </c>
      <c r="AG70" s="82" t="s">
        <v>779</v>
      </c>
      <c r="AH70" s="82" t="s">
        <v>779</v>
      </c>
      <c r="AI70" s="82" t="s">
        <v>779</v>
      </c>
      <c r="AJ70" s="82" t="s">
        <v>779</v>
      </c>
      <c r="AK70" s="82" t="s">
        <v>779</v>
      </c>
      <c r="AL70" s="82" t="s">
        <v>779</v>
      </c>
      <c r="AM70" s="82" t="s">
        <v>779</v>
      </c>
      <c r="AN70" s="82" t="s">
        <v>779</v>
      </c>
      <c r="AO70" s="82" t="s">
        <v>779</v>
      </c>
      <c r="AP70" s="82" t="s">
        <v>779</v>
      </c>
      <c r="AQ70" s="82" t="s">
        <v>779</v>
      </c>
      <c r="AR70" s="82" t="s">
        <v>779</v>
      </c>
      <c r="AS70" s="82" t="s">
        <v>779</v>
      </c>
    </row>
    <row r="71" spans="1:45" ht="31.5">
      <c r="A71" s="88" t="s">
        <v>154</v>
      </c>
      <c r="B71" s="89" t="s">
        <v>846</v>
      </c>
      <c r="C71" s="88" t="s">
        <v>776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</row>
    <row r="72" spans="1:45" ht="52.5">
      <c r="A72" s="90" t="s">
        <v>847</v>
      </c>
      <c r="B72" s="91" t="s">
        <v>848</v>
      </c>
      <c r="C72" s="90" t="s">
        <v>849</v>
      </c>
      <c r="D72" s="83" t="s">
        <v>779</v>
      </c>
      <c r="E72" s="83" t="s">
        <v>779</v>
      </c>
      <c r="F72" s="83" t="s">
        <v>779</v>
      </c>
      <c r="G72" s="83" t="s">
        <v>779</v>
      </c>
      <c r="H72" s="83" t="s">
        <v>779</v>
      </c>
      <c r="I72" s="83" t="s">
        <v>779</v>
      </c>
      <c r="J72" s="83" t="s">
        <v>779</v>
      </c>
      <c r="K72" s="83" t="s">
        <v>779</v>
      </c>
      <c r="L72" s="83" t="s">
        <v>779</v>
      </c>
      <c r="M72" s="83" t="s">
        <v>779</v>
      </c>
      <c r="N72" s="83" t="s">
        <v>779</v>
      </c>
      <c r="O72" s="83" t="s">
        <v>779</v>
      </c>
      <c r="P72" s="83" t="s">
        <v>779</v>
      </c>
      <c r="Q72" s="83" t="s">
        <v>779</v>
      </c>
      <c r="R72" s="83" t="s">
        <v>779</v>
      </c>
      <c r="S72" s="83" t="s">
        <v>779</v>
      </c>
      <c r="T72" s="83" t="s">
        <v>779</v>
      </c>
      <c r="U72" s="83" t="s">
        <v>779</v>
      </c>
      <c r="V72" s="83" t="s">
        <v>779</v>
      </c>
      <c r="W72" s="83" t="s">
        <v>779</v>
      </c>
      <c r="X72" s="83" t="s">
        <v>779</v>
      </c>
      <c r="Y72" s="83" t="s">
        <v>779</v>
      </c>
      <c r="Z72" s="83" t="s">
        <v>779</v>
      </c>
      <c r="AA72" s="83" t="s">
        <v>779</v>
      </c>
      <c r="AB72" s="83" t="s">
        <v>779</v>
      </c>
      <c r="AC72" s="83" t="s">
        <v>779</v>
      </c>
      <c r="AD72" s="83" t="s">
        <v>779</v>
      </c>
      <c r="AE72" s="83" t="s">
        <v>779</v>
      </c>
      <c r="AF72" s="83" t="s">
        <v>779</v>
      </c>
      <c r="AG72" s="83" t="s">
        <v>779</v>
      </c>
      <c r="AH72" s="83" t="s">
        <v>779</v>
      </c>
      <c r="AI72" s="83" t="s">
        <v>779</v>
      </c>
      <c r="AJ72" s="83" t="s">
        <v>779</v>
      </c>
      <c r="AK72" s="83" t="s">
        <v>779</v>
      </c>
      <c r="AL72" s="83" t="s">
        <v>779</v>
      </c>
      <c r="AM72" s="83" t="s">
        <v>779</v>
      </c>
      <c r="AN72" s="83" t="s">
        <v>779</v>
      </c>
      <c r="AO72" s="83" t="s">
        <v>779</v>
      </c>
      <c r="AP72" s="83" t="s">
        <v>779</v>
      </c>
      <c r="AQ72" s="83" t="s">
        <v>779</v>
      </c>
      <c r="AR72" s="83" t="s">
        <v>779</v>
      </c>
      <c r="AS72" s="83" t="s">
        <v>779</v>
      </c>
    </row>
    <row r="73" spans="1:45" ht="31.5">
      <c r="A73" s="90" t="s">
        <v>851</v>
      </c>
      <c r="B73" s="91" t="s">
        <v>852</v>
      </c>
      <c r="C73" s="90" t="s">
        <v>853</v>
      </c>
      <c r="D73" s="83" t="s">
        <v>779</v>
      </c>
      <c r="E73" s="83" t="s">
        <v>779</v>
      </c>
      <c r="F73" s="83" t="s">
        <v>779</v>
      </c>
      <c r="G73" s="83" t="s">
        <v>779</v>
      </c>
      <c r="H73" s="83" t="s">
        <v>779</v>
      </c>
      <c r="I73" s="83" t="s">
        <v>779</v>
      </c>
      <c r="J73" s="83" t="s">
        <v>779</v>
      </c>
      <c r="K73" s="83" t="s">
        <v>779</v>
      </c>
      <c r="L73" s="83" t="s">
        <v>779</v>
      </c>
      <c r="M73" s="83" t="s">
        <v>779</v>
      </c>
      <c r="N73" s="83" t="s">
        <v>779</v>
      </c>
      <c r="O73" s="83" t="s">
        <v>779</v>
      </c>
      <c r="P73" s="83" t="s">
        <v>779</v>
      </c>
      <c r="Q73" s="83" t="s">
        <v>779</v>
      </c>
      <c r="R73" s="83" t="s">
        <v>779</v>
      </c>
      <c r="S73" s="83" t="s">
        <v>779</v>
      </c>
      <c r="T73" s="83" t="s">
        <v>779</v>
      </c>
      <c r="U73" s="83" t="s">
        <v>779</v>
      </c>
      <c r="V73" s="83" t="s">
        <v>779</v>
      </c>
      <c r="W73" s="83" t="s">
        <v>779</v>
      </c>
      <c r="X73" s="83" t="s">
        <v>779</v>
      </c>
      <c r="Y73" s="83" t="s">
        <v>779</v>
      </c>
      <c r="Z73" s="83" t="s">
        <v>779</v>
      </c>
      <c r="AA73" s="83" t="s">
        <v>779</v>
      </c>
      <c r="AB73" s="83" t="s">
        <v>779</v>
      </c>
      <c r="AC73" s="83" t="s">
        <v>779</v>
      </c>
      <c r="AD73" s="83" t="s">
        <v>779</v>
      </c>
      <c r="AE73" s="83" t="s">
        <v>779</v>
      </c>
      <c r="AF73" s="83" t="s">
        <v>779</v>
      </c>
      <c r="AG73" s="83" t="s">
        <v>779</v>
      </c>
      <c r="AH73" s="83" t="s">
        <v>779</v>
      </c>
      <c r="AI73" s="83" t="s">
        <v>779</v>
      </c>
      <c r="AJ73" s="83" t="s">
        <v>779</v>
      </c>
      <c r="AK73" s="83" t="s">
        <v>779</v>
      </c>
      <c r="AL73" s="83" t="s">
        <v>779</v>
      </c>
      <c r="AM73" s="83" t="s">
        <v>779</v>
      </c>
      <c r="AN73" s="83" t="s">
        <v>779</v>
      </c>
      <c r="AO73" s="83" t="s">
        <v>779</v>
      </c>
      <c r="AP73" s="83" t="s">
        <v>779</v>
      </c>
      <c r="AQ73" s="83" t="s">
        <v>779</v>
      </c>
      <c r="AR73" s="83" t="s">
        <v>779</v>
      </c>
      <c r="AS73" s="83" t="s">
        <v>779</v>
      </c>
    </row>
    <row r="74" spans="1:45" ht="31.5">
      <c r="A74" s="90" t="s">
        <v>855</v>
      </c>
      <c r="B74" s="91" t="s">
        <v>856</v>
      </c>
      <c r="C74" s="90" t="s">
        <v>857</v>
      </c>
      <c r="D74" s="83" t="s">
        <v>779</v>
      </c>
      <c r="E74" s="83" t="s">
        <v>779</v>
      </c>
      <c r="F74" s="83" t="s">
        <v>779</v>
      </c>
      <c r="G74" s="83" t="s">
        <v>779</v>
      </c>
      <c r="H74" s="83" t="s">
        <v>779</v>
      </c>
      <c r="I74" s="83" t="s">
        <v>779</v>
      </c>
      <c r="J74" s="83" t="s">
        <v>779</v>
      </c>
      <c r="K74" s="83" t="s">
        <v>779</v>
      </c>
      <c r="L74" s="83" t="s">
        <v>779</v>
      </c>
      <c r="M74" s="83" t="s">
        <v>779</v>
      </c>
      <c r="N74" s="83" t="s">
        <v>779</v>
      </c>
      <c r="O74" s="83" t="s">
        <v>779</v>
      </c>
      <c r="P74" s="83" t="s">
        <v>779</v>
      </c>
      <c r="Q74" s="83" t="s">
        <v>779</v>
      </c>
      <c r="R74" s="83" t="s">
        <v>779</v>
      </c>
      <c r="S74" s="83" t="s">
        <v>779</v>
      </c>
      <c r="T74" s="83" t="s">
        <v>779</v>
      </c>
      <c r="U74" s="83" t="s">
        <v>779</v>
      </c>
      <c r="V74" s="83" t="s">
        <v>779</v>
      </c>
      <c r="W74" s="83" t="s">
        <v>779</v>
      </c>
      <c r="X74" s="83" t="s">
        <v>779</v>
      </c>
      <c r="Y74" s="83" t="s">
        <v>779</v>
      </c>
      <c r="Z74" s="83" t="s">
        <v>779</v>
      </c>
      <c r="AA74" s="83" t="s">
        <v>779</v>
      </c>
      <c r="AB74" s="83" t="s">
        <v>779</v>
      </c>
      <c r="AC74" s="83" t="s">
        <v>779</v>
      </c>
      <c r="AD74" s="83" t="s">
        <v>779</v>
      </c>
      <c r="AE74" s="83" t="s">
        <v>779</v>
      </c>
      <c r="AF74" s="83" t="s">
        <v>779</v>
      </c>
      <c r="AG74" s="83" t="s">
        <v>779</v>
      </c>
      <c r="AH74" s="83" t="s">
        <v>779</v>
      </c>
      <c r="AI74" s="83" t="s">
        <v>779</v>
      </c>
      <c r="AJ74" s="83" t="s">
        <v>779</v>
      </c>
      <c r="AK74" s="83" t="s">
        <v>779</v>
      </c>
      <c r="AL74" s="83" t="s">
        <v>779</v>
      </c>
      <c r="AM74" s="83" t="s">
        <v>779</v>
      </c>
      <c r="AN74" s="83" t="s">
        <v>779</v>
      </c>
      <c r="AO74" s="83" t="s">
        <v>779</v>
      </c>
      <c r="AP74" s="83" t="s">
        <v>779</v>
      </c>
      <c r="AQ74" s="83" t="s">
        <v>779</v>
      </c>
      <c r="AR74" s="83" t="s">
        <v>779</v>
      </c>
      <c r="AS74" s="83" t="s">
        <v>779</v>
      </c>
    </row>
    <row r="75" spans="1:45" ht="63">
      <c r="A75" s="90" t="s">
        <v>888</v>
      </c>
      <c r="B75" s="91" t="s">
        <v>889</v>
      </c>
      <c r="C75" s="90" t="s">
        <v>890</v>
      </c>
      <c r="D75" s="83" t="s">
        <v>779</v>
      </c>
      <c r="E75" s="83" t="s">
        <v>779</v>
      </c>
      <c r="F75" s="83" t="s">
        <v>779</v>
      </c>
      <c r="G75" s="83" t="s">
        <v>779</v>
      </c>
      <c r="H75" s="83" t="s">
        <v>779</v>
      </c>
      <c r="I75" s="83" t="s">
        <v>779</v>
      </c>
      <c r="J75" s="83" t="s">
        <v>779</v>
      </c>
      <c r="K75" s="83" t="s">
        <v>779</v>
      </c>
      <c r="L75" s="83" t="s">
        <v>779</v>
      </c>
      <c r="M75" s="83" t="s">
        <v>779</v>
      </c>
      <c r="N75" s="83" t="s">
        <v>779</v>
      </c>
      <c r="O75" s="83" t="s">
        <v>779</v>
      </c>
      <c r="P75" s="83" t="s">
        <v>779</v>
      </c>
      <c r="Q75" s="83" t="s">
        <v>779</v>
      </c>
      <c r="R75" s="83" t="s">
        <v>779</v>
      </c>
      <c r="S75" s="83" t="s">
        <v>779</v>
      </c>
      <c r="T75" s="83" t="s">
        <v>779</v>
      </c>
      <c r="U75" s="83" t="s">
        <v>779</v>
      </c>
      <c r="V75" s="83" t="s">
        <v>779</v>
      </c>
      <c r="W75" s="83" t="s">
        <v>779</v>
      </c>
      <c r="X75" s="83" t="s">
        <v>779</v>
      </c>
      <c r="Y75" s="83" t="s">
        <v>779</v>
      </c>
      <c r="Z75" s="83" t="s">
        <v>779</v>
      </c>
      <c r="AA75" s="83" t="s">
        <v>779</v>
      </c>
      <c r="AB75" s="83" t="s">
        <v>779</v>
      </c>
      <c r="AC75" s="83" t="s">
        <v>779</v>
      </c>
      <c r="AD75" s="83" t="s">
        <v>779</v>
      </c>
      <c r="AE75" s="83" t="s">
        <v>779</v>
      </c>
      <c r="AF75" s="83" t="s">
        <v>779</v>
      </c>
      <c r="AG75" s="83" t="s">
        <v>779</v>
      </c>
      <c r="AH75" s="83" t="s">
        <v>779</v>
      </c>
      <c r="AI75" s="83" t="s">
        <v>779</v>
      </c>
      <c r="AJ75" s="83" t="s">
        <v>779</v>
      </c>
      <c r="AK75" s="83" t="s">
        <v>779</v>
      </c>
      <c r="AL75" s="83" t="s">
        <v>779</v>
      </c>
      <c r="AM75" s="83" t="s">
        <v>779</v>
      </c>
      <c r="AN75" s="83" t="s">
        <v>779</v>
      </c>
      <c r="AO75" s="83" t="s">
        <v>779</v>
      </c>
      <c r="AP75" s="83" t="s">
        <v>779</v>
      </c>
      <c r="AQ75" s="83" t="s">
        <v>779</v>
      </c>
      <c r="AR75" s="83" t="s">
        <v>779</v>
      </c>
      <c r="AS75" s="83" t="s">
        <v>779</v>
      </c>
    </row>
  </sheetData>
  <mergeCells count="40">
    <mergeCell ref="AO2:AS2"/>
    <mergeCell ref="U4:V4"/>
    <mergeCell ref="V9:W9"/>
    <mergeCell ref="S6:AC6"/>
    <mergeCell ref="AH16:AI16"/>
    <mergeCell ref="AJ16:AK16"/>
    <mergeCell ref="A3:AS3"/>
    <mergeCell ref="A14:A17"/>
    <mergeCell ref="B14:B17"/>
    <mergeCell ref="C14:C17"/>
    <mergeCell ref="AL16:AM16"/>
    <mergeCell ref="AN16:AO16"/>
    <mergeCell ref="AH15:AM15"/>
    <mergeCell ref="AN15:AS15"/>
    <mergeCell ref="AP16:AQ16"/>
    <mergeCell ref="AR16:AS16"/>
    <mergeCell ref="D16:E16"/>
    <mergeCell ref="F16:G16"/>
    <mergeCell ref="H16:I16"/>
    <mergeCell ref="J16:K16"/>
    <mergeCell ref="D14:AS14"/>
    <mergeCell ref="D15:I15"/>
    <mergeCell ref="J15:O15"/>
    <mergeCell ref="P15:U15"/>
    <mergeCell ref="V15:AA15"/>
    <mergeCell ref="AB15:AG15"/>
    <mergeCell ref="AD16:AE16"/>
    <mergeCell ref="AF16:AG16"/>
    <mergeCell ref="S7:AC7"/>
    <mergeCell ref="L16:M16"/>
    <mergeCell ref="N16:O16"/>
    <mergeCell ref="P16:Q16"/>
    <mergeCell ref="T11:AG11"/>
    <mergeCell ref="T12:AG12"/>
    <mergeCell ref="R16:S16"/>
    <mergeCell ref="T16:U16"/>
    <mergeCell ref="V16:W16"/>
    <mergeCell ref="X16:Y16"/>
    <mergeCell ref="Z16:AA16"/>
    <mergeCell ref="AB16:AC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10" zoomScaleNormal="110" workbookViewId="0" topLeftCell="A15">
      <pane xSplit="2" ySplit="3" topLeftCell="C64" activePane="bottomRight" state="frozen"/>
      <selection pane="topLeft" activeCell="A15" sqref="A15"/>
      <selection pane="topRight" activeCell="C15" sqref="C15"/>
      <selection pane="bottomLeft" activeCell="A18" sqref="A18"/>
      <selection pane="bottomRight" activeCell="C74" sqref="C74"/>
    </sheetView>
  </sheetViews>
  <sheetFormatPr defaultColWidth="9.140625" defaultRowHeight="15"/>
  <cols>
    <col min="1" max="1" width="8.140625" style="5" customWidth="1"/>
    <col min="2" max="2" width="29.8515625" style="5" customWidth="1"/>
    <col min="3" max="3" width="13.00390625" style="5" customWidth="1"/>
    <col min="4" max="4" width="16.7109375" style="5" customWidth="1"/>
    <col min="5" max="5" width="21.421875" style="5" customWidth="1"/>
    <col min="6" max="7" width="11.28125" style="5" customWidth="1"/>
    <col min="8" max="8" width="13.7109375" style="5" customWidth="1"/>
    <col min="9" max="9" width="15.28125" style="5" customWidth="1"/>
    <col min="10" max="10" width="13.7109375" style="5" customWidth="1"/>
    <col min="11" max="11" width="15.28125" style="5" customWidth="1"/>
    <col min="12" max="12" width="13.7109375" style="5" customWidth="1"/>
    <col min="13" max="13" width="15.28125" style="5" customWidth="1"/>
    <col min="14" max="256" width="9.140625" style="5" customWidth="1"/>
    <col min="257" max="257" width="8.140625" style="5" customWidth="1"/>
    <col min="258" max="258" width="29.8515625" style="5" customWidth="1"/>
    <col min="259" max="259" width="13.00390625" style="5" customWidth="1"/>
    <col min="260" max="260" width="16.7109375" style="5" customWidth="1"/>
    <col min="261" max="261" width="21.421875" style="5" customWidth="1"/>
    <col min="262" max="263" width="11.28125" style="5" customWidth="1"/>
    <col min="264" max="264" width="13.7109375" style="5" customWidth="1"/>
    <col min="265" max="265" width="15.28125" style="5" customWidth="1"/>
    <col min="266" max="266" width="13.7109375" style="5" customWidth="1"/>
    <col min="267" max="267" width="15.28125" style="5" customWidth="1"/>
    <col min="268" max="268" width="13.7109375" style="5" customWidth="1"/>
    <col min="269" max="269" width="15.28125" style="5" customWidth="1"/>
    <col min="270" max="512" width="9.140625" style="5" customWidth="1"/>
    <col min="513" max="513" width="8.140625" style="5" customWidth="1"/>
    <col min="514" max="514" width="29.8515625" style="5" customWidth="1"/>
    <col min="515" max="515" width="13.00390625" style="5" customWidth="1"/>
    <col min="516" max="516" width="16.7109375" style="5" customWidth="1"/>
    <col min="517" max="517" width="21.421875" style="5" customWidth="1"/>
    <col min="518" max="519" width="11.28125" style="5" customWidth="1"/>
    <col min="520" max="520" width="13.7109375" style="5" customWidth="1"/>
    <col min="521" max="521" width="15.28125" style="5" customWidth="1"/>
    <col min="522" max="522" width="13.7109375" style="5" customWidth="1"/>
    <col min="523" max="523" width="15.28125" style="5" customWidth="1"/>
    <col min="524" max="524" width="13.7109375" style="5" customWidth="1"/>
    <col min="525" max="525" width="15.28125" style="5" customWidth="1"/>
    <col min="526" max="768" width="9.140625" style="5" customWidth="1"/>
    <col min="769" max="769" width="8.140625" style="5" customWidth="1"/>
    <col min="770" max="770" width="29.8515625" style="5" customWidth="1"/>
    <col min="771" max="771" width="13.00390625" style="5" customWidth="1"/>
    <col min="772" max="772" width="16.7109375" style="5" customWidth="1"/>
    <col min="773" max="773" width="21.421875" style="5" customWidth="1"/>
    <col min="774" max="775" width="11.28125" style="5" customWidth="1"/>
    <col min="776" max="776" width="13.7109375" style="5" customWidth="1"/>
    <col min="777" max="777" width="15.28125" style="5" customWidth="1"/>
    <col min="778" max="778" width="13.7109375" style="5" customWidth="1"/>
    <col min="779" max="779" width="15.28125" style="5" customWidth="1"/>
    <col min="780" max="780" width="13.7109375" style="5" customWidth="1"/>
    <col min="781" max="781" width="15.28125" style="5" customWidth="1"/>
    <col min="782" max="1024" width="9.140625" style="5" customWidth="1"/>
    <col min="1025" max="1025" width="8.140625" style="5" customWidth="1"/>
    <col min="1026" max="1026" width="29.8515625" style="5" customWidth="1"/>
    <col min="1027" max="1027" width="13.00390625" style="5" customWidth="1"/>
    <col min="1028" max="1028" width="16.7109375" style="5" customWidth="1"/>
    <col min="1029" max="1029" width="21.421875" style="5" customWidth="1"/>
    <col min="1030" max="1031" width="11.28125" style="5" customWidth="1"/>
    <col min="1032" max="1032" width="13.7109375" style="5" customWidth="1"/>
    <col min="1033" max="1033" width="15.28125" style="5" customWidth="1"/>
    <col min="1034" max="1034" width="13.7109375" style="5" customWidth="1"/>
    <col min="1035" max="1035" width="15.28125" style="5" customWidth="1"/>
    <col min="1036" max="1036" width="13.7109375" style="5" customWidth="1"/>
    <col min="1037" max="1037" width="15.28125" style="5" customWidth="1"/>
    <col min="1038" max="1280" width="9.140625" style="5" customWidth="1"/>
    <col min="1281" max="1281" width="8.140625" style="5" customWidth="1"/>
    <col min="1282" max="1282" width="29.8515625" style="5" customWidth="1"/>
    <col min="1283" max="1283" width="13.00390625" style="5" customWidth="1"/>
    <col min="1284" max="1284" width="16.7109375" style="5" customWidth="1"/>
    <col min="1285" max="1285" width="21.421875" style="5" customWidth="1"/>
    <col min="1286" max="1287" width="11.28125" style="5" customWidth="1"/>
    <col min="1288" max="1288" width="13.7109375" style="5" customWidth="1"/>
    <col min="1289" max="1289" width="15.28125" style="5" customWidth="1"/>
    <col min="1290" max="1290" width="13.7109375" style="5" customWidth="1"/>
    <col min="1291" max="1291" width="15.28125" style="5" customWidth="1"/>
    <col min="1292" max="1292" width="13.7109375" style="5" customWidth="1"/>
    <col min="1293" max="1293" width="15.28125" style="5" customWidth="1"/>
    <col min="1294" max="1536" width="9.140625" style="5" customWidth="1"/>
    <col min="1537" max="1537" width="8.140625" style="5" customWidth="1"/>
    <col min="1538" max="1538" width="29.8515625" style="5" customWidth="1"/>
    <col min="1539" max="1539" width="13.00390625" style="5" customWidth="1"/>
    <col min="1540" max="1540" width="16.7109375" style="5" customWidth="1"/>
    <col min="1541" max="1541" width="21.421875" style="5" customWidth="1"/>
    <col min="1542" max="1543" width="11.28125" style="5" customWidth="1"/>
    <col min="1544" max="1544" width="13.7109375" style="5" customWidth="1"/>
    <col min="1545" max="1545" width="15.28125" style="5" customWidth="1"/>
    <col min="1546" max="1546" width="13.7109375" style="5" customWidth="1"/>
    <col min="1547" max="1547" width="15.28125" style="5" customWidth="1"/>
    <col min="1548" max="1548" width="13.7109375" style="5" customWidth="1"/>
    <col min="1549" max="1549" width="15.28125" style="5" customWidth="1"/>
    <col min="1550" max="1792" width="9.140625" style="5" customWidth="1"/>
    <col min="1793" max="1793" width="8.140625" style="5" customWidth="1"/>
    <col min="1794" max="1794" width="29.8515625" style="5" customWidth="1"/>
    <col min="1795" max="1795" width="13.00390625" style="5" customWidth="1"/>
    <col min="1796" max="1796" width="16.7109375" style="5" customWidth="1"/>
    <col min="1797" max="1797" width="21.421875" style="5" customWidth="1"/>
    <col min="1798" max="1799" width="11.28125" style="5" customWidth="1"/>
    <col min="1800" max="1800" width="13.7109375" style="5" customWidth="1"/>
    <col min="1801" max="1801" width="15.28125" style="5" customWidth="1"/>
    <col min="1802" max="1802" width="13.7109375" style="5" customWidth="1"/>
    <col min="1803" max="1803" width="15.28125" style="5" customWidth="1"/>
    <col min="1804" max="1804" width="13.7109375" style="5" customWidth="1"/>
    <col min="1805" max="1805" width="15.28125" style="5" customWidth="1"/>
    <col min="1806" max="2048" width="9.140625" style="5" customWidth="1"/>
    <col min="2049" max="2049" width="8.140625" style="5" customWidth="1"/>
    <col min="2050" max="2050" width="29.8515625" style="5" customWidth="1"/>
    <col min="2051" max="2051" width="13.00390625" style="5" customWidth="1"/>
    <col min="2052" max="2052" width="16.7109375" style="5" customWidth="1"/>
    <col min="2053" max="2053" width="21.421875" style="5" customWidth="1"/>
    <col min="2054" max="2055" width="11.28125" style="5" customWidth="1"/>
    <col min="2056" max="2056" width="13.7109375" style="5" customWidth="1"/>
    <col min="2057" max="2057" width="15.28125" style="5" customWidth="1"/>
    <col min="2058" max="2058" width="13.7109375" style="5" customWidth="1"/>
    <col min="2059" max="2059" width="15.28125" style="5" customWidth="1"/>
    <col min="2060" max="2060" width="13.7109375" style="5" customWidth="1"/>
    <col min="2061" max="2061" width="15.28125" style="5" customWidth="1"/>
    <col min="2062" max="2304" width="9.140625" style="5" customWidth="1"/>
    <col min="2305" max="2305" width="8.140625" style="5" customWidth="1"/>
    <col min="2306" max="2306" width="29.8515625" style="5" customWidth="1"/>
    <col min="2307" max="2307" width="13.00390625" style="5" customWidth="1"/>
    <col min="2308" max="2308" width="16.7109375" style="5" customWidth="1"/>
    <col min="2309" max="2309" width="21.421875" style="5" customWidth="1"/>
    <col min="2310" max="2311" width="11.28125" style="5" customWidth="1"/>
    <col min="2312" max="2312" width="13.7109375" style="5" customWidth="1"/>
    <col min="2313" max="2313" width="15.28125" style="5" customWidth="1"/>
    <col min="2314" max="2314" width="13.7109375" style="5" customWidth="1"/>
    <col min="2315" max="2315" width="15.28125" style="5" customWidth="1"/>
    <col min="2316" max="2316" width="13.7109375" style="5" customWidth="1"/>
    <col min="2317" max="2317" width="15.28125" style="5" customWidth="1"/>
    <col min="2318" max="2560" width="9.140625" style="5" customWidth="1"/>
    <col min="2561" max="2561" width="8.140625" style="5" customWidth="1"/>
    <col min="2562" max="2562" width="29.8515625" style="5" customWidth="1"/>
    <col min="2563" max="2563" width="13.00390625" style="5" customWidth="1"/>
    <col min="2564" max="2564" width="16.7109375" style="5" customWidth="1"/>
    <col min="2565" max="2565" width="21.421875" style="5" customWidth="1"/>
    <col min="2566" max="2567" width="11.28125" style="5" customWidth="1"/>
    <col min="2568" max="2568" width="13.7109375" style="5" customWidth="1"/>
    <col min="2569" max="2569" width="15.28125" style="5" customWidth="1"/>
    <col min="2570" max="2570" width="13.7109375" style="5" customWidth="1"/>
    <col min="2571" max="2571" width="15.28125" style="5" customWidth="1"/>
    <col min="2572" max="2572" width="13.7109375" style="5" customWidth="1"/>
    <col min="2573" max="2573" width="15.28125" style="5" customWidth="1"/>
    <col min="2574" max="2816" width="9.140625" style="5" customWidth="1"/>
    <col min="2817" max="2817" width="8.140625" style="5" customWidth="1"/>
    <col min="2818" max="2818" width="29.8515625" style="5" customWidth="1"/>
    <col min="2819" max="2819" width="13.00390625" style="5" customWidth="1"/>
    <col min="2820" max="2820" width="16.7109375" style="5" customWidth="1"/>
    <col min="2821" max="2821" width="21.421875" style="5" customWidth="1"/>
    <col min="2822" max="2823" width="11.28125" style="5" customWidth="1"/>
    <col min="2824" max="2824" width="13.7109375" style="5" customWidth="1"/>
    <col min="2825" max="2825" width="15.28125" style="5" customWidth="1"/>
    <col min="2826" max="2826" width="13.7109375" style="5" customWidth="1"/>
    <col min="2827" max="2827" width="15.28125" style="5" customWidth="1"/>
    <col min="2828" max="2828" width="13.7109375" style="5" customWidth="1"/>
    <col min="2829" max="2829" width="15.28125" style="5" customWidth="1"/>
    <col min="2830" max="3072" width="9.140625" style="5" customWidth="1"/>
    <col min="3073" max="3073" width="8.140625" style="5" customWidth="1"/>
    <col min="3074" max="3074" width="29.8515625" style="5" customWidth="1"/>
    <col min="3075" max="3075" width="13.00390625" style="5" customWidth="1"/>
    <col min="3076" max="3076" width="16.7109375" style="5" customWidth="1"/>
    <col min="3077" max="3077" width="21.421875" style="5" customWidth="1"/>
    <col min="3078" max="3079" width="11.28125" style="5" customWidth="1"/>
    <col min="3080" max="3080" width="13.7109375" style="5" customWidth="1"/>
    <col min="3081" max="3081" width="15.28125" style="5" customWidth="1"/>
    <col min="3082" max="3082" width="13.7109375" style="5" customWidth="1"/>
    <col min="3083" max="3083" width="15.28125" style="5" customWidth="1"/>
    <col min="3084" max="3084" width="13.7109375" style="5" customWidth="1"/>
    <col min="3085" max="3085" width="15.28125" style="5" customWidth="1"/>
    <col min="3086" max="3328" width="9.140625" style="5" customWidth="1"/>
    <col min="3329" max="3329" width="8.140625" style="5" customWidth="1"/>
    <col min="3330" max="3330" width="29.8515625" style="5" customWidth="1"/>
    <col min="3331" max="3331" width="13.00390625" style="5" customWidth="1"/>
    <col min="3332" max="3332" width="16.7109375" style="5" customWidth="1"/>
    <col min="3333" max="3333" width="21.421875" style="5" customWidth="1"/>
    <col min="3334" max="3335" width="11.28125" style="5" customWidth="1"/>
    <col min="3336" max="3336" width="13.7109375" style="5" customWidth="1"/>
    <col min="3337" max="3337" width="15.28125" style="5" customWidth="1"/>
    <col min="3338" max="3338" width="13.7109375" style="5" customWidth="1"/>
    <col min="3339" max="3339" width="15.28125" style="5" customWidth="1"/>
    <col min="3340" max="3340" width="13.7109375" style="5" customWidth="1"/>
    <col min="3341" max="3341" width="15.28125" style="5" customWidth="1"/>
    <col min="3342" max="3584" width="9.140625" style="5" customWidth="1"/>
    <col min="3585" max="3585" width="8.140625" style="5" customWidth="1"/>
    <col min="3586" max="3586" width="29.8515625" style="5" customWidth="1"/>
    <col min="3587" max="3587" width="13.00390625" style="5" customWidth="1"/>
    <col min="3588" max="3588" width="16.7109375" style="5" customWidth="1"/>
    <col min="3589" max="3589" width="21.421875" style="5" customWidth="1"/>
    <col min="3590" max="3591" width="11.28125" style="5" customWidth="1"/>
    <col min="3592" max="3592" width="13.7109375" style="5" customWidth="1"/>
    <col min="3593" max="3593" width="15.28125" style="5" customWidth="1"/>
    <col min="3594" max="3594" width="13.7109375" style="5" customWidth="1"/>
    <col min="3595" max="3595" width="15.28125" style="5" customWidth="1"/>
    <col min="3596" max="3596" width="13.7109375" style="5" customWidth="1"/>
    <col min="3597" max="3597" width="15.28125" style="5" customWidth="1"/>
    <col min="3598" max="3840" width="9.140625" style="5" customWidth="1"/>
    <col min="3841" max="3841" width="8.140625" style="5" customWidth="1"/>
    <col min="3842" max="3842" width="29.8515625" style="5" customWidth="1"/>
    <col min="3843" max="3843" width="13.00390625" style="5" customWidth="1"/>
    <col min="3844" max="3844" width="16.7109375" style="5" customWidth="1"/>
    <col min="3845" max="3845" width="21.421875" style="5" customWidth="1"/>
    <col min="3846" max="3847" width="11.28125" style="5" customWidth="1"/>
    <col min="3848" max="3848" width="13.7109375" style="5" customWidth="1"/>
    <col min="3849" max="3849" width="15.28125" style="5" customWidth="1"/>
    <col min="3850" max="3850" width="13.7109375" style="5" customWidth="1"/>
    <col min="3851" max="3851" width="15.28125" style="5" customWidth="1"/>
    <col min="3852" max="3852" width="13.7109375" style="5" customWidth="1"/>
    <col min="3853" max="3853" width="15.28125" style="5" customWidth="1"/>
    <col min="3854" max="4096" width="9.140625" style="5" customWidth="1"/>
    <col min="4097" max="4097" width="8.140625" style="5" customWidth="1"/>
    <col min="4098" max="4098" width="29.8515625" style="5" customWidth="1"/>
    <col min="4099" max="4099" width="13.00390625" style="5" customWidth="1"/>
    <col min="4100" max="4100" width="16.7109375" style="5" customWidth="1"/>
    <col min="4101" max="4101" width="21.421875" style="5" customWidth="1"/>
    <col min="4102" max="4103" width="11.28125" style="5" customWidth="1"/>
    <col min="4104" max="4104" width="13.7109375" style="5" customWidth="1"/>
    <col min="4105" max="4105" width="15.28125" style="5" customWidth="1"/>
    <col min="4106" max="4106" width="13.7109375" style="5" customWidth="1"/>
    <col min="4107" max="4107" width="15.28125" style="5" customWidth="1"/>
    <col min="4108" max="4108" width="13.7109375" style="5" customWidth="1"/>
    <col min="4109" max="4109" width="15.28125" style="5" customWidth="1"/>
    <col min="4110" max="4352" width="9.140625" style="5" customWidth="1"/>
    <col min="4353" max="4353" width="8.140625" style="5" customWidth="1"/>
    <col min="4354" max="4354" width="29.8515625" style="5" customWidth="1"/>
    <col min="4355" max="4355" width="13.00390625" style="5" customWidth="1"/>
    <col min="4356" max="4356" width="16.7109375" style="5" customWidth="1"/>
    <col min="4357" max="4357" width="21.421875" style="5" customWidth="1"/>
    <col min="4358" max="4359" width="11.28125" style="5" customWidth="1"/>
    <col min="4360" max="4360" width="13.7109375" style="5" customWidth="1"/>
    <col min="4361" max="4361" width="15.28125" style="5" customWidth="1"/>
    <col min="4362" max="4362" width="13.7109375" style="5" customWidth="1"/>
    <col min="4363" max="4363" width="15.28125" style="5" customWidth="1"/>
    <col min="4364" max="4364" width="13.7109375" style="5" customWidth="1"/>
    <col min="4365" max="4365" width="15.28125" style="5" customWidth="1"/>
    <col min="4366" max="4608" width="9.140625" style="5" customWidth="1"/>
    <col min="4609" max="4609" width="8.140625" style="5" customWidth="1"/>
    <col min="4610" max="4610" width="29.8515625" style="5" customWidth="1"/>
    <col min="4611" max="4611" width="13.00390625" style="5" customWidth="1"/>
    <col min="4612" max="4612" width="16.7109375" style="5" customWidth="1"/>
    <col min="4613" max="4613" width="21.421875" style="5" customWidth="1"/>
    <col min="4614" max="4615" width="11.28125" style="5" customWidth="1"/>
    <col min="4616" max="4616" width="13.7109375" style="5" customWidth="1"/>
    <col min="4617" max="4617" width="15.28125" style="5" customWidth="1"/>
    <col min="4618" max="4618" width="13.7109375" style="5" customWidth="1"/>
    <col min="4619" max="4619" width="15.28125" style="5" customWidth="1"/>
    <col min="4620" max="4620" width="13.7109375" style="5" customWidth="1"/>
    <col min="4621" max="4621" width="15.28125" style="5" customWidth="1"/>
    <col min="4622" max="4864" width="9.140625" style="5" customWidth="1"/>
    <col min="4865" max="4865" width="8.140625" style="5" customWidth="1"/>
    <col min="4866" max="4866" width="29.8515625" style="5" customWidth="1"/>
    <col min="4867" max="4867" width="13.00390625" style="5" customWidth="1"/>
    <col min="4868" max="4868" width="16.7109375" style="5" customWidth="1"/>
    <col min="4869" max="4869" width="21.421875" style="5" customWidth="1"/>
    <col min="4870" max="4871" width="11.28125" style="5" customWidth="1"/>
    <col min="4872" max="4872" width="13.7109375" style="5" customWidth="1"/>
    <col min="4873" max="4873" width="15.28125" style="5" customWidth="1"/>
    <col min="4874" max="4874" width="13.7109375" style="5" customWidth="1"/>
    <col min="4875" max="4875" width="15.28125" style="5" customWidth="1"/>
    <col min="4876" max="4876" width="13.7109375" style="5" customWidth="1"/>
    <col min="4877" max="4877" width="15.28125" style="5" customWidth="1"/>
    <col min="4878" max="5120" width="9.140625" style="5" customWidth="1"/>
    <col min="5121" max="5121" width="8.140625" style="5" customWidth="1"/>
    <col min="5122" max="5122" width="29.8515625" style="5" customWidth="1"/>
    <col min="5123" max="5123" width="13.00390625" style="5" customWidth="1"/>
    <col min="5124" max="5124" width="16.7109375" style="5" customWidth="1"/>
    <col min="5125" max="5125" width="21.421875" style="5" customWidth="1"/>
    <col min="5126" max="5127" width="11.28125" style="5" customWidth="1"/>
    <col min="5128" max="5128" width="13.7109375" style="5" customWidth="1"/>
    <col min="5129" max="5129" width="15.28125" style="5" customWidth="1"/>
    <col min="5130" max="5130" width="13.7109375" style="5" customWidth="1"/>
    <col min="5131" max="5131" width="15.28125" style="5" customWidth="1"/>
    <col min="5132" max="5132" width="13.7109375" style="5" customWidth="1"/>
    <col min="5133" max="5133" width="15.28125" style="5" customWidth="1"/>
    <col min="5134" max="5376" width="9.140625" style="5" customWidth="1"/>
    <col min="5377" max="5377" width="8.140625" style="5" customWidth="1"/>
    <col min="5378" max="5378" width="29.8515625" style="5" customWidth="1"/>
    <col min="5379" max="5379" width="13.00390625" style="5" customWidth="1"/>
    <col min="5380" max="5380" width="16.7109375" style="5" customWidth="1"/>
    <col min="5381" max="5381" width="21.421875" style="5" customWidth="1"/>
    <col min="5382" max="5383" width="11.28125" style="5" customWidth="1"/>
    <col min="5384" max="5384" width="13.7109375" style="5" customWidth="1"/>
    <col min="5385" max="5385" width="15.28125" style="5" customWidth="1"/>
    <col min="5386" max="5386" width="13.7109375" style="5" customWidth="1"/>
    <col min="5387" max="5387" width="15.28125" style="5" customWidth="1"/>
    <col min="5388" max="5388" width="13.7109375" style="5" customWidth="1"/>
    <col min="5389" max="5389" width="15.28125" style="5" customWidth="1"/>
    <col min="5390" max="5632" width="9.140625" style="5" customWidth="1"/>
    <col min="5633" max="5633" width="8.140625" style="5" customWidth="1"/>
    <col min="5634" max="5634" width="29.8515625" style="5" customWidth="1"/>
    <col min="5635" max="5635" width="13.00390625" style="5" customWidth="1"/>
    <col min="5636" max="5636" width="16.7109375" style="5" customWidth="1"/>
    <col min="5637" max="5637" width="21.421875" style="5" customWidth="1"/>
    <col min="5638" max="5639" width="11.28125" style="5" customWidth="1"/>
    <col min="5640" max="5640" width="13.7109375" style="5" customWidth="1"/>
    <col min="5641" max="5641" width="15.28125" style="5" customWidth="1"/>
    <col min="5642" max="5642" width="13.7109375" style="5" customWidth="1"/>
    <col min="5643" max="5643" width="15.28125" style="5" customWidth="1"/>
    <col min="5644" max="5644" width="13.7109375" style="5" customWidth="1"/>
    <col min="5645" max="5645" width="15.28125" style="5" customWidth="1"/>
    <col min="5646" max="5888" width="9.140625" style="5" customWidth="1"/>
    <col min="5889" max="5889" width="8.140625" style="5" customWidth="1"/>
    <col min="5890" max="5890" width="29.8515625" style="5" customWidth="1"/>
    <col min="5891" max="5891" width="13.00390625" style="5" customWidth="1"/>
    <col min="5892" max="5892" width="16.7109375" style="5" customWidth="1"/>
    <col min="5893" max="5893" width="21.421875" style="5" customWidth="1"/>
    <col min="5894" max="5895" width="11.28125" style="5" customWidth="1"/>
    <col min="5896" max="5896" width="13.7109375" style="5" customWidth="1"/>
    <col min="5897" max="5897" width="15.28125" style="5" customWidth="1"/>
    <col min="5898" max="5898" width="13.7109375" style="5" customWidth="1"/>
    <col min="5899" max="5899" width="15.28125" style="5" customWidth="1"/>
    <col min="5900" max="5900" width="13.7109375" style="5" customWidth="1"/>
    <col min="5901" max="5901" width="15.28125" style="5" customWidth="1"/>
    <col min="5902" max="6144" width="9.140625" style="5" customWidth="1"/>
    <col min="6145" max="6145" width="8.140625" style="5" customWidth="1"/>
    <col min="6146" max="6146" width="29.8515625" style="5" customWidth="1"/>
    <col min="6147" max="6147" width="13.00390625" style="5" customWidth="1"/>
    <col min="6148" max="6148" width="16.7109375" style="5" customWidth="1"/>
    <col min="6149" max="6149" width="21.421875" style="5" customWidth="1"/>
    <col min="6150" max="6151" width="11.28125" style="5" customWidth="1"/>
    <col min="6152" max="6152" width="13.7109375" style="5" customWidth="1"/>
    <col min="6153" max="6153" width="15.28125" style="5" customWidth="1"/>
    <col min="6154" max="6154" width="13.7109375" style="5" customWidth="1"/>
    <col min="6155" max="6155" width="15.28125" style="5" customWidth="1"/>
    <col min="6156" max="6156" width="13.7109375" style="5" customWidth="1"/>
    <col min="6157" max="6157" width="15.28125" style="5" customWidth="1"/>
    <col min="6158" max="6400" width="9.140625" style="5" customWidth="1"/>
    <col min="6401" max="6401" width="8.140625" style="5" customWidth="1"/>
    <col min="6402" max="6402" width="29.8515625" style="5" customWidth="1"/>
    <col min="6403" max="6403" width="13.00390625" style="5" customWidth="1"/>
    <col min="6404" max="6404" width="16.7109375" style="5" customWidth="1"/>
    <col min="6405" max="6405" width="21.421875" style="5" customWidth="1"/>
    <col min="6406" max="6407" width="11.28125" style="5" customWidth="1"/>
    <col min="6408" max="6408" width="13.7109375" style="5" customWidth="1"/>
    <col min="6409" max="6409" width="15.28125" style="5" customWidth="1"/>
    <col min="6410" max="6410" width="13.7109375" style="5" customWidth="1"/>
    <col min="6411" max="6411" width="15.28125" style="5" customWidth="1"/>
    <col min="6412" max="6412" width="13.7109375" style="5" customWidth="1"/>
    <col min="6413" max="6413" width="15.28125" style="5" customWidth="1"/>
    <col min="6414" max="6656" width="9.140625" style="5" customWidth="1"/>
    <col min="6657" max="6657" width="8.140625" style="5" customWidth="1"/>
    <col min="6658" max="6658" width="29.8515625" style="5" customWidth="1"/>
    <col min="6659" max="6659" width="13.00390625" style="5" customWidth="1"/>
    <col min="6660" max="6660" width="16.7109375" style="5" customWidth="1"/>
    <col min="6661" max="6661" width="21.421875" style="5" customWidth="1"/>
    <col min="6662" max="6663" width="11.28125" style="5" customWidth="1"/>
    <col min="6664" max="6664" width="13.7109375" style="5" customWidth="1"/>
    <col min="6665" max="6665" width="15.28125" style="5" customWidth="1"/>
    <col min="6666" max="6666" width="13.7109375" style="5" customWidth="1"/>
    <col min="6667" max="6667" width="15.28125" style="5" customWidth="1"/>
    <col min="6668" max="6668" width="13.7109375" style="5" customWidth="1"/>
    <col min="6669" max="6669" width="15.28125" style="5" customWidth="1"/>
    <col min="6670" max="6912" width="9.140625" style="5" customWidth="1"/>
    <col min="6913" max="6913" width="8.140625" style="5" customWidth="1"/>
    <col min="6914" max="6914" width="29.8515625" style="5" customWidth="1"/>
    <col min="6915" max="6915" width="13.00390625" style="5" customWidth="1"/>
    <col min="6916" max="6916" width="16.7109375" style="5" customWidth="1"/>
    <col min="6917" max="6917" width="21.421875" style="5" customWidth="1"/>
    <col min="6918" max="6919" width="11.28125" style="5" customWidth="1"/>
    <col min="6920" max="6920" width="13.7109375" style="5" customWidth="1"/>
    <col min="6921" max="6921" width="15.28125" style="5" customWidth="1"/>
    <col min="6922" max="6922" width="13.7109375" style="5" customWidth="1"/>
    <col min="6923" max="6923" width="15.28125" style="5" customWidth="1"/>
    <col min="6924" max="6924" width="13.7109375" style="5" customWidth="1"/>
    <col min="6925" max="6925" width="15.28125" style="5" customWidth="1"/>
    <col min="6926" max="7168" width="9.140625" style="5" customWidth="1"/>
    <col min="7169" max="7169" width="8.140625" style="5" customWidth="1"/>
    <col min="7170" max="7170" width="29.8515625" style="5" customWidth="1"/>
    <col min="7171" max="7171" width="13.00390625" style="5" customWidth="1"/>
    <col min="7172" max="7172" width="16.7109375" style="5" customWidth="1"/>
    <col min="7173" max="7173" width="21.421875" style="5" customWidth="1"/>
    <col min="7174" max="7175" width="11.28125" style="5" customWidth="1"/>
    <col min="7176" max="7176" width="13.7109375" style="5" customWidth="1"/>
    <col min="7177" max="7177" width="15.28125" style="5" customWidth="1"/>
    <col min="7178" max="7178" width="13.7109375" style="5" customWidth="1"/>
    <col min="7179" max="7179" width="15.28125" style="5" customWidth="1"/>
    <col min="7180" max="7180" width="13.7109375" style="5" customWidth="1"/>
    <col min="7181" max="7181" width="15.28125" style="5" customWidth="1"/>
    <col min="7182" max="7424" width="9.140625" style="5" customWidth="1"/>
    <col min="7425" max="7425" width="8.140625" style="5" customWidth="1"/>
    <col min="7426" max="7426" width="29.8515625" style="5" customWidth="1"/>
    <col min="7427" max="7427" width="13.00390625" style="5" customWidth="1"/>
    <col min="7428" max="7428" width="16.7109375" style="5" customWidth="1"/>
    <col min="7429" max="7429" width="21.421875" style="5" customWidth="1"/>
    <col min="7430" max="7431" width="11.28125" style="5" customWidth="1"/>
    <col min="7432" max="7432" width="13.7109375" style="5" customWidth="1"/>
    <col min="7433" max="7433" width="15.28125" style="5" customWidth="1"/>
    <col min="7434" max="7434" width="13.7109375" style="5" customWidth="1"/>
    <col min="7435" max="7435" width="15.28125" style="5" customWidth="1"/>
    <col min="7436" max="7436" width="13.7109375" style="5" customWidth="1"/>
    <col min="7437" max="7437" width="15.28125" style="5" customWidth="1"/>
    <col min="7438" max="7680" width="9.140625" style="5" customWidth="1"/>
    <col min="7681" max="7681" width="8.140625" style="5" customWidth="1"/>
    <col min="7682" max="7682" width="29.8515625" style="5" customWidth="1"/>
    <col min="7683" max="7683" width="13.00390625" style="5" customWidth="1"/>
    <col min="7684" max="7684" width="16.7109375" style="5" customWidth="1"/>
    <col min="7685" max="7685" width="21.421875" style="5" customWidth="1"/>
    <col min="7686" max="7687" width="11.28125" style="5" customWidth="1"/>
    <col min="7688" max="7688" width="13.7109375" style="5" customWidth="1"/>
    <col min="7689" max="7689" width="15.28125" style="5" customWidth="1"/>
    <col min="7690" max="7690" width="13.7109375" style="5" customWidth="1"/>
    <col min="7691" max="7691" width="15.28125" style="5" customWidth="1"/>
    <col min="7692" max="7692" width="13.7109375" style="5" customWidth="1"/>
    <col min="7693" max="7693" width="15.28125" style="5" customWidth="1"/>
    <col min="7694" max="7936" width="9.140625" style="5" customWidth="1"/>
    <col min="7937" max="7937" width="8.140625" style="5" customWidth="1"/>
    <col min="7938" max="7938" width="29.8515625" style="5" customWidth="1"/>
    <col min="7939" max="7939" width="13.00390625" style="5" customWidth="1"/>
    <col min="7940" max="7940" width="16.7109375" style="5" customWidth="1"/>
    <col min="7941" max="7941" width="21.421875" style="5" customWidth="1"/>
    <col min="7942" max="7943" width="11.28125" style="5" customWidth="1"/>
    <col min="7944" max="7944" width="13.7109375" style="5" customWidth="1"/>
    <col min="7945" max="7945" width="15.28125" style="5" customWidth="1"/>
    <col min="7946" max="7946" width="13.7109375" style="5" customWidth="1"/>
    <col min="7947" max="7947" width="15.28125" style="5" customWidth="1"/>
    <col min="7948" max="7948" width="13.7109375" style="5" customWidth="1"/>
    <col min="7949" max="7949" width="15.28125" style="5" customWidth="1"/>
    <col min="7950" max="8192" width="9.140625" style="5" customWidth="1"/>
    <col min="8193" max="8193" width="8.140625" style="5" customWidth="1"/>
    <col min="8194" max="8194" width="29.8515625" style="5" customWidth="1"/>
    <col min="8195" max="8195" width="13.00390625" style="5" customWidth="1"/>
    <col min="8196" max="8196" width="16.7109375" style="5" customWidth="1"/>
    <col min="8197" max="8197" width="21.421875" style="5" customWidth="1"/>
    <col min="8198" max="8199" width="11.28125" style="5" customWidth="1"/>
    <col min="8200" max="8200" width="13.7109375" style="5" customWidth="1"/>
    <col min="8201" max="8201" width="15.28125" style="5" customWidth="1"/>
    <col min="8202" max="8202" width="13.7109375" style="5" customWidth="1"/>
    <col min="8203" max="8203" width="15.28125" style="5" customWidth="1"/>
    <col min="8204" max="8204" width="13.7109375" style="5" customWidth="1"/>
    <col min="8205" max="8205" width="15.28125" style="5" customWidth="1"/>
    <col min="8206" max="8448" width="9.140625" style="5" customWidth="1"/>
    <col min="8449" max="8449" width="8.140625" style="5" customWidth="1"/>
    <col min="8450" max="8450" width="29.8515625" style="5" customWidth="1"/>
    <col min="8451" max="8451" width="13.00390625" style="5" customWidth="1"/>
    <col min="8452" max="8452" width="16.7109375" style="5" customWidth="1"/>
    <col min="8453" max="8453" width="21.421875" style="5" customWidth="1"/>
    <col min="8454" max="8455" width="11.28125" style="5" customWidth="1"/>
    <col min="8456" max="8456" width="13.7109375" style="5" customWidth="1"/>
    <col min="8457" max="8457" width="15.28125" style="5" customWidth="1"/>
    <col min="8458" max="8458" width="13.7109375" style="5" customWidth="1"/>
    <col min="8459" max="8459" width="15.28125" style="5" customWidth="1"/>
    <col min="8460" max="8460" width="13.7109375" style="5" customWidth="1"/>
    <col min="8461" max="8461" width="15.28125" style="5" customWidth="1"/>
    <col min="8462" max="8704" width="9.140625" style="5" customWidth="1"/>
    <col min="8705" max="8705" width="8.140625" style="5" customWidth="1"/>
    <col min="8706" max="8706" width="29.8515625" style="5" customWidth="1"/>
    <col min="8707" max="8707" width="13.00390625" style="5" customWidth="1"/>
    <col min="8708" max="8708" width="16.7109375" style="5" customWidth="1"/>
    <col min="8709" max="8709" width="21.421875" style="5" customWidth="1"/>
    <col min="8710" max="8711" width="11.28125" style="5" customWidth="1"/>
    <col min="8712" max="8712" width="13.7109375" style="5" customWidth="1"/>
    <col min="8713" max="8713" width="15.28125" style="5" customWidth="1"/>
    <col min="8714" max="8714" width="13.7109375" style="5" customWidth="1"/>
    <col min="8715" max="8715" width="15.28125" style="5" customWidth="1"/>
    <col min="8716" max="8716" width="13.7109375" style="5" customWidth="1"/>
    <col min="8717" max="8717" width="15.28125" style="5" customWidth="1"/>
    <col min="8718" max="8960" width="9.140625" style="5" customWidth="1"/>
    <col min="8961" max="8961" width="8.140625" style="5" customWidth="1"/>
    <col min="8962" max="8962" width="29.8515625" style="5" customWidth="1"/>
    <col min="8963" max="8963" width="13.00390625" style="5" customWidth="1"/>
    <col min="8964" max="8964" width="16.7109375" style="5" customWidth="1"/>
    <col min="8965" max="8965" width="21.421875" style="5" customWidth="1"/>
    <col min="8966" max="8967" width="11.28125" style="5" customWidth="1"/>
    <col min="8968" max="8968" width="13.7109375" style="5" customWidth="1"/>
    <col min="8969" max="8969" width="15.28125" style="5" customWidth="1"/>
    <col min="8970" max="8970" width="13.7109375" style="5" customWidth="1"/>
    <col min="8971" max="8971" width="15.28125" style="5" customWidth="1"/>
    <col min="8972" max="8972" width="13.7109375" style="5" customWidth="1"/>
    <col min="8973" max="8973" width="15.28125" style="5" customWidth="1"/>
    <col min="8974" max="9216" width="9.140625" style="5" customWidth="1"/>
    <col min="9217" max="9217" width="8.140625" style="5" customWidth="1"/>
    <col min="9218" max="9218" width="29.8515625" style="5" customWidth="1"/>
    <col min="9219" max="9219" width="13.00390625" style="5" customWidth="1"/>
    <col min="9220" max="9220" width="16.7109375" style="5" customWidth="1"/>
    <col min="9221" max="9221" width="21.421875" style="5" customWidth="1"/>
    <col min="9222" max="9223" width="11.28125" style="5" customWidth="1"/>
    <col min="9224" max="9224" width="13.7109375" style="5" customWidth="1"/>
    <col min="9225" max="9225" width="15.28125" style="5" customWidth="1"/>
    <col min="9226" max="9226" width="13.7109375" style="5" customWidth="1"/>
    <col min="9227" max="9227" width="15.28125" style="5" customWidth="1"/>
    <col min="9228" max="9228" width="13.7109375" style="5" customWidth="1"/>
    <col min="9229" max="9229" width="15.28125" style="5" customWidth="1"/>
    <col min="9230" max="9472" width="9.140625" style="5" customWidth="1"/>
    <col min="9473" max="9473" width="8.140625" style="5" customWidth="1"/>
    <col min="9474" max="9474" width="29.8515625" style="5" customWidth="1"/>
    <col min="9475" max="9475" width="13.00390625" style="5" customWidth="1"/>
    <col min="9476" max="9476" width="16.7109375" style="5" customWidth="1"/>
    <col min="9477" max="9477" width="21.421875" style="5" customWidth="1"/>
    <col min="9478" max="9479" width="11.28125" style="5" customWidth="1"/>
    <col min="9480" max="9480" width="13.7109375" style="5" customWidth="1"/>
    <col min="9481" max="9481" width="15.28125" style="5" customWidth="1"/>
    <col min="9482" max="9482" width="13.7109375" style="5" customWidth="1"/>
    <col min="9483" max="9483" width="15.28125" style="5" customWidth="1"/>
    <col min="9484" max="9484" width="13.7109375" style="5" customWidth="1"/>
    <col min="9485" max="9485" width="15.28125" style="5" customWidth="1"/>
    <col min="9486" max="9728" width="9.140625" style="5" customWidth="1"/>
    <col min="9729" max="9729" width="8.140625" style="5" customWidth="1"/>
    <col min="9730" max="9730" width="29.8515625" style="5" customWidth="1"/>
    <col min="9731" max="9731" width="13.00390625" style="5" customWidth="1"/>
    <col min="9732" max="9732" width="16.7109375" style="5" customWidth="1"/>
    <col min="9733" max="9733" width="21.421875" style="5" customWidth="1"/>
    <col min="9734" max="9735" width="11.28125" style="5" customWidth="1"/>
    <col min="9736" max="9736" width="13.7109375" style="5" customWidth="1"/>
    <col min="9737" max="9737" width="15.28125" style="5" customWidth="1"/>
    <col min="9738" max="9738" width="13.7109375" style="5" customWidth="1"/>
    <col min="9739" max="9739" width="15.28125" style="5" customWidth="1"/>
    <col min="9740" max="9740" width="13.7109375" style="5" customWidth="1"/>
    <col min="9741" max="9741" width="15.28125" style="5" customWidth="1"/>
    <col min="9742" max="9984" width="9.140625" style="5" customWidth="1"/>
    <col min="9985" max="9985" width="8.140625" style="5" customWidth="1"/>
    <col min="9986" max="9986" width="29.8515625" style="5" customWidth="1"/>
    <col min="9987" max="9987" width="13.00390625" style="5" customWidth="1"/>
    <col min="9988" max="9988" width="16.7109375" style="5" customWidth="1"/>
    <col min="9989" max="9989" width="21.421875" style="5" customWidth="1"/>
    <col min="9990" max="9991" width="11.28125" style="5" customWidth="1"/>
    <col min="9992" max="9992" width="13.7109375" style="5" customWidth="1"/>
    <col min="9993" max="9993" width="15.28125" style="5" customWidth="1"/>
    <col min="9994" max="9994" width="13.7109375" style="5" customWidth="1"/>
    <col min="9995" max="9995" width="15.28125" style="5" customWidth="1"/>
    <col min="9996" max="9996" width="13.7109375" style="5" customWidth="1"/>
    <col min="9997" max="9997" width="15.28125" style="5" customWidth="1"/>
    <col min="9998" max="10240" width="9.140625" style="5" customWidth="1"/>
    <col min="10241" max="10241" width="8.140625" style="5" customWidth="1"/>
    <col min="10242" max="10242" width="29.8515625" style="5" customWidth="1"/>
    <col min="10243" max="10243" width="13.00390625" style="5" customWidth="1"/>
    <col min="10244" max="10244" width="16.7109375" style="5" customWidth="1"/>
    <col min="10245" max="10245" width="21.421875" style="5" customWidth="1"/>
    <col min="10246" max="10247" width="11.28125" style="5" customWidth="1"/>
    <col min="10248" max="10248" width="13.7109375" style="5" customWidth="1"/>
    <col min="10249" max="10249" width="15.28125" style="5" customWidth="1"/>
    <col min="10250" max="10250" width="13.7109375" style="5" customWidth="1"/>
    <col min="10251" max="10251" width="15.28125" style="5" customWidth="1"/>
    <col min="10252" max="10252" width="13.7109375" style="5" customWidth="1"/>
    <col min="10253" max="10253" width="15.28125" style="5" customWidth="1"/>
    <col min="10254" max="10496" width="9.140625" style="5" customWidth="1"/>
    <col min="10497" max="10497" width="8.140625" style="5" customWidth="1"/>
    <col min="10498" max="10498" width="29.8515625" style="5" customWidth="1"/>
    <col min="10499" max="10499" width="13.00390625" style="5" customWidth="1"/>
    <col min="10500" max="10500" width="16.7109375" style="5" customWidth="1"/>
    <col min="10501" max="10501" width="21.421875" style="5" customWidth="1"/>
    <col min="10502" max="10503" width="11.28125" style="5" customWidth="1"/>
    <col min="10504" max="10504" width="13.7109375" style="5" customWidth="1"/>
    <col min="10505" max="10505" width="15.28125" style="5" customWidth="1"/>
    <col min="10506" max="10506" width="13.7109375" style="5" customWidth="1"/>
    <col min="10507" max="10507" width="15.28125" style="5" customWidth="1"/>
    <col min="10508" max="10508" width="13.7109375" style="5" customWidth="1"/>
    <col min="10509" max="10509" width="15.28125" style="5" customWidth="1"/>
    <col min="10510" max="10752" width="9.140625" style="5" customWidth="1"/>
    <col min="10753" max="10753" width="8.140625" style="5" customWidth="1"/>
    <col min="10754" max="10754" width="29.8515625" style="5" customWidth="1"/>
    <col min="10755" max="10755" width="13.00390625" style="5" customWidth="1"/>
    <col min="10756" max="10756" width="16.7109375" style="5" customWidth="1"/>
    <col min="10757" max="10757" width="21.421875" style="5" customWidth="1"/>
    <col min="10758" max="10759" width="11.28125" style="5" customWidth="1"/>
    <col min="10760" max="10760" width="13.7109375" style="5" customWidth="1"/>
    <col min="10761" max="10761" width="15.28125" style="5" customWidth="1"/>
    <col min="10762" max="10762" width="13.7109375" style="5" customWidth="1"/>
    <col min="10763" max="10763" width="15.28125" style="5" customWidth="1"/>
    <col min="10764" max="10764" width="13.7109375" style="5" customWidth="1"/>
    <col min="10765" max="10765" width="15.28125" style="5" customWidth="1"/>
    <col min="10766" max="11008" width="9.140625" style="5" customWidth="1"/>
    <col min="11009" max="11009" width="8.140625" style="5" customWidth="1"/>
    <col min="11010" max="11010" width="29.8515625" style="5" customWidth="1"/>
    <col min="11011" max="11011" width="13.00390625" style="5" customWidth="1"/>
    <col min="11012" max="11012" width="16.7109375" style="5" customWidth="1"/>
    <col min="11013" max="11013" width="21.421875" style="5" customWidth="1"/>
    <col min="11014" max="11015" width="11.28125" style="5" customWidth="1"/>
    <col min="11016" max="11016" width="13.7109375" style="5" customWidth="1"/>
    <col min="11017" max="11017" width="15.28125" style="5" customWidth="1"/>
    <col min="11018" max="11018" width="13.7109375" style="5" customWidth="1"/>
    <col min="11019" max="11019" width="15.28125" style="5" customWidth="1"/>
    <col min="11020" max="11020" width="13.7109375" style="5" customWidth="1"/>
    <col min="11021" max="11021" width="15.28125" style="5" customWidth="1"/>
    <col min="11022" max="11264" width="9.140625" style="5" customWidth="1"/>
    <col min="11265" max="11265" width="8.140625" style="5" customWidth="1"/>
    <col min="11266" max="11266" width="29.8515625" style="5" customWidth="1"/>
    <col min="11267" max="11267" width="13.00390625" style="5" customWidth="1"/>
    <col min="11268" max="11268" width="16.7109375" style="5" customWidth="1"/>
    <col min="11269" max="11269" width="21.421875" style="5" customWidth="1"/>
    <col min="11270" max="11271" width="11.28125" style="5" customWidth="1"/>
    <col min="11272" max="11272" width="13.7109375" style="5" customWidth="1"/>
    <col min="11273" max="11273" width="15.28125" style="5" customWidth="1"/>
    <col min="11274" max="11274" width="13.7109375" style="5" customWidth="1"/>
    <col min="11275" max="11275" width="15.28125" style="5" customWidth="1"/>
    <col min="11276" max="11276" width="13.7109375" style="5" customWidth="1"/>
    <col min="11277" max="11277" width="15.28125" style="5" customWidth="1"/>
    <col min="11278" max="11520" width="9.140625" style="5" customWidth="1"/>
    <col min="11521" max="11521" width="8.140625" style="5" customWidth="1"/>
    <col min="11522" max="11522" width="29.8515625" style="5" customWidth="1"/>
    <col min="11523" max="11523" width="13.00390625" style="5" customWidth="1"/>
    <col min="11524" max="11524" width="16.7109375" style="5" customWidth="1"/>
    <col min="11525" max="11525" width="21.421875" style="5" customWidth="1"/>
    <col min="11526" max="11527" width="11.28125" style="5" customWidth="1"/>
    <col min="11528" max="11528" width="13.7109375" style="5" customWidth="1"/>
    <col min="11529" max="11529" width="15.28125" style="5" customWidth="1"/>
    <col min="11530" max="11530" width="13.7109375" style="5" customWidth="1"/>
    <col min="11531" max="11531" width="15.28125" style="5" customWidth="1"/>
    <col min="11532" max="11532" width="13.7109375" style="5" customWidth="1"/>
    <col min="11533" max="11533" width="15.28125" style="5" customWidth="1"/>
    <col min="11534" max="11776" width="9.140625" style="5" customWidth="1"/>
    <col min="11777" max="11777" width="8.140625" style="5" customWidth="1"/>
    <col min="11778" max="11778" width="29.8515625" style="5" customWidth="1"/>
    <col min="11779" max="11779" width="13.00390625" style="5" customWidth="1"/>
    <col min="11780" max="11780" width="16.7109375" style="5" customWidth="1"/>
    <col min="11781" max="11781" width="21.421875" style="5" customWidth="1"/>
    <col min="11782" max="11783" width="11.28125" style="5" customWidth="1"/>
    <col min="11784" max="11784" width="13.7109375" style="5" customWidth="1"/>
    <col min="11785" max="11785" width="15.28125" style="5" customWidth="1"/>
    <col min="11786" max="11786" width="13.7109375" style="5" customWidth="1"/>
    <col min="11787" max="11787" width="15.28125" style="5" customWidth="1"/>
    <col min="11788" max="11788" width="13.7109375" style="5" customWidth="1"/>
    <col min="11789" max="11789" width="15.28125" style="5" customWidth="1"/>
    <col min="11790" max="12032" width="9.140625" style="5" customWidth="1"/>
    <col min="12033" max="12033" width="8.140625" style="5" customWidth="1"/>
    <col min="12034" max="12034" width="29.8515625" style="5" customWidth="1"/>
    <col min="12035" max="12035" width="13.00390625" style="5" customWidth="1"/>
    <col min="12036" max="12036" width="16.7109375" style="5" customWidth="1"/>
    <col min="12037" max="12037" width="21.421875" style="5" customWidth="1"/>
    <col min="12038" max="12039" width="11.28125" style="5" customWidth="1"/>
    <col min="12040" max="12040" width="13.7109375" style="5" customWidth="1"/>
    <col min="12041" max="12041" width="15.28125" style="5" customWidth="1"/>
    <col min="12042" max="12042" width="13.7109375" style="5" customWidth="1"/>
    <col min="12043" max="12043" width="15.28125" style="5" customWidth="1"/>
    <col min="12044" max="12044" width="13.7109375" style="5" customWidth="1"/>
    <col min="12045" max="12045" width="15.28125" style="5" customWidth="1"/>
    <col min="12046" max="12288" width="9.140625" style="5" customWidth="1"/>
    <col min="12289" max="12289" width="8.140625" style="5" customWidth="1"/>
    <col min="12290" max="12290" width="29.8515625" style="5" customWidth="1"/>
    <col min="12291" max="12291" width="13.00390625" style="5" customWidth="1"/>
    <col min="12292" max="12292" width="16.7109375" style="5" customWidth="1"/>
    <col min="12293" max="12293" width="21.421875" style="5" customWidth="1"/>
    <col min="12294" max="12295" width="11.28125" style="5" customWidth="1"/>
    <col min="12296" max="12296" width="13.7109375" style="5" customWidth="1"/>
    <col min="12297" max="12297" width="15.28125" style="5" customWidth="1"/>
    <col min="12298" max="12298" width="13.7109375" style="5" customWidth="1"/>
    <col min="12299" max="12299" width="15.28125" style="5" customWidth="1"/>
    <col min="12300" max="12300" width="13.7109375" style="5" customWidth="1"/>
    <col min="12301" max="12301" width="15.28125" style="5" customWidth="1"/>
    <col min="12302" max="12544" width="9.140625" style="5" customWidth="1"/>
    <col min="12545" max="12545" width="8.140625" style="5" customWidth="1"/>
    <col min="12546" max="12546" width="29.8515625" style="5" customWidth="1"/>
    <col min="12547" max="12547" width="13.00390625" style="5" customWidth="1"/>
    <col min="12548" max="12548" width="16.7109375" style="5" customWidth="1"/>
    <col min="12549" max="12549" width="21.421875" style="5" customWidth="1"/>
    <col min="12550" max="12551" width="11.28125" style="5" customWidth="1"/>
    <col min="12552" max="12552" width="13.7109375" style="5" customWidth="1"/>
    <col min="12553" max="12553" width="15.28125" style="5" customWidth="1"/>
    <col min="12554" max="12554" width="13.7109375" style="5" customWidth="1"/>
    <col min="12555" max="12555" width="15.28125" style="5" customWidth="1"/>
    <col min="12556" max="12556" width="13.7109375" style="5" customWidth="1"/>
    <col min="12557" max="12557" width="15.28125" style="5" customWidth="1"/>
    <col min="12558" max="12800" width="9.140625" style="5" customWidth="1"/>
    <col min="12801" max="12801" width="8.140625" style="5" customWidth="1"/>
    <col min="12802" max="12802" width="29.8515625" style="5" customWidth="1"/>
    <col min="12803" max="12803" width="13.00390625" style="5" customWidth="1"/>
    <col min="12804" max="12804" width="16.7109375" style="5" customWidth="1"/>
    <col min="12805" max="12805" width="21.421875" style="5" customWidth="1"/>
    <col min="12806" max="12807" width="11.28125" style="5" customWidth="1"/>
    <col min="12808" max="12808" width="13.7109375" style="5" customWidth="1"/>
    <col min="12809" max="12809" width="15.28125" style="5" customWidth="1"/>
    <col min="12810" max="12810" width="13.7109375" style="5" customWidth="1"/>
    <col min="12811" max="12811" width="15.28125" style="5" customWidth="1"/>
    <col min="12812" max="12812" width="13.7109375" style="5" customWidth="1"/>
    <col min="12813" max="12813" width="15.28125" style="5" customWidth="1"/>
    <col min="12814" max="13056" width="9.140625" style="5" customWidth="1"/>
    <col min="13057" max="13057" width="8.140625" style="5" customWidth="1"/>
    <col min="13058" max="13058" width="29.8515625" style="5" customWidth="1"/>
    <col min="13059" max="13059" width="13.00390625" style="5" customWidth="1"/>
    <col min="13060" max="13060" width="16.7109375" style="5" customWidth="1"/>
    <col min="13061" max="13061" width="21.421875" style="5" customWidth="1"/>
    <col min="13062" max="13063" width="11.28125" style="5" customWidth="1"/>
    <col min="13064" max="13064" width="13.7109375" style="5" customWidth="1"/>
    <col min="13065" max="13065" width="15.28125" style="5" customWidth="1"/>
    <col min="13066" max="13066" width="13.7109375" style="5" customWidth="1"/>
    <col min="13067" max="13067" width="15.28125" style="5" customWidth="1"/>
    <col min="13068" max="13068" width="13.7109375" style="5" customWidth="1"/>
    <col min="13069" max="13069" width="15.28125" style="5" customWidth="1"/>
    <col min="13070" max="13312" width="9.140625" style="5" customWidth="1"/>
    <col min="13313" max="13313" width="8.140625" style="5" customWidth="1"/>
    <col min="13314" max="13314" width="29.8515625" style="5" customWidth="1"/>
    <col min="13315" max="13315" width="13.00390625" style="5" customWidth="1"/>
    <col min="13316" max="13316" width="16.7109375" style="5" customWidth="1"/>
    <col min="13317" max="13317" width="21.421875" style="5" customWidth="1"/>
    <col min="13318" max="13319" width="11.28125" style="5" customWidth="1"/>
    <col min="13320" max="13320" width="13.7109375" style="5" customWidth="1"/>
    <col min="13321" max="13321" width="15.28125" style="5" customWidth="1"/>
    <col min="13322" max="13322" width="13.7109375" style="5" customWidth="1"/>
    <col min="13323" max="13323" width="15.28125" style="5" customWidth="1"/>
    <col min="13324" max="13324" width="13.7109375" style="5" customWidth="1"/>
    <col min="13325" max="13325" width="15.28125" style="5" customWidth="1"/>
    <col min="13326" max="13568" width="9.140625" style="5" customWidth="1"/>
    <col min="13569" max="13569" width="8.140625" style="5" customWidth="1"/>
    <col min="13570" max="13570" width="29.8515625" style="5" customWidth="1"/>
    <col min="13571" max="13571" width="13.00390625" style="5" customWidth="1"/>
    <col min="13572" max="13572" width="16.7109375" style="5" customWidth="1"/>
    <col min="13573" max="13573" width="21.421875" style="5" customWidth="1"/>
    <col min="13574" max="13575" width="11.28125" style="5" customWidth="1"/>
    <col min="13576" max="13576" width="13.7109375" style="5" customWidth="1"/>
    <col min="13577" max="13577" width="15.28125" style="5" customWidth="1"/>
    <col min="13578" max="13578" width="13.7109375" style="5" customWidth="1"/>
    <col min="13579" max="13579" width="15.28125" style="5" customWidth="1"/>
    <col min="13580" max="13580" width="13.7109375" style="5" customWidth="1"/>
    <col min="13581" max="13581" width="15.28125" style="5" customWidth="1"/>
    <col min="13582" max="13824" width="9.140625" style="5" customWidth="1"/>
    <col min="13825" max="13825" width="8.140625" style="5" customWidth="1"/>
    <col min="13826" max="13826" width="29.8515625" style="5" customWidth="1"/>
    <col min="13827" max="13827" width="13.00390625" style="5" customWidth="1"/>
    <col min="13828" max="13828" width="16.7109375" style="5" customWidth="1"/>
    <col min="13829" max="13829" width="21.421875" style="5" customWidth="1"/>
    <col min="13830" max="13831" width="11.28125" style="5" customWidth="1"/>
    <col min="13832" max="13832" width="13.7109375" style="5" customWidth="1"/>
    <col min="13833" max="13833" width="15.28125" style="5" customWidth="1"/>
    <col min="13834" max="13834" width="13.7109375" style="5" customWidth="1"/>
    <col min="13835" max="13835" width="15.28125" style="5" customWidth="1"/>
    <col min="13836" max="13836" width="13.7109375" style="5" customWidth="1"/>
    <col min="13837" max="13837" width="15.28125" style="5" customWidth="1"/>
    <col min="13838" max="14080" width="9.140625" style="5" customWidth="1"/>
    <col min="14081" max="14081" width="8.140625" style="5" customWidth="1"/>
    <col min="14082" max="14082" width="29.8515625" style="5" customWidth="1"/>
    <col min="14083" max="14083" width="13.00390625" style="5" customWidth="1"/>
    <col min="14084" max="14084" width="16.7109375" style="5" customWidth="1"/>
    <col min="14085" max="14085" width="21.421875" style="5" customWidth="1"/>
    <col min="14086" max="14087" width="11.28125" style="5" customWidth="1"/>
    <col min="14088" max="14088" width="13.7109375" style="5" customWidth="1"/>
    <col min="14089" max="14089" width="15.28125" style="5" customWidth="1"/>
    <col min="14090" max="14090" width="13.7109375" style="5" customWidth="1"/>
    <col min="14091" max="14091" width="15.28125" style="5" customWidth="1"/>
    <col min="14092" max="14092" width="13.7109375" style="5" customWidth="1"/>
    <col min="14093" max="14093" width="15.28125" style="5" customWidth="1"/>
    <col min="14094" max="14336" width="9.140625" style="5" customWidth="1"/>
    <col min="14337" max="14337" width="8.140625" style="5" customWidth="1"/>
    <col min="14338" max="14338" width="29.8515625" style="5" customWidth="1"/>
    <col min="14339" max="14339" width="13.00390625" style="5" customWidth="1"/>
    <col min="14340" max="14340" width="16.7109375" style="5" customWidth="1"/>
    <col min="14341" max="14341" width="21.421875" style="5" customWidth="1"/>
    <col min="14342" max="14343" width="11.28125" style="5" customWidth="1"/>
    <col min="14344" max="14344" width="13.7109375" style="5" customWidth="1"/>
    <col min="14345" max="14345" width="15.28125" style="5" customWidth="1"/>
    <col min="14346" max="14346" width="13.7109375" style="5" customWidth="1"/>
    <col min="14347" max="14347" width="15.28125" style="5" customWidth="1"/>
    <col min="14348" max="14348" width="13.7109375" style="5" customWidth="1"/>
    <col min="14349" max="14349" width="15.28125" style="5" customWidth="1"/>
    <col min="14350" max="14592" width="9.140625" style="5" customWidth="1"/>
    <col min="14593" max="14593" width="8.140625" style="5" customWidth="1"/>
    <col min="14594" max="14594" width="29.8515625" style="5" customWidth="1"/>
    <col min="14595" max="14595" width="13.00390625" style="5" customWidth="1"/>
    <col min="14596" max="14596" width="16.7109375" style="5" customWidth="1"/>
    <col min="14597" max="14597" width="21.421875" style="5" customWidth="1"/>
    <col min="14598" max="14599" width="11.28125" style="5" customWidth="1"/>
    <col min="14600" max="14600" width="13.7109375" style="5" customWidth="1"/>
    <col min="14601" max="14601" width="15.28125" style="5" customWidth="1"/>
    <col min="14602" max="14602" width="13.7109375" style="5" customWidth="1"/>
    <col min="14603" max="14603" width="15.28125" style="5" customWidth="1"/>
    <col min="14604" max="14604" width="13.7109375" style="5" customWidth="1"/>
    <col min="14605" max="14605" width="15.28125" style="5" customWidth="1"/>
    <col min="14606" max="14848" width="9.140625" style="5" customWidth="1"/>
    <col min="14849" max="14849" width="8.140625" style="5" customWidth="1"/>
    <col min="14850" max="14850" width="29.8515625" style="5" customWidth="1"/>
    <col min="14851" max="14851" width="13.00390625" style="5" customWidth="1"/>
    <col min="14852" max="14852" width="16.7109375" style="5" customWidth="1"/>
    <col min="14853" max="14853" width="21.421875" style="5" customWidth="1"/>
    <col min="14854" max="14855" width="11.28125" style="5" customWidth="1"/>
    <col min="14856" max="14856" width="13.7109375" style="5" customWidth="1"/>
    <col min="14857" max="14857" width="15.28125" style="5" customWidth="1"/>
    <col min="14858" max="14858" width="13.7109375" style="5" customWidth="1"/>
    <col min="14859" max="14859" width="15.28125" style="5" customWidth="1"/>
    <col min="14860" max="14860" width="13.7109375" style="5" customWidth="1"/>
    <col min="14861" max="14861" width="15.28125" style="5" customWidth="1"/>
    <col min="14862" max="15104" width="9.140625" style="5" customWidth="1"/>
    <col min="15105" max="15105" width="8.140625" style="5" customWidth="1"/>
    <col min="15106" max="15106" width="29.8515625" style="5" customWidth="1"/>
    <col min="15107" max="15107" width="13.00390625" style="5" customWidth="1"/>
    <col min="15108" max="15108" width="16.7109375" style="5" customWidth="1"/>
    <col min="15109" max="15109" width="21.421875" style="5" customWidth="1"/>
    <col min="15110" max="15111" width="11.28125" style="5" customWidth="1"/>
    <col min="15112" max="15112" width="13.7109375" style="5" customWidth="1"/>
    <col min="15113" max="15113" width="15.28125" style="5" customWidth="1"/>
    <col min="15114" max="15114" width="13.7109375" style="5" customWidth="1"/>
    <col min="15115" max="15115" width="15.28125" style="5" customWidth="1"/>
    <col min="15116" max="15116" width="13.7109375" style="5" customWidth="1"/>
    <col min="15117" max="15117" width="15.28125" style="5" customWidth="1"/>
    <col min="15118" max="15360" width="9.140625" style="5" customWidth="1"/>
    <col min="15361" max="15361" width="8.140625" style="5" customWidth="1"/>
    <col min="15362" max="15362" width="29.8515625" style="5" customWidth="1"/>
    <col min="15363" max="15363" width="13.00390625" style="5" customWidth="1"/>
    <col min="15364" max="15364" width="16.7109375" style="5" customWidth="1"/>
    <col min="15365" max="15365" width="21.421875" style="5" customWidth="1"/>
    <col min="15366" max="15367" width="11.28125" style="5" customWidth="1"/>
    <col min="15368" max="15368" width="13.7109375" style="5" customWidth="1"/>
    <col min="15369" max="15369" width="15.28125" style="5" customWidth="1"/>
    <col min="15370" max="15370" width="13.7109375" style="5" customWidth="1"/>
    <col min="15371" max="15371" width="15.28125" style="5" customWidth="1"/>
    <col min="15372" max="15372" width="13.7109375" style="5" customWidth="1"/>
    <col min="15373" max="15373" width="15.28125" style="5" customWidth="1"/>
    <col min="15374" max="15616" width="9.140625" style="5" customWidth="1"/>
    <col min="15617" max="15617" width="8.140625" style="5" customWidth="1"/>
    <col min="15618" max="15618" width="29.8515625" style="5" customWidth="1"/>
    <col min="15619" max="15619" width="13.00390625" style="5" customWidth="1"/>
    <col min="15620" max="15620" width="16.7109375" style="5" customWidth="1"/>
    <col min="15621" max="15621" width="21.421875" style="5" customWidth="1"/>
    <col min="15622" max="15623" width="11.28125" style="5" customWidth="1"/>
    <col min="15624" max="15624" width="13.7109375" style="5" customWidth="1"/>
    <col min="15625" max="15625" width="15.28125" style="5" customWidth="1"/>
    <col min="15626" max="15626" width="13.7109375" style="5" customWidth="1"/>
    <col min="15627" max="15627" width="15.28125" style="5" customWidth="1"/>
    <col min="15628" max="15628" width="13.7109375" style="5" customWidth="1"/>
    <col min="15629" max="15629" width="15.28125" style="5" customWidth="1"/>
    <col min="15630" max="15872" width="9.140625" style="5" customWidth="1"/>
    <col min="15873" max="15873" width="8.140625" style="5" customWidth="1"/>
    <col min="15874" max="15874" width="29.8515625" style="5" customWidth="1"/>
    <col min="15875" max="15875" width="13.00390625" style="5" customWidth="1"/>
    <col min="15876" max="15876" width="16.7109375" style="5" customWidth="1"/>
    <col min="15877" max="15877" width="21.421875" style="5" customWidth="1"/>
    <col min="15878" max="15879" width="11.28125" style="5" customWidth="1"/>
    <col min="15880" max="15880" width="13.7109375" style="5" customWidth="1"/>
    <col min="15881" max="15881" width="15.28125" style="5" customWidth="1"/>
    <col min="15882" max="15882" width="13.7109375" style="5" customWidth="1"/>
    <col min="15883" max="15883" width="15.28125" style="5" customWidth="1"/>
    <col min="15884" max="15884" width="13.7109375" style="5" customWidth="1"/>
    <col min="15885" max="15885" width="15.28125" style="5" customWidth="1"/>
    <col min="15886" max="16128" width="9.140625" style="5" customWidth="1"/>
    <col min="16129" max="16129" width="8.140625" style="5" customWidth="1"/>
    <col min="16130" max="16130" width="29.8515625" style="5" customWidth="1"/>
    <col min="16131" max="16131" width="13.00390625" style="5" customWidth="1"/>
    <col min="16132" max="16132" width="16.7109375" style="5" customWidth="1"/>
    <col min="16133" max="16133" width="21.421875" style="5" customWidth="1"/>
    <col min="16134" max="16135" width="11.28125" style="5" customWidth="1"/>
    <col min="16136" max="16136" width="13.7109375" style="5" customWidth="1"/>
    <col min="16137" max="16137" width="15.28125" style="5" customWidth="1"/>
    <col min="16138" max="16138" width="13.7109375" style="5" customWidth="1"/>
    <col min="16139" max="16139" width="15.28125" style="5" customWidth="1"/>
    <col min="16140" max="16140" width="13.7109375" style="5" customWidth="1"/>
    <col min="16141" max="16141" width="15.28125" style="5" customWidth="1"/>
    <col min="16142" max="16384" width="9.140625" style="5" customWidth="1"/>
  </cols>
  <sheetData>
    <row r="1" s="8" customFormat="1" ht="12">
      <c r="M1" s="9" t="s">
        <v>114</v>
      </c>
    </row>
    <row r="2" spans="10:13" s="8" customFormat="1" ht="24" customHeight="1">
      <c r="J2" s="188" t="s">
        <v>1</v>
      </c>
      <c r="K2" s="188"/>
      <c r="L2" s="188"/>
      <c r="M2" s="188"/>
    </row>
    <row r="3" spans="1:13" s="10" customFormat="1" ht="25.5" customHeight="1">
      <c r="A3" s="211" t="s">
        <v>115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s="10" customFormat="1" ht="11.2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6:7" s="10" customFormat="1" ht="12.75">
      <c r="F5" s="11" t="s">
        <v>3</v>
      </c>
      <c r="G5" s="32" t="s">
        <v>773</v>
      </c>
    </row>
    <row r="6" ht="11.25" customHeight="1"/>
    <row r="7" spans="4:11" s="10" customFormat="1" ht="12.75">
      <c r="D7" s="11" t="s">
        <v>4</v>
      </c>
      <c r="E7" s="212" t="s">
        <v>772</v>
      </c>
      <c r="F7" s="212"/>
      <c r="G7" s="212"/>
      <c r="H7" s="212"/>
      <c r="I7" s="212"/>
      <c r="J7" s="212"/>
      <c r="K7" s="212"/>
    </row>
    <row r="8" spans="5:11" s="3" customFormat="1" ht="11.25">
      <c r="E8" s="191" t="s">
        <v>5</v>
      </c>
      <c r="F8" s="191"/>
      <c r="G8" s="191"/>
      <c r="H8" s="191"/>
      <c r="I8" s="191"/>
      <c r="J8" s="191"/>
      <c r="K8" s="191"/>
    </row>
    <row r="9" ht="11.25" customHeight="1"/>
    <row r="10" spans="6:8" s="10" customFormat="1" ht="12.75">
      <c r="F10" s="11" t="s">
        <v>6</v>
      </c>
      <c r="G10" s="32" t="s">
        <v>858</v>
      </c>
      <c r="H10" s="10" t="s">
        <v>7</v>
      </c>
    </row>
    <row r="11" ht="11.25" customHeight="1"/>
    <row r="12" spans="5:11" s="57" customFormat="1" ht="26.25" customHeight="1">
      <c r="E12" s="58" t="s">
        <v>8</v>
      </c>
      <c r="F12" s="192" t="s">
        <v>864</v>
      </c>
      <c r="G12" s="192"/>
      <c r="H12" s="192"/>
      <c r="I12" s="192"/>
      <c r="J12" s="192"/>
      <c r="K12" s="192"/>
    </row>
    <row r="13" spans="6:11" s="3" customFormat="1" ht="11.25">
      <c r="F13" s="191" t="s">
        <v>9</v>
      </c>
      <c r="G13" s="191"/>
      <c r="H13" s="191"/>
      <c r="I13" s="191"/>
      <c r="J13" s="191"/>
      <c r="K13" s="191"/>
    </row>
    <row r="14" ht="11.25" customHeight="1"/>
    <row r="15" spans="1:13" s="8" customFormat="1" ht="30" customHeight="1">
      <c r="A15" s="193" t="s">
        <v>32</v>
      </c>
      <c r="B15" s="193" t="s">
        <v>33</v>
      </c>
      <c r="C15" s="193" t="s">
        <v>12</v>
      </c>
      <c r="D15" s="193" t="s">
        <v>116</v>
      </c>
      <c r="E15" s="193" t="s">
        <v>117</v>
      </c>
      <c r="F15" s="197" t="s">
        <v>118</v>
      </c>
      <c r="G15" s="198"/>
      <c r="H15" s="197" t="s">
        <v>119</v>
      </c>
      <c r="I15" s="198"/>
      <c r="J15" s="201" t="s">
        <v>120</v>
      </c>
      <c r="K15" s="203"/>
      <c r="L15" s="201" t="s">
        <v>121</v>
      </c>
      <c r="M15" s="203"/>
    </row>
    <row r="16" spans="1:13" s="8" customFormat="1" ht="51" customHeight="1">
      <c r="A16" s="195"/>
      <c r="B16" s="195"/>
      <c r="C16" s="195"/>
      <c r="D16" s="195"/>
      <c r="E16" s="196"/>
      <c r="F16" s="92" t="s">
        <v>884</v>
      </c>
      <c r="G16" s="92" t="s">
        <v>885</v>
      </c>
      <c r="H16" s="92" t="s">
        <v>883</v>
      </c>
      <c r="I16" s="92" t="s">
        <v>886</v>
      </c>
      <c r="J16" s="92" t="s">
        <v>883</v>
      </c>
      <c r="K16" s="92" t="s">
        <v>886</v>
      </c>
      <c r="L16" s="92" t="s">
        <v>883</v>
      </c>
      <c r="M16" s="92" t="s">
        <v>886</v>
      </c>
    </row>
    <row r="17" spans="1:13" s="8" customFormat="1" ht="12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</row>
    <row r="18" spans="1:13" s="8" customFormat="1" ht="21">
      <c r="A18" s="78" t="s">
        <v>775</v>
      </c>
      <c r="B18" s="79" t="s">
        <v>29</v>
      </c>
      <c r="C18" s="78" t="s">
        <v>776</v>
      </c>
      <c r="D18" s="70" t="s">
        <v>779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s="8" customFormat="1" ht="21">
      <c r="A19" s="78" t="s">
        <v>777</v>
      </c>
      <c r="B19" s="79" t="s">
        <v>778</v>
      </c>
      <c r="C19" s="78" t="s">
        <v>776</v>
      </c>
      <c r="D19" s="70" t="s">
        <v>779</v>
      </c>
      <c r="E19" s="71" t="s">
        <v>779</v>
      </c>
      <c r="F19" s="71" t="s">
        <v>779</v>
      </c>
      <c r="G19" s="71" t="s">
        <v>779</v>
      </c>
      <c r="H19" s="71" t="s">
        <v>779</v>
      </c>
      <c r="I19" s="71" t="s">
        <v>779</v>
      </c>
      <c r="J19" s="71" t="s">
        <v>779</v>
      </c>
      <c r="K19" s="71" t="s">
        <v>779</v>
      </c>
      <c r="L19" s="71" t="s">
        <v>779</v>
      </c>
      <c r="M19" s="71" t="s">
        <v>779</v>
      </c>
    </row>
    <row r="20" spans="1:13" ht="21">
      <c r="A20" s="78" t="s">
        <v>780</v>
      </c>
      <c r="B20" s="79" t="s">
        <v>781</v>
      </c>
      <c r="C20" s="78" t="s">
        <v>776</v>
      </c>
      <c r="D20" s="70" t="s">
        <v>779</v>
      </c>
      <c r="E20" s="71" t="s">
        <v>779</v>
      </c>
      <c r="F20" s="71" t="s">
        <v>779</v>
      </c>
      <c r="G20" s="71" t="s">
        <v>779</v>
      </c>
      <c r="H20" s="71" t="s">
        <v>779</v>
      </c>
      <c r="I20" s="71" t="s">
        <v>779</v>
      </c>
      <c r="J20" s="71" t="s">
        <v>779</v>
      </c>
      <c r="K20" s="71" t="s">
        <v>779</v>
      </c>
      <c r="L20" s="71" t="s">
        <v>779</v>
      </c>
      <c r="M20" s="71" t="s">
        <v>779</v>
      </c>
    </row>
    <row r="21" spans="1:13" ht="52.5">
      <c r="A21" s="78" t="s">
        <v>782</v>
      </c>
      <c r="B21" s="79" t="s">
        <v>783</v>
      </c>
      <c r="C21" s="78" t="s">
        <v>776</v>
      </c>
      <c r="D21" s="70" t="s">
        <v>779</v>
      </c>
      <c r="E21" s="71" t="s">
        <v>779</v>
      </c>
      <c r="F21" s="71" t="s">
        <v>779</v>
      </c>
      <c r="G21" s="71" t="s">
        <v>779</v>
      </c>
      <c r="H21" s="71" t="s">
        <v>779</v>
      </c>
      <c r="I21" s="71" t="s">
        <v>779</v>
      </c>
      <c r="J21" s="71" t="s">
        <v>779</v>
      </c>
      <c r="K21" s="71" t="s">
        <v>779</v>
      </c>
      <c r="L21" s="71" t="s">
        <v>779</v>
      </c>
      <c r="M21" s="71" t="s">
        <v>779</v>
      </c>
    </row>
    <row r="22" spans="1:13" ht="31.5">
      <c r="A22" s="78" t="s">
        <v>784</v>
      </c>
      <c r="B22" s="79" t="s">
        <v>785</v>
      </c>
      <c r="C22" s="78" t="s">
        <v>776</v>
      </c>
      <c r="D22" s="70" t="s">
        <v>779</v>
      </c>
      <c r="E22" s="71" t="s">
        <v>779</v>
      </c>
      <c r="F22" s="71" t="s">
        <v>779</v>
      </c>
      <c r="G22" s="71" t="s">
        <v>779</v>
      </c>
      <c r="H22" s="71" t="s">
        <v>779</v>
      </c>
      <c r="I22" s="71" t="s">
        <v>779</v>
      </c>
      <c r="J22" s="71" t="s">
        <v>779</v>
      </c>
      <c r="K22" s="71" t="s">
        <v>779</v>
      </c>
      <c r="L22" s="71" t="s">
        <v>779</v>
      </c>
      <c r="M22" s="71" t="s">
        <v>779</v>
      </c>
    </row>
    <row r="23" spans="1:13" ht="31.5">
      <c r="A23" s="78" t="s">
        <v>786</v>
      </c>
      <c r="B23" s="79" t="s">
        <v>787</v>
      </c>
      <c r="C23" s="78" t="s">
        <v>776</v>
      </c>
      <c r="D23" s="70" t="s">
        <v>779</v>
      </c>
      <c r="E23" s="71" t="s">
        <v>779</v>
      </c>
      <c r="F23" s="71" t="s">
        <v>779</v>
      </c>
      <c r="G23" s="71" t="s">
        <v>779</v>
      </c>
      <c r="H23" s="71" t="s">
        <v>779</v>
      </c>
      <c r="I23" s="71" t="s">
        <v>779</v>
      </c>
      <c r="J23" s="71" t="s">
        <v>779</v>
      </c>
      <c r="K23" s="71" t="s">
        <v>779</v>
      </c>
      <c r="L23" s="71" t="s">
        <v>779</v>
      </c>
      <c r="M23" s="71" t="s">
        <v>779</v>
      </c>
    </row>
    <row r="24" spans="1:13" ht="21">
      <c r="A24" s="78" t="s">
        <v>788</v>
      </c>
      <c r="B24" s="79" t="s">
        <v>789</v>
      </c>
      <c r="C24" s="78" t="s">
        <v>776</v>
      </c>
      <c r="D24" s="70" t="s">
        <v>779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</row>
    <row r="25" spans="1:13" ht="15">
      <c r="A25" s="78" t="s">
        <v>790</v>
      </c>
      <c r="B25" s="79" t="s">
        <v>791</v>
      </c>
      <c r="C25" s="78" t="s">
        <v>776</v>
      </c>
      <c r="D25" s="70" t="s">
        <v>779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</row>
    <row r="26" spans="1:13" ht="21">
      <c r="A26" s="78" t="s">
        <v>138</v>
      </c>
      <c r="B26" s="79" t="s">
        <v>792</v>
      </c>
      <c r="C26" s="78" t="s">
        <v>776</v>
      </c>
      <c r="D26" s="70" t="s">
        <v>779</v>
      </c>
      <c r="E26" s="71" t="s">
        <v>779</v>
      </c>
      <c r="F26" s="71" t="s">
        <v>779</v>
      </c>
      <c r="G26" s="71" t="s">
        <v>779</v>
      </c>
      <c r="H26" s="71" t="s">
        <v>779</v>
      </c>
      <c r="I26" s="71" t="s">
        <v>779</v>
      </c>
      <c r="J26" s="71" t="s">
        <v>779</v>
      </c>
      <c r="K26" s="71" t="s">
        <v>779</v>
      </c>
      <c r="L26" s="71" t="s">
        <v>779</v>
      </c>
      <c r="M26" s="71" t="s">
        <v>779</v>
      </c>
    </row>
    <row r="27" spans="1:13" ht="31.5">
      <c r="A27" s="78" t="s">
        <v>140</v>
      </c>
      <c r="B27" s="79" t="s">
        <v>793</v>
      </c>
      <c r="C27" s="78" t="s">
        <v>776</v>
      </c>
      <c r="D27" s="70" t="s">
        <v>779</v>
      </c>
      <c r="E27" s="71" t="s">
        <v>779</v>
      </c>
      <c r="F27" s="71" t="s">
        <v>779</v>
      </c>
      <c r="G27" s="71" t="s">
        <v>779</v>
      </c>
      <c r="H27" s="71" t="s">
        <v>779</v>
      </c>
      <c r="I27" s="71" t="s">
        <v>779</v>
      </c>
      <c r="J27" s="71" t="s">
        <v>779</v>
      </c>
      <c r="K27" s="71" t="s">
        <v>779</v>
      </c>
      <c r="L27" s="71" t="s">
        <v>779</v>
      </c>
      <c r="M27" s="71" t="s">
        <v>779</v>
      </c>
    </row>
    <row r="28" spans="1:13" ht="52.5">
      <c r="A28" s="78" t="s">
        <v>545</v>
      </c>
      <c r="B28" s="79" t="s">
        <v>794</v>
      </c>
      <c r="C28" s="78" t="s">
        <v>776</v>
      </c>
      <c r="D28" s="70" t="s">
        <v>779</v>
      </c>
      <c r="E28" s="71" t="s">
        <v>779</v>
      </c>
      <c r="F28" s="71" t="s">
        <v>779</v>
      </c>
      <c r="G28" s="71" t="s">
        <v>779</v>
      </c>
      <c r="H28" s="71" t="s">
        <v>779</v>
      </c>
      <c r="I28" s="71" t="s">
        <v>779</v>
      </c>
      <c r="J28" s="71" t="s">
        <v>779</v>
      </c>
      <c r="K28" s="71" t="s">
        <v>779</v>
      </c>
      <c r="L28" s="71" t="s">
        <v>779</v>
      </c>
      <c r="M28" s="71" t="s">
        <v>779</v>
      </c>
    </row>
    <row r="29" spans="1:13" ht="52.5">
      <c r="A29" s="78" t="s">
        <v>550</v>
      </c>
      <c r="B29" s="79" t="s">
        <v>795</v>
      </c>
      <c r="C29" s="78" t="s">
        <v>776</v>
      </c>
      <c r="D29" s="70" t="s">
        <v>779</v>
      </c>
      <c r="E29" s="71" t="s">
        <v>779</v>
      </c>
      <c r="F29" s="71" t="s">
        <v>779</v>
      </c>
      <c r="G29" s="71" t="s">
        <v>779</v>
      </c>
      <c r="H29" s="71" t="s">
        <v>779</v>
      </c>
      <c r="I29" s="71" t="s">
        <v>779</v>
      </c>
      <c r="J29" s="71" t="s">
        <v>779</v>
      </c>
      <c r="K29" s="71" t="s">
        <v>779</v>
      </c>
      <c r="L29" s="71" t="s">
        <v>779</v>
      </c>
      <c r="M29" s="71" t="s">
        <v>779</v>
      </c>
    </row>
    <row r="30" spans="1:13" ht="42">
      <c r="A30" s="78" t="s">
        <v>552</v>
      </c>
      <c r="B30" s="79" t="s">
        <v>796</v>
      </c>
      <c r="C30" s="78" t="s">
        <v>776</v>
      </c>
      <c r="D30" s="70" t="s">
        <v>779</v>
      </c>
      <c r="E30" s="71" t="s">
        <v>779</v>
      </c>
      <c r="F30" s="71" t="s">
        <v>779</v>
      </c>
      <c r="G30" s="71" t="s">
        <v>779</v>
      </c>
      <c r="H30" s="71" t="s">
        <v>779</v>
      </c>
      <c r="I30" s="71" t="s">
        <v>779</v>
      </c>
      <c r="J30" s="71" t="s">
        <v>779</v>
      </c>
      <c r="K30" s="71" t="s">
        <v>779</v>
      </c>
      <c r="L30" s="71" t="s">
        <v>779</v>
      </c>
      <c r="M30" s="71" t="s">
        <v>779</v>
      </c>
    </row>
    <row r="31" spans="1:13" ht="31.5">
      <c r="A31" s="78" t="s">
        <v>142</v>
      </c>
      <c r="B31" s="79" t="s">
        <v>797</v>
      </c>
      <c r="C31" s="78" t="s">
        <v>776</v>
      </c>
      <c r="D31" s="70" t="s">
        <v>779</v>
      </c>
      <c r="E31" s="71" t="s">
        <v>779</v>
      </c>
      <c r="F31" s="71" t="s">
        <v>779</v>
      </c>
      <c r="G31" s="71" t="s">
        <v>779</v>
      </c>
      <c r="H31" s="71" t="s">
        <v>779</v>
      </c>
      <c r="I31" s="71" t="s">
        <v>779</v>
      </c>
      <c r="J31" s="71" t="s">
        <v>779</v>
      </c>
      <c r="K31" s="71" t="s">
        <v>779</v>
      </c>
      <c r="L31" s="71" t="s">
        <v>779</v>
      </c>
      <c r="M31" s="71" t="s">
        <v>779</v>
      </c>
    </row>
    <row r="32" spans="1:13" ht="52.5">
      <c r="A32" s="78" t="s">
        <v>573</v>
      </c>
      <c r="B32" s="79" t="s">
        <v>798</v>
      </c>
      <c r="C32" s="78" t="s">
        <v>776</v>
      </c>
      <c r="D32" s="70" t="s">
        <v>779</v>
      </c>
      <c r="E32" s="71" t="s">
        <v>779</v>
      </c>
      <c r="F32" s="71" t="s">
        <v>779</v>
      </c>
      <c r="G32" s="71" t="s">
        <v>779</v>
      </c>
      <c r="H32" s="71" t="s">
        <v>779</v>
      </c>
      <c r="I32" s="71" t="s">
        <v>779</v>
      </c>
      <c r="J32" s="71" t="s">
        <v>779</v>
      </c>
      <c r="K32" s="71" t="s">
        <v>779</v>
      </c>
      <c r="L32" s="71" t="s">
        <v>779</v>
      </c>
      <c r="M32" s="71" t="s">
        <v>779</v>
      </c>
    </row>
    <row r="33" spans="1:13" ht="31.5">
      <c r="A33" s="78" t="s">
        <v>574</v>
      </c>
      <c r="B33" s="79" t="s">
        <v>799</v>
      </c>
      <c r="C33" s="78" t="s">
        <v>776</v>
      </c>
      <c r="D33" s="70" t="s">
        <v>779</v>
      </c>
      <c r="E33" s="71" t="s">
        <v>779</v>
      </c>
      <c r="F33" s="71" t="s">
        <v>779</v>
      </c>
      <c r="G33" s="71" t="s">
        <v>779</v>
      </c>
      <c r="H33" s="71" t="s">
        <v>779</v>
      </c>
      <c r="I33" s="71" t="s">
        <v>779</v>
      </c>
      <c r="J33" s="71" t="s">
        <v>779</v>
      </c>
      <c r="K33" s="71" t="s">
        <v>779</v>
      </c>
      <c r="L33" s="71" t="s">
        <v>779</v>
      </c>
      <c r="M33" s="71" t="s">
        <v>779</v>
      </c>
    </row>
    <row r="34" spans="1:13" ht="42">
      <c r="A34" s="78" t="s">
        <v>144</v>
      </c>
      <c r="B34" s="79" t="s">
        <v>800</v>
      </c>
      <c r="C34" s="78" t="s">
        <v>776</v>
      </c>
      <c r="D34" s="70" t="s">
        <v>779</v>
      </c>
      <c r="E34" s="71" t="s">
        <v>779</v>
      </c>
      <c r="F34" s="71" t="s">
        <v>779</v>
      </c>
      <c r="G34" s="71" t="s">
        <v>779</v>
      </c>
      <c r="H34" s="71" t="s">
        <v>779</v>
      </c>
      <c r="I34" s="71" t="s">
        <v>779</v>
      </c>
      <c r="J34" s="71" t="s">
        <v>779</v>
      </c>
      <c r="K34" s="71" t="s">
        <v>779</v>
      </c>
      <c r="L34" s="71" t="s">
        <v>779</v>
      </c>
      <c r="M34" s="71" t="s">
        <v>779</v>
      </c>
    </row>
    <row r="35" spans="1:13" ht="31.5">
      <c r="A35" s="78" t="s">
        <v>801</v>
      </c>
      <c r="B35" s="79" t="s">
        <v>802</v>
      </c>
      <c r="C35" s="78" t="s">
        <v>776</v>
      </c>
      <c r="D35" s="70" t="s">
        <v>779</v>
      </c>
      <c r="E35" s="71" t="s">
        <v>779</v>
      </c>
      <c r="F35" s="71" t="s">
        <v>779</v>
      </c>
      <c r="G35" s="71" t="s">
        <v>779</v>
      </c>
      <c r="H35" s="71" t="s">
        <v>779</v>
      </c>
      <c r="I35" s="71" t="s">
        <v>779</v>
      </c>
      <c r="J35" s="71" t="s">
        <v>779</v>
      </c>
      <c r="K35" s="71" t="s">
        <v>779</v>
      </c>
      <c r="L35" s="71" t="s">
        <v>779</v>
      </c>
      <c r="M35" s="71" t="s">
        <v>779</v>
      </c>
    </row>
    <row r="36" spans="1:13" ht="94.5">
      <c r="A36" s="78" t="s">
        <v>801</v>
      </c>
      <c r="B36" s="79" t="s">
        <v>803</v>
      </c>
      <c r="C36" s="78" t="s">
        <v>776</v>
      </c>
      <c r="D36" s="70" t="s">
        <v>779</v>
      </c>
      <c r="E36" s="71" t="s">
        <v>779</v>
      </c>
      <c r="F36" s="71" t="s">
        <v>779</v>
      </c>
      <c r="G36" s="71" t="s">
        <v>779</v>
      </c>
      <c r="H36" s="71" t="s">
        <v>779</v>
      </c>
      <c r="I36" s="71" t="s">
        <v>779</v>
      </c>
      <c r="J36" s="71" t="s">
        <v>779</v>
      </c>
      <c r="K36" s="71" t="s">
        <v>779</v>
      </c>
      <c r="L36" s="71" t="s">
        <v>779</v>
      </c>
      <c r="M36" s="71" t="s">
        <v>779</v>
      </c>
    </row>
    <row r="37" spans="1:13" ht="73.5">
      <c r="A37" s="78" t="s">
        <v>801</v>
      </c>
      <c r="B37" s="79" t="s">
        <v>804</v>
      </c>
      <c r="C37" s="78" t="s">
        <v>776</v>
      </c>
      <c r="D37" s="70" t="s">
        <v>779</v>
      </c>
      <c r="E37" s="71" t="s">
        <v>779</v>
      </c>
      <c r="F37" s="71" t="s">
        <v>779</v>
      </c>
      <c r="G37" s="71" t="s">
        <v>779</v>
      </c>
      <c r="H37" s="71" t="s">
        <v>779</v>
      </c>
      <c r="I37" s="71" t="s">
        <v>779</v>
      </c>
      <c r="J37" s="71" t="s">
        <v>779</v>
      </c>
      <c r="K37" s="71" t="s">
        <v>779</v>
      </c>
      <c r="L37" s="71" t="s">
        <v>779</v>
      </c>
      <c r="M37" s="71" t="s">
        <v>779</v>
      </c>
    </row>
    <row r="38" spans="1:13" ht="84">
      <c r="A38" s="78" t="s">
        <v>801</v>
      </c>
      <c r="B38" s="79" t="s">
        <v>805</v>
      </c>
      <c r="C38" s="78" t="s">
        <v>776</v>
      </c>
      <c r="D38" s="70" t="s">
        <v>779</v>
      </c>
      <c r="E38" s="71" t="s">
        <v>779</v>
      </c>
      <c r="F38" s="71" t="s">
        <v>779</v>
      </c>
      <c r="G38" s="71" t="s">
        <v>779</v>
      </c>
      <c r="H38" s="71" t="s">
        <v>779</v>
      </c>
      <c r="I38" s="71" t="s">
        <v>779</v>
      </c>
      <c r="J38" s="71" t="s">
        <v>779</v>
      </c>
      <c r="K38" s="71" t="s">
        <v>779</v>
      </c>
      <c r="L38" s="71" t="s">
        <v>779</v>
      </c>
      <c r="M38" s="71" t="s">
        <v>779</v>
      </c>
    </row>
    <row r="39" spans="1:13" ht="31.5">
      <c r="A39" s="78" t="s">
        <v>806</v>
      </c>
      <c r="B39" s="79" t="s">
        <v>802</v>
      </c>
      <c r="C39" s="78" t="s">
        <v>776</v>
      </c>
      <c r="D39" s="70" t="s">
        <v>779</v>
      </c>
      <c r="E39" s="71" t="s">
        <v>779</v>
      </c>
      <c r="F39" s="71" t="s">
        <v>779</v>
      </c>
      <c r="G39" s="71" t="s">
        <v>779</v>
      </c>
      <c r="H39" s="71" t="s">
        <v>779</v>
      </c>
      <c r="I39" s="71" t="s">
        <v>779</v>
      </c>
      <c r="J39" s="71" t="s">
        <v>779</v>
      </c>
      <c r="K39" s="71" t="s">
        <v>779</v>
      </c>
      <c r="L39" s="71" t="s">
        <v>779</v>
      </c>
      <c r="M39" s="71" t="s">
        <v>779</v>
      </c>
    </row>
    <row r="40" spans="1:13" ht="94.5">
      <c r="A40" s="78" t="s">
        <v>806</v>
      </c>
      <c r="B40" s="79" t="s">
        <v>803</v>
      </c>
      <c r="C40" s="78" t="s">
        <v>776</v>
      </c>
      <c r="D40" s="70" t="s">
        <v>779</v>
      </c>
      <c r="E40" s="71" t="s">
        <v>779</v>
      </c>
      <c r="F40" s="71" t="s">
        <v>779</v>
      </c>
      <c r="G40" s="71" t="s">
        <v>779</v>
      </c>
      <c r="H40" s="71" t="s">
        <v>779</v>
      </c>
      <c r="I40" s="71" t="s">
        <v>779</v>
      </c>
      <c r="J40" s="71" t="s">
        <v>779</v>
      </c>
      <c r="K40" s="71" t="s">
        <v>779</v>
      </c>
      <c r="L40" s="71" t="s">
        <v>779</v>
      </c>
      <c r="M40" s="71" t="s">
        <v>779</v>
      </c>
    </row>
    <row r="41" spans="1:13" ht="73.5">
      <c r="A41" s="78" t="s">
        <v>806</v>
      </c>
      <c r="B41" s="79" t="s">
        <v>804</v>
      </c>
      <c r="C41" s="78" t="s">
        <v>776</v>
      </c>
      <c r="D41" s="70" t="s">
        <v>779</v>
      </c>
      <c r="E41" s="71" t="s">
        <v>779</v>
      </c>
      <c r="F41" s="71" t="s">
        <v>779</v>
      </c>
      <c r="G41" s="71" t="s">
        <v>779</v>
      </c>
      <c r="H41" s="71" t="s">
        <v>779</v>
      </c>
      <c r="I41" s="71" t="s">
        <v>779</v>
      </c>
      <c r="J41" s="71" t="s">
        <v>779</v>
      </c>
      <c r="K41" s="71" t="s">
        <v>779</v>
      </c>
      <c r="L41" s="71" t="s">
        <v>779</v>
      </c>
      <c r="M41" s="71" t="s">
        <v>779</v>
      </c>
    </row>
    <row r="42" spans="1:13" ht="84">
      <c r="A42" s="78" t="s">
        <v>806</v>
      </c>
      <c r="B42" s="79" t="s">
        <v>807</v>
      </c>
      <c r="C42" s="78" t="s">
        <v>776</v>
      </c>
      <c r="D42" s="70" t="s">
        <v>779</v>
      </c>
      <c r="E42" s="71" t="s">
        <v>779</v>
      </c>
      <c r="F42" s="71" t="s">
        <v>779</v>
      </c>
      <c r="G42" s="71" t="s">
        <v>779</v>
      </c>
      <c r="H42" s="71" t="s">
        <v>779</v>
      </c>
      <c r="I42" s="71" t="s">
        <v>779</v>
      </c>
      <c r="J42" s="71" t="s">
        <v>779</v>
      </c>
      <c r="K42" s="71" t="s">
        <v>779</v>
      </c>
      <c r="L42" s="71" t="s">
        <v>779</v>
      </c>
      <c r="M42" s="71" t="s">
        <v>779</v>
      </c>
    </row>
    <row r="43" spans="1:13" ht="73.5">
      <c r="A43" s="78" t="s">
        <v>808</v>
      </c>
      <c r="B43" s="79" t="s">
        <v>809</v>
      </c>
      <c r="C43" s="78" t="s">
        <v>776</v>
      </c>
      <c r="D43" s="70" t="s">
        <v>779</v>
      </c>
      <c r="E43" s="71" t="s">
        <v>779</v>
      </c>
      <c r="F43" s="71" t="s">
        <v>779</v>
      </c>
      <c r="G43" s="71" t="s">
        <v>779</v>
      </c>
      <c r="H43" s="71" t="s">
        <v>779</v>
      </c>
      <c r="I43" s="71" t="s">
        <v>779</v>
      </c>
      <c r="J43" s="71" t="s">
        <v>779</v>
      </c>
      <c r="K43" s="71" t="s">
        <v>779</v>
      </c>
      <c r="L43" s="71" t="s">
        <v>779</v>
      </c>
      <c r="M43" s="71" t="s">
        <v>779</v>
      </c>
    </row>
    <row r="44" spans="1:13" ht="52.5">
      <c r="A44" s="78" t="s">
        <v>810</v>
      </c>
      <c r="B44" s="79" t="s">
        <v>811</v>
      </c>
      <c r="C44" s="78" t="s">
        <v>776</v>
      </c>
      <c r="D44" s="70" t="s">
        <v>779</v>
      </c>
      <c r="E44" s="71" t="s">
        <v>779</v>
      </c>
      <c r="F44" s="71" t="s">
        <v>779</v>
      </c>
      <c r="G44" s="71" t="s">
        <v>779</v>
      </c>
      <c r="H44" s="71" t="s">
        <v>779</v>
      </c>
      <c r="I44" s="71" t="s">
        <v>779</v>
      </c>
      <c r="J44" s="71" t="s">
        <v>779</v>
      </c>
      <c r="K44" s="71" t="s">
        <v>779</v>
      </c>
      <c r="L44" s="71" t="s">
        <v>779</v>
      </c>
      <c r="M44" s="71" t="s">
        <v>779</v>
      </c>
    </row>
    <row r="45" spans="1:13" ht="63">
      <c r="A45" s="78" t="s">
        <v>812</v>
      </c>
      <c r="B45" s="79" t="s">
        <v>813</v>
      </c>
      <c r="C45" s="78" t="s">
        <v>776</v>
      </c>
      <c r="D45" s="70" t="s">
        <v>779</v>
      </c>
      <c r="E45" s="71" t="s">
        <v>779</v>
      </c>
      <c r="F45" s="71" t="s">
        <v>779</v>
      </c>
      <c r="G45" s="71" t="s">
        <v>779</v>
      </c>
      <c r="H45" s="71" t="s">
        <v>779</v>
      </c>
      <c r="I45" s="71" t="s">
        <v>779</v>
      </c>
      <c r="J45" s="71" t="s">
        <v>779</v>
      </c>
      <c r="K45" s="71" t="s">
        <v>779</v>
      </c>
      <c r="L45" s="71" t="s">
        <v>779</v>
      </c>
      <c r="M45" s="71" t="s">
        <v>779</v>
      </c>
    </row>
    <row r="46" spans="1:13" ht="31.5">
      <c r="A46" s="78" t="s">
        <v>146</v>
      </c>
      <c r="B46" s="79" t="s">
        <v>814</v>
      </c>
      <c r="C46" s="78" t="s">
        <v>776</v>
      </c>
      <c r="D46" s="70" t="s">
        <v>779</v>
      </c>
      <c r="E46" s="71" t="s">
        <v>779</v>
      </c>
      <c r="F46" s="71" t="s">
        <v>779</v>
      </c>
      <c r="G46" s="71" t="s">
        <v>779</v>
      </c>
      <c r="H46" s="71" t="s">
        <v>779</v>
      </c>
      <c r="I46" s="71" t="s">
        <v>779</v>
      </c>
      <c r="J46" s="71" t="s">
        <v>779</v>
      </c>
      <c r="K46" s="71" t="s">
        <v>779</v>
      </c>
      <c r="L46" s="71" t="s">
        <v>779</v>
      </c>
      <c r="M46" s="71" t="s">
        <v>779</v>
      </c>
    </row>
    <row r="47" spans="1:13" ht="52.5">
      <c r="A47" s="78" t="s">
        <v>578</v>
      </c>
      <c r="B47" s="79" t="s">
        <v>815</v>
      </c>
      <c r="C47" s="78" t="s">
        <v>776</v>
      </c>
      <c r="D47" s="70" t="s">
        <v>779</v>
      </c>
      <c r="E47" s="71" t="s">
        <v>779</v>
      </c>
      <c r="F47" s="71" t="s">
        <v>779</v>
      </c>
      <c r="G47" s="71" t="s">
        <v>779</v>
      </c>
      <c r="H47" s="71" t="s">
        <v>779</v>
      </c>
      <c r="I47" s="71" t="s">
        <v>779</v>
      </c>
      <c r="J47" s="71" t="s">
        <v>779</v>
      </c>
      <c r="K47" s="71" t="s">
        <v>779</v>
      </c>
      <c r="L47" s="71" t="s">
        <v>779</v>
      </c>
      <c r="M47" s="71" t="s">
        <v>779</v>
      </c>
    </row>
    <row r="48" spans="1:13" ht="21">
      <c r="A48" s="78" t="s">
        <v>580</v>
      </c>
      <c r="B48" s="79" t="s">
        <v>816</v>
      </c>
      <c r="C48" s="78" t="s">
        <v>776</v>
      </c>
      <c r="D48" s="70" t="s">
        <v>779</v>
      </c>
      <c r="E48" s="71" t="s">
        <v>779</v>
      </c>
      <c r="F48" s="71" t="s">
        <v>779</v>
      </c>
      <c r="G48" s="71" t="s">
        <v>779</v>
      </c>
      <c r="H48" s="71" t="s">
        <v>779</v>
      </c>
      <c r="I48" s="71" t="s">
        <v>779</v>
      </c>
      <c r="J48" s="71" t="s">
        <v>779</v>
      </c>
      <c r="K48" s="71" t="s">
        <v>779</v>
      </c>
      <c r="L48" s="71" t="s">
        <v>779</v>
      </c>
      <c r="M48" s="71" t="s">
        <v>779</v>
      </c>
    </row>
    <row r="49" spans="1:13" ht="52.5">
      <c r="A49" s="78" t="s">
        <v>585</v>
      </c>
      <c r="B49" s="79" t="s">
        <v>817</v>
      </c>
      <c r="C49" s="78" t="s">
        <v>776</v>
      </c>
      <c r="D49" s="70" t="s">
        <v>779</v>
      </c>
      <c r="E49" s="71" t="s">
        <v>779</v>
      </c>
      <c r="F49" s="71" t="s">
        <v>779</v>
      </c>
      <c r="G49" s="71" t="s">
        <v>779</v>
      </c>
      <c r="H49" s="71" t="s">
        <v>779</v>
      </c>
      <c r="I49" s="71" t="s">
        <v>779</v>
      </c>
      <c r="J49" s="71" t="s">
        <v>779</v>
      </c>
      <c r="K49" s="71" t="s">
        <v>779</v>
      </c>
      <c r="L49" s="71" t="s">
        <v>779</v>
      </c>
      <c r="M49" s="71" t="s">
        <v>779</v>
      </c>
    </row>
    <row r="50" spans="1:13" ht="31.5">
      <c r="A50" s="78" t="s">
        <v>593</v>
      </c>
      <c r="B50" s="79" t="s">
        <v>818</v>
      </c>
      <c r="C50" s="78" t="s">
        <v>776</v>
      </c>
      <c r="D50" s="70" t="s">
        <v>779</v>
      </c>
      <c r="E50" s="71" t="s">
        <v>779</v>
      </c>
      <c r="F50" s="71" t="s">
        <v>779</v>
      </c>
      <c r="G50" s="71" t="s">
        <v>779</v>
      </c>
      <c r="H50" s="71" t="s">
        <v>779</v>
      </c>
      <c r="I50" s="71" t="s">
        <v>779</v>
      </c>
      <c r="J50" s="71" t="s">
        <v>779</v>
      </c>
      <c r="K50" s="71" t="s">
        <v>779</v>
      </c>
      <c r="L50" s="71" t="s">
        <v>779</v>
      </c>
      <c r="M50" s="71" t="s">
        <v>779</v>
      </c>
    </row>
    <row r="51" spans="1:13" ht="21">
      <c r="A51" s="78" t="s">
        <v>819</v>
      </c>
      <c r="B51" s="79" t="s">
        <v>820</v>
      </c>
      <c r="C51" s="78" t="s">
        <v>776</v>
      </c>
      <c r="D51" s="70" t="s">
        <v>779</v>
      </c>
      <c r="E51" s="71" t="s">
        <v>779</v>
      </c>
      <c r="F51" s="71" t="s">
        <v>779</v>
      </c>
      <c r="G51" s="71" t="s">
        <v>779</v>
      </c>
      <c r="H51" s="71" t="s">
        <v>779</v>
      </c>
      <c r="I51" s="71" t="s">
        <v>779</v>
      </c>
      <c r="J51" s="71" t="s">
        <v>779</v>
      </c>
      <c r="K51" s="71" t="s">
        <v>779</v>
      </c>
      <c r="L51" s="71" t="s">
        <v>779</v>
      </c>
      <c r="M51" s="71" t="s">
        <v>779</v>
      </c>
    </row>
    <row r="52" spans="1:13" ht="31.5">
      <c r="A52" s="78" t="s">
        <v>821</v>
      </c>
      <c r="B52" s="79" t="s">
        <v>822</v>
      </c>
      <c r="C52" s="78" t="s">
        <v>776</v>
      </c>
      <c r="D52" s="70" t="s">
        <v>779</v>
      </c>
      <c r="E52" s="71" t="s">
        <v>779</v>
      </c>
      <c r="F52" s="71" t="s">
        <v>779</v>
      </c>
      <c r="G52" s="71" t="s">
        <v>779</v>
      </c>
      <c r="H52" s="71" t="s">
        <v>779</v>
      </c>
      <c r="I52" s="71" t="s">
        <v>779</v>
      </c>
      <c r="J52" s="71" t="s">
        <v>779</v>
      </c>
      <c r="K52" s="71" t="s">
        <v>779</v>
      </c>
      <c r="L52" s="71" t="s">
        <v>779</v>
      </c>
      <c r="M52" s="71" t="s">
        <v>779</v>
      </c>
    </row>
    <row r="53" spans="1:13" ht="31.5">
      <c r="A53" s="78" t="s">
        <v>595</v>
      </c>
      <c r="B53" s="79" t="s">
        <v>823</v>
      </c>
      <c r="C53" s="78" t="s">
        <v>776</v>
      </c>
      <c r="D53" s="70" t="s">
        <v>779</v>
      </c>
      <c r="E53" s="71" t="s">
        <v>779</v>
      </c>
      <c r="F53" s="71" t="s">
        <v>779</v>
      </c>
      <c r="G53" s="71" t="s">
        <v>779</v>
      </c>
      <c r="H53" s="71" t="s">
        <v>779</v>
      </c>
      <c r="I53" s="71" t="s">
        <v>779</v>
      </c>
      <c r="J53" s="71" t="s">
        <v>779</v>
      </c>
      <c r="K53" s="71" t="s">
        <v>779</v>
      </c>
      <c r="L53" s="71" t="s">
        <v>779</v>
      </c>
      <c r="M53" s="71" t="s">
        <v>779</v>
      </c>
    </row>
    <row r="54" spans="1:13" ht="31.5">
      <c r="A54" s="78" t="s">
        <v>597</v>
      </c>
      <c r="B54" s="79" t="s">
        <v>824</v>
      </c>
      <c r="C54" s="78" t="s">
        <v>776</v>
      </c>
      <c r="D54" s="70" t="s">
        <v>779</v>
      </c>
      <c r="E54" s="71" t="s">
        <v>779</v>
      </c>
      <c r="F54" s="71" t="s">
        <v>779</v>
      </c>
      <c r="G54" s="71" t="s">
        <v>779</v>
      </c>
      <c r="H54" s="71" t="s">
        <v>779</v>
      </c>
      <c r="I54" s="71" t="s">
        <v>779</v>
      </c>
      <c r="J54" s="71" t="s">
        <v>779</v>
      </c>
      <c r="K54" s="71" t="s">
        <v>779</v>
      </c>
      <c r="L54" s="71" t="s">
        <v>779</v>
      </c>
      <c r="M54" s="71" t="s">
        <v>779</v>
      </c>
    </row>
    <row r="55" spans="1:13" ht="31.5">
      <c r="A55" s="78" t="s">
        <v>600</v>
      </c>
      <c r="B55" s="79" t="s">
        <v>825</v>
      </c>
      <c r="C55" s="78" t="s">
        <v>776</v>
      </c>
      <c r="D55" s="70" t="s">
        <v>779</v>
      </c>
      <c r="E55" s="71" t="s">
        <v>779</v>
      </c>
      <c r="F55" s="71" t="s">
        <v>779</v>
      </c>
      <c r="G55" s="71" t="s">
        <v>779</v>
      </c>
      <c r="H55" s="71" t="s">
        <v>779</v>
      </c>
      <c r="I55" s="71" t="s">
        <v>779</v>
      </c>
      <c r="J55" s="71" t="s">
        <v>779</v>
      </c>
      <c r="K55" s="71" t="s">
        <v>779</v>
      </c>
      <c r="L55" s="71" t="s">
        <v>779</v>
      </c>
      <c r="M55" s="71" t="s">
        <v>779</v>
      </c>
    </row>
    <row r="56" spans="1:13" ht="31.5">
      <c r="A56" s="78" t="s">
        <v>601</v>
      </c>
      <c r="B56" s="79" t="s">
        <v>826</v>
      </c>
      <c r="C56" s="78" t="s">
        <v>776</v>
      </c>
      <c r="D56" s="70" t="s">
        <v>779</v>
      </c>
      <c r="E56" s="71" t="s">
        <v>779</v>
      </c>
      <c r="F56" s="71" t="s">
        <v>779</v>
      </c>
      <c r="G56" s="71" t="s">
        <v>779</v>
      </c>
      <c r="H56" s="71" t="s">
        <v>779</v>
      </c>
      <c r="I56" s="71" t="s">
        <v>779</v>
      </c>
      <c r="J56" s="71" t="s">
        <v>779</v>
      </c>
      <c r="K56" s="71" t="s">
        <v>779</v>
      </c>
      <c r="L56" s="71" t="s">
        <v>779</v>
      </c>
      <c r="M56" s="71" t="s">
        <v>779</v>
      </c>
    </row>
    <row r="57" spans="1:13" ht="31.5">
      <c r="A57" s="78" t="s">
        <v>602</v>
      </c>
      <c r="B57" s="79" t="s">
        <v>827</v>
      </c>
      <c r="C57" s="78" t="s">
        <v>776</v>
      </c>
      <c r="D57" s="70" t="s">
        <v>779</v>
      </c>
      <c r="E57" s="71" t="s">
        <v>779</v>
      </c>
      <c r="F57" s="71" t="s">
        <v>779</v>
      </c>
      <c r="G57" s="71" t="s">
        <v>779</v>
      </c>
      <c r="H57" s="71" t="s">
        <v>779</v>
      </c>
      <c r="I57" s="71" t="s">
        <v>779</v>
      </c>
      <c r="J57" s="71" t="s">
        <v>779</v>
      </c>
      <c r="K57" s="71" t="s">
        <v>779</v>
      </c>
      <c r="L57" s="71" t="s">
        <v>779</v>
      </c>
      <c r="M57" s="71" t="s">
        <v>779</v>
      </c>
    </row>
    <row r="58" spans="1:13" ht="42">
      <c r="A58" s="78" t="s">
        <v>603</v>
      </c>
      <c r="B58" s="79" t="s">
        <v>828</v>
      </c>
      <c r="C58" s="78" t="s">
        <v>776</v>
      </c>
      <c r="D58" s="70" t="s">
        <v>779</v>
      </c>
      <c r="E58" s="71" t="s">
        <v>779</v>
      </c>
      <c r="F58" s="71" t="s">
        <v>779</v>
      </c>
      <c r="G58" s="71" t="s">
        <v>779</v>
      </c>
      <c r="H58" s="71" t="s">
        <v>779</v>
      </c>
      <c r="I58" s="71" t="s">
        <v>779</v>
      </c>
      <c r="J58" s="71" t="s">
        <v>779</v>
      </c>
      <c r="K58" s="71" t="s">
        <v>779</v>
      </c>
      <c r="L58" s="71" t="s">
        <v>779</v>
      </c>
      <c r="M58" s="71" t="s">
        <v>779</v>
      </c>
    </row>
    <row r="59" spans="1:13" ht="42">
      <c r="A59" s="78" t="s">
        <v>604</v>
      </c>
      <c r="B59" s="79" t="s">
        <v>829</v>
      </c>
      <c r="C59" s="78" t="s">
        <v>776</v>
      </c>
      <c r="D59" s="70" t="s">
        <v>779</v>
      </c>
      <c r="E59" s="71" t="s">
        <v>779</v>
      </c>
      <c r="F59" s="71" t="s">
        <v>779</v>
      </c>
      <c r="G59" s="71" t="s">
        <v>779</v>
      </c>
      <c r="H59" s="71" t="s">
        <v>779</v>
      </c>
      <c r="I59" s="71" t="s">
        <v>779</v>
      </c>
      <c r="J59" s="71" t="s">
        <v>779</v>
      </c>
      <c r="K59" s="71" t="s">
        <v>779</v>
      </c>
      <c r="L59" s="71" t="s">
        <v>779</v>
      </c>
      <c r="M59" s="71" t="s">
        <v>779</v>
      </c>
    </row>
    <row r="60" spans="1:13" ht="42">
      <c r="A60" s="78" t="s">
        <v>605</v>
      </c>
      <c r="B60" s="79" t="s">
        <v>830</v>
      </c>
      <c r="C60" s="78" t="s">
        <v>776</v>
      </c>
      <c r="D60" s="70" t="s">
        <v>779</v>
      </c>
      <c r="E60" s="71" t="s">
        <v>779</v>
      </c>
      <c r="F60" s="71" t="s">
        <v>779</v>
      </c>
      <c r="G60" s="71" t="s">
        <v>779</v>
      </c>
      <c r="H60" s="71" t="s">
        <v>779</v>
      </c>
      <c r="I60" s="71" t="s">
        <v>779</v>
      </c>
      <c r="J60" s="71" t="s">
        <v>779</v>
      </c>
      <c r="K60" s="71" t="s">
        <v>779</v>
      </c>
      <c r="L60" s="71" t="s">
        <v>779</v>
      </c>
      <c r="M60" s="71" t="s">
        <v>779</v>
      </c>
    </row>
    <row r="61" spans="1:13" ht="42">
      <c r="A61" s="78" t="s">
        <v>831</v>
      </c>
      <c r="B61" s="79" t="s">
        <v>832</v>
      </c>
      <c r="C61" s="78" t="s">
        <v>776</v>
      </c>
      <c r="D61" s="70" t="s">
        <v>779</v>
      </c>
      <c r="E61" s="71" t="s">
        <v>779</v>
      </c>
      <c r="F61" s="71" t="s">
        <v>779</v>
      </c>
      <c r="G61" s="71" t="s">
        <v>779</v>
      </c>
      <c r="H61" s="71" t="s">
        <v>779</v>
      </c>
      <c r="I61" s="71" t="s">
        <v>779</v>
      </c>
      <c r="J61" s="71" t="s">
        <v>779</v>
      </c>
      <c r="K61" s="71" t="s">
        <v>779</v>
      </c>
      <c r="L61" s="71" t="s">
        <v>779</v>
      </c>
      <c r="M61" s="71" t="s">
        <v>779</v>
      </c>
    </row>
    <row r="62" spans="1:13" ht="42">
      <c r="A62" s="78" t="s">
        <v>833</v>
      </c>
      <c r="B62" s="79" t="s">
        <v>834</v>
      </c>
      <c r="C62" s="78" t="s">
        <v>776</v>
      </c>
      <c r="D62" s="70" t="s">
        <v>779</v>
      </c>
      <c r="E62" s="71" t="s">
        <v>779</v>
      </c>
      <c r="F62" s="71" t="s">
        <v>779</v>
      </c>
      <c r="G62" s="71" t="s">
        <v>779</v>
      </c>
      <c r="H62" s="71" t="s">
        <v>779</v>
      </c>
      <c r="I62" s="71" t="s">
        <v>779</v>
      </c>
      <c r="J62" s="71" t="s">
        <v>779</v>
      </c>
      <c r="K62" s="71" t="s">
        <v>779</v>
      </c>
      <c r="L62" s="71" t="s">
        <v>779</v>
      </c>
      <c r="M62" s="71" t="s">
        <v>779</v>
      </c>
    </row>
    <row r="63" spans="1:13" ht="31.5">
      <c r="A63" s="78" t="s">
        <v>835</v>
      </c>
      <c r="B63" s="79" t="s">
        <v>836</v>
      </c>
      <c r="C63" s="78" t="s">
        <v>776</v>
      </c>
      <c r="D63" s="70" t="s">
        <v>779</v>
      </c>
      <c r="E63" s="71" t="s">
        <v>779</v>
      </c>
      <c r="F63" s="71" t="s">
        <v>779</v>
      </c>
      <c r="G63" s="71" t="s">
        <v>779</v>
      </c>
      <c r="H63" s="71" t="s">
        <v>779</v>
      </c>
      <c r="I63" s="71" t="s">
        <v>779</v>
      </c>
      <c r="J63" s="71" t="s">
        <v>779</v>
      </c>
      <c r="K63" s="71" t="s">
        <v>779</v>
      </c>
      <c r="L63" s="71" t="s">
        <v>779</v>
      </c>
      <c r="M63" s="71" t="s">
        <v>779</v>
      </c>
    </row>
    <row r="64" spans="1:13" ht="42">
      <c r="A64" s="78" t="s">
        <v>837</v>
      </c>
      <c r="B64" s="79" t="s">
        <v>838</v>
      </c>
      <c r="C64" s="78" t="s">
        <v>776</v>
      </c>
      <c r="D64" s="70" t="s">
        <v>779</v>
      </c>
      <c r="E64" s="71" t="s">
        <v>779</v>
      </c>
      <c r="F64" s="71" t="s">
        <v>779</v>
      </c>
      <c r="G64" s="71" t="s">
        <v>779</v>
      </c>
      <c r="H64" s="71" t="s">
        <v>779</v>
      </c>
      <c r="I64" s="71" t="s">
        <v>779</v>
      </c>
      <c r="J64" s="71" t="s">
        <v>779</v>
      </c>
      <c r="K64" s="71" t="s">
        <v>779</v>
      </c>
      <c r="L64" s="71" t="s">
        <v>779</v>
      </c>
      <c r="M64" s="71" t="s">
        <v>779</v>
      </c>
    </row>
    <row r="65" spans="1:13" ht="63">
      <c r="A65" s="78" t="s">
        <v>148</v>
      </c>
      <c r="B65" s="79" t="s">
        <v>839</v>
      </c>
      <c r="C65" s="78" t="s">
        <v>776</v>
      </c>
      <c r="D65" s="70" t="s">
        <v>779</v>
      </c>
      <c r="E65" s="71" t="s">
        <v>779</v>
      </c>
      <c r="F65" s="71" t="s">
        <v>779</v>
      </c>
      <c r="G65" s="71" t="s">
        <v>779</v>
      </c>
      <c r="H65" s="71" t="s">
        <v>779</v>
      </c>
      <c r="I65" s="71" t="s">
        <v>779</v>
      </c>
      <c r="J65" s="71" t="s">
        <v>779</v>
      </c>
      <c r="K65" s="71" t="s">
        <v>779</v>
      </c>
      <c r="L65" s="71" t="s">
        <v>779</v>
      </c>
      <c r="M65" s="71" t="s">
        <v>779</v>
      </c>
    </row>
    <row r="66" spans="1:13" ht="52.5">
      <c r="A66" s="78" t="s">
        <v>840</v>
      </c>
      <c r="B66" s="79" t="s">
        <v>841</v>
      </c>
      <c r="C66" s="78" t="s">
        <v>776</v>
      </c>
      <c r="D66" s="70" t="s">
        <v>779</v>
      </c>
      <c r="E66" s="71" t="s">
        <v>779</v>
      </c>
      <c r="F66" s="71" t="s">
        <v>779</v>
      </c>
      <c r="G66" s="71" t="s">
        <v>779</v>
      </c>
      <c r="H66" s="71" t="s">
        <v>779</v>
      </c>
      <c r="I66" s="71" t="s">
        <v>779</v>
      </c>
      <c r="J66" s="71" t="s">
        <v>779</v>
      </c>
      <c r="K66" s="71" t="s">
        <v>779</v>
      </c>
      <c r="L66" s="71" t="s">
        <v>779</v>
      </c>
      <c r="M66" s="71" t="s">
        <v>779</v>
      </c>
    </row>
    <row r="67" spans="1:13" ht="52.5">
      <c r="A67" s="78" t="s">
        <v>842</v>
      </c>
      <c r="B67" s="79" t="s">
        <v>843</v>
      </c>
      <c r="C67" s="78" t="s">
        <v>776</v>
      </c>
      <c r="D67" s="70" t="s">
        <v>779</v>
      </c>
      <c r="E67" s="71" t="s">
        <v>779</v>
      </c>
      <c r="F67" s="71" t="s">
        <v>779</v>
      </c>
      <c r="G67" s="71" t="s">
        <v>779</v>
      </c>
      <c r="H67" s="71" t="s">
        <v>779</v>
      </c>
      <c r="I67" s="71" t="s">
        <v>779</v>
      </c>
      <c r="J67" s="71" t="s">
        <v>779</v>
      </c>
      <c r="K67" s="71" t="s">
        <v>779</v>
      </c>
      <c r="L67" s="71" t="s">
        <v>779</v>
      </c>
      <c r="M67" s="71" t="s">
        <v>779</v>
      </c>
    </row>
    <row r="68" spans="1:13" ht="31.5">
      <c r="A68" s="78" t="s">
        <v>150</v>
      </c>
      <c r="B68" s="79" t="s">
        <v>844</v>
      </c>
      <c r="C68" s="78" t="s">
        <v>776</v>
      </c>
      <c r="D68" s="70" t="s">
        <v>779</v>
      </c>
      <c r="E68" s="71" t="s">
        <v>779</v>
      </c>
      <c r="F68" s="71" t="s">
        <v>779</v>
      </c>
      <c r="G68" s="71" t="s">
        <v>779</v>
      </c>
      <c r="H68" s="71" t="s">
        <v>779</v>
      </c>
      <c r="I68" s="71" t="s">
        <v>779</v>
      </c>
      <c r="J68" s="71" t="s">
        <v>779</v>
      </c>
      <c r="K68" s="71" t="s">
        <v>779</v>
      </c>
      <c r="L68" s="71" t="s">
        <v>779</v>
      </c>
      <c r="M68" s="71" t="s">
        <v>779</v>
      </c>
    </row>
    <row r="69" spans="1:13" ht="31.5">
      <c r="A69" s="78" t="s">
        <v>152</v>
      </c>
      <c r="B69" s="79" t="s">
        <v>845</v>
      </c>
      <c r="C69" s="78" t="s">
        <v>776</v>
      </c>
      <c r="D69" s="70" t="s">
        <v>779</v>
      </c>
      <c r="E69" s="71" t="s">
        <v>779</v>
      </c>
      <c r="F69" s="71" t="s">
        <v>779</v>
      </c>
      <c r="G69" s="71" t="s">
        <v>779</v>
      </c>
      <c r="H69" s="71" t="s">
        <v>779</v>
      </c>
      <c r="I69" s="71" t="s">
        <v>779</v>
      </c>
      <c r="J69" s="71" t="s">
        <v>779</v>
      </c>
      <c r="K69" s="71" t="s">
        <v>779</v>
      </c>
      <c r="L69" s="71" t="s">
        <v>779</v>
      </c>
      <c r="M69" s="71" t="s">
        <v>779</v>
      </c>
    </row>
    <row r="70" spans="1:13" ht="21">
      <c r="A70" s="78" t="s">
        <v>154</v>
      </c>
      <c r="B70" s="79" t="s">
        <v>846</v>
      </c>
      <c r="C70" s="78" t="s">
        <v>776</v>
      </c>
      <c r="D70" s="70" t="s">
        <v>779</v>
      </c>
      <c r="E70" s="70" t="s">
        <v>779</v>
      </c>
      <c r="F70" s="70" t="s">
        <v>779</v>
      </c>
      <c r="G70" s="70" t="s">
        <v>779</v>
      </c>
      <c r="H70" s="70" t="s">
        <v>779</v>
      </c>
      <c r="I70" s="70" t="s">
        <v>779</v>
      </c>
      <c r="J70" s="70" t="s">
        <v>779</v>
      </c>
      <c r="K70" s="70" t="s">
        <v>779</v>
      </c>
      <c r="L70" s="70" t="s">
        <v>779</v>
      </c>
      <c r="M70" s="70" t="s">
        <v>779</v>
      </c>
    </row>
    <row r="71" spans="1:13" ht="45">
      <c r="A71" s="80" t="s">
        <v>847</v>
      </c>
      <c r="B71" s="81" t="s">
        <v>848</v>
      </c>
      <c r="C71" s="80" t="s">
        <v>849</v>
      </c>
      <c r="D71" s="72" t="s">
        <v>779</v>
      </c>
      <c r="E71" s="72" t="s">
        <v>779</v>
      </c>
      <c r="F71" s="72" t="s">
        <v>779</v>
      </c>
      <c r="G71" s="72" t="s">
        <v>779</v>
      </c>
      <c r="H71" s="72" t="s">
        <v>779</v>
      </c>
      <c r="I71" s="72" t="s">
        <v>779</v>
      </c>
      <c r="J71" s="72" t="s">
        <v>779</v>
      </c>
      <c r="K71" s="72" t="s">
        <v>779</v>
      </c>
      <c r="L71" s="72" t="s">
        <v>779</v>
      </c>
      <c r="M71" s="72" t="s">
        <v>779</v>
      </c>
    </row>
    <row r="72" spans="1:13" ht="22.5">
      <c r="A72" s="80" t="s">
        <v>851</v>
      </c>
      <c r="B72" s="81" t="s">
        <v>852</v>
      </c>
      <c r="C72" s="80" t="s">
        <v>853</v>
      </c>
      <c r="D72" s="72" t="s">
        <v>779</v>
      </c>
      <c r="E72" s="72" t="s">
        <v>779</v>
      </c>
      <c r="F72" s="72" t="s">
        <v>779</v>
      </c>
      <c r="G72" s="72" t="s">
        <v>779</v>
      </c>
      <c r="H72" s="72" t="s">
        <v>779</v>
      </c>
      <c r="I72" s="72" t="s">
        <v>779</v>
      </c>
      <c r="J72" s="72" t="s">
        <v>779</v>
      </c>
      <c r="K72" s="72" t="s">
        <v>779</v>
      </c>
      <c r="L72" s="72" t="s">
        <v>779</v>
      </c>
      <c r="M72" s="72" t="s">
        <v>779</v>
      </c>
    </row>
    <row r="73" spans="1:13" ht="22.5">
      <c r="A73" s="80" t="s">
        <v>855</v>
      </c>
      <c r="B73" s="81" t="s">
        <v>856</v>
      </c>
      <c r="C73" s="80" t="s">
        <v>857</v>
      </c>
      <c r="D73" s="72" t="s">
        <v>779</v>
      </c>
      <c r="E73" s="72" t="s">
        <v>779</v>
      </c>
      <c r="F73" s="72" t="s">
        <v>779</v>
      </c>
      <c r="G73" s="72" t="s">
        <v>779</v>
      </c>
      <c r="H73" s="72" t="s">
        <v>779</v>
      </c>
      <c r="I73" s="72" t="s">
        <v>779</v>
      </c>
      <c r="J73" s="72" t="s">
        <v>779</v>
      </c>
      <c r="K73" s="72" t="s">
        <v>779</v>
      </c>
      <c r="L73" s="72" t="s">
        <v>779</v>
      </c>
      <c r="M73" s="72" t="s">
        <v>779</v>
      </c>
    </row>
    <row r="74" spans="1:13" ht="45">
      <c r="A74" s="80" t="s">
        <v>888</v>
      </c>
      <c r="B74" s="81" t="s">
        <v>889</v>
      </c>
      <c r="C74" s="80" t="s">
        <v>890</v>
      </c>
      <c r="D74" s="72" t="s">
        <v>779</v>
      </c>
      <c r="E74" s="72" t="s">
        <v>779</v>
      </c>
      <c r="F74" s="72" t="s">
        <v>779</v>
      </c>
      <c r="G74" s="72" t="s">
        <v>779</v>
      </c>
      <c r="H74" s="72" t="s">
        <v>779</v>
      </c>
      <c r="I74" s="72" t="s">
        <v>779</v>
      </c>
      <c r="J74" s="72" t="s">
        <v>779</v>
      </c>
      <c r="K74" s="72" t="s">
        <v>779</v>
      </c>
      <c r="L74" s="72" t="s">
        <v>779</v>
      </c>
      <c r="M74" s="72" t="s">
        <v>779</v>
      </c>
    </row>
  </sheetData>
  <mergeCells count="15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tabSelected="1" zoomScale="110" zoomScaleNormal="110" workbookViewId="0" topLeftCell="A17">
      <pane ySplit="3" topLeftCell="A20" activePane="bottomLeft" state="frozen"/>
      <selection pane="topLeft" activeCell="A17" sqref="A17"/>
      <selection pane="bottomLeft" activeCell="A20" sqref="A20:N20"/>
    </sheetView>
  </sheetViews>
  <sheetFormatPr defaultColWidth="9.140625" defaultRowHeight="15"/>
  <cols>
    <col min="1" max="1" width="7.7109375" style="5" customWidth="1"/>
    <col min="2" max="2" width="9.140625" style="5" customWidth="1"/>
    <col min="3" max="3" width="8.00390625" style="5" customWidth="1"/>
    <col min="4" max="5" width="9.140625" style="5" customWidth="1"/>
    <col min="6" max="6" width="11.7109375" style="5" customWidth="1"/>
    <col min="7" max="8" width="9.140625" style="5" customWidth="1"/>
    <col min="9" max="9" width="10.421875" style="5" customWidth="1"/>
    <col min="10" max="12" width="9.421875" style="96" customWidth="1"/>
    <col min="13" max="13" width="9.421875" style="97" customWidth="1"/>
    <col min="14" max="14" width="15.28125" style="5" customWidth="1"/>
    <col min="15" max="256" width="9.140625" style="5" customWidth="1"/>
    <col min="257" max="257" width="7.7109375" style="5" customWidth="1"/>
    <col min="258" max="258" width="9.140625" style="5" customWidth="1"/>
    <col min="259" max="259" width="8.00390625" style="5" customWidth="1"/>
    <col min="260" max="261" width="9.140625" style="5" customWidth="1"/>
    <col min="262" max="262" width="11.7109375" style="5" customWidth="1"/>
    <col min="263" max="264" width="9.140625" style="5" customWidth="1"/>
    <col min="265" max="265" width="10.421875" style="5" customWidth="1"/>
    <col min="266" max="269" width="9.421875" style="5" customWidth="1"/>
    <col min="270" max="270" width="15.28125" style="5" customWidth="1"/>
    <col min="271" max="512" width="9.140625" style="5" customWidth="1"/>
    <col min="513" max="513" width="7.7109375" style="5" customWidth="1"/>
    <col min="514" max="514" width="9.140625" style="5" customWidth="1"/>
    <col min="515" max="515" width="8.00390625" style="5" customWidth="1"/>
    <col min="516" max="517" width="9.140625" style="5" customWidth="1"/>
    <col min="518" max="518" width="11.7109375" style="5" customWidth="1"/>
    <col min="519" max="520" width="9.140625" style="5" customWidth="1"/>
    <col min="521" max="521" width="10.421875" style="5" customWidth="1"/>
    <col min="522" max="525" width="9.421875" style="5" customWidth="1"/>
    <col min="526" max="526" width="15.28125" style="5" customWidth="1"/>
    <col min="527" max="768" width="9.140625" style="5" customWidth="1"/>
    <col min="769" max="769" width="7.7109375" style="5" customWidth="1"/>
    <col min="770" max="770" width="9.140625" style="5" customWidth="1"/>
    <col min="771" max="771" width="8.00390625" style="5" customWidth="1"/>
    <col min="772" max="773" width="9.140625" style="5" customWidth="1"/>
    <col min="774" max="774" width="11.7109375" style="5" customWidth="1"/>
    <col min="775" max="776" width="9.140625" style="5" customWidth="1"/>
    <col min="777" max="777" width="10.421875" style="5" customWidth="1"/>
    <col min="778" max="781" width="9.421875" style="5" customWidth="1"/>
    <col min="782" max="782" width="15.28125" style="5" customWidth="1"/>
    <col min="783" max="1024" width="9.140625" style="5" customWidth="1"/>
    <col min="1025" max="1025" width="7.7109375" style="5" customWidth="1"/>
    <col min="1026" max="1026" width="9.140625" style="5" customWidth="1"/>
    <col min="1027" max="1027" width="8.00390625" style="5" customWidth="1"/>
    <col min="1028" max="1029" width="9.140625" style="5" customWidth="1"/>
    <col min="1030" max="1030" width="11.7109375" style="5" customWidth="1"/>
    <col min="1031" max="1032" width="9.140625" style="5" customWidth="1"/>
    <col min="1033" max="1033" width="10.421875" style="5" customWidth="1"/>
    <col min="1034" max="1037" width="9.421875" style="5" customWidth="1"/>
    <col min="1038" max="1038" width="15.28125" style="5" customWidth="1"/>
    <col min="1039" max="1280" width="9.140625" style="5" customWidth="1"/>
    <col min="1281" max="1281" width="7.7109375" style="5" customWidth="1"/>
    <col min="1282" max="1282" width="9.140625" style="5" customWidth="1"/>
    <col min="1283" max="1283" width="8.00390625" style="5" customWidth="1"/>
    <col min="1284" max="1285" width="9.140625" style="5" customWidth="1"/>
    <col min="1286" max="1286" width="11.7109375" style="5" customWidth="1"/>
    <col min="1287" max="1288" width="9.140625" style="5" customWidth="1"/>
    <col min="1289" max="1289" width="10.421875" style="5" customWidth="1"/>
    <col min="1290" max="1293" width="9.421875" style="5" customWidth="1"/>
    <col min="1294" max="1294" width="15.28125" style="5" customWidth="1"/>
    <col min="1295" max="1536" width="9.140625" style="5" customWidth="1"/>
    <col min="1537" max="1537" width="7.7109375" style="5" customWidth="1"/>
    <col min="1538" max="1538" width="9.140625" style="5" customWidth="1"/>
    <col min="1539" max="1539" width="8.00390625" style="5" customWidth="1"/>
    <col min="1540" max="1541" width="9.140625" style="5" customWidth="1"/>
    <col min="1542" max="1542" width="11.7109375" style="5" customWidth="1"/>
    <col min="1543" max="1544" width="9.140625" style="5" customWidth="1"/>
    <col min="1545" max="1545" width="10.421875" style="5" customWidth="1"/>
    <col min="1546" max="1549" width="9.421875" style="5" customWidth="1"/>
    <col min="1550" max="1550" width="15.28125" style="5" customWidth="1"/>
    <col min="1551" max="1792" width="9.140625" style="5" customWidth="1"/>
    <col min="1793" max="1793" width="7.7109375" style="5" customWidth="1"/>
    <col min="1794" max="1794" width="9.140625" style="5" customWidth="1"/>
    <col min="1795" max="1795" width="8.00390625" style="5" customWidth="1"/>
    <col min="1796" max="1797" width="9.140625" style="5" customWidth="1"/>
    <col min="1798" max="1798" width="11.7109375" style="5" customWidth="1"/>
    <col min="1799" max="1800" width="9.140625" style="5" customWidth="1"/>
    <col min="1801" max="1801" width="10.421875" style="5" customWidth="1"/>
    <col min="1802" max="1805" width="9.421875" style="5" customWidth="1"/>
    <col min="1806" max="1806" width="15.28125" style="5" customWidth="1"/>
    <col min="1807" max="2048" width="9.140625" style="5" customWidth="1"/>
    <col min="2049" max="2049" width="7.7109375" style="5" customWidth="1"/>
    <col min="2050" max="2050" width="9.140625" style="5" customWidth="1"/>
    <col min="2051" max="2051" width="8.00390625" style="5" customWidth="1"/>
    <col min="2052" max="2053" width="9.140625" style="5" customWidth="1"/>
    <col min="2054" max="2054" width="11.7109375" style="5" customWidth="1"/>
    <col min="2055" max="2056" width="9.140625" style="5" customWidth="1"/>
    <col min="2057" max="2057" width="10.421875" style="5" customWidth="1"/>
    <col min="2058" max="2061" width="9.421875" style="5" customWidth="1"/>
    <col min="2062" max="2062" width="15.28125" style="5" customWidth="1"/>
    <col min="2063" max="2304" width="9.140625" style="5" customWidth="1"/>
    <col min="2305" max="2305" width="7.7109375" style="5" customWidth="1"/>
    <col min="2306" max="2306" width="9.140625" style="5" customWidth="1"/>
    <col min="2307" max="2307" width="8.00390625" style="5" customWidth="1"/>
    <col min="2308" max="2309" width="9.140625" style="5" customWidth="1"/>
    <col min="2310" max="2310" width="11.7109375" style="5" customWidth="1"/>
    <col min="2311" max="2312" width="9.140625" style="5" customWidth="1"/>
    <col min="2313" max="2313" width="10.421875" style="5" customWidth="1"/>
    <col min="2314" max="2317" width="9.421875" style="5" customWidth="1"/>
    <col min="2318" max="2318" width="15.28125" style="5" customWidth="1"/>
    <col min="2319" max="2560" width="9.140625" style="5" customWidth="1"/>
    <col min="2561" max="2561" width="7.7109375" style="5" customWidth="1"/>
    <col min="2562" max="2562" width="9.140625" style="5" customWidth="1"/>
    <col min="2563" max="2563" width="8.00390625" style="5" customWidth="1"/>
    <col min="2564" max="2565" width="9.140625" style="5" customWidth="1"/>
    <col min="2566" max="2566" width="11.7109375" style="5" customWidth="1"/>
    <col min="2567" max="2568" width="9.140625" style="5" customWidth="1"/>
    <col min="2569" max="2569" width="10.421875" style="5" customWidth="1"/>
    <col min="2570" max="2573" width="9.421875" style="5" customWidth="1"/>
    <col min="2574" max="2574" width="15.28125" style="5" customWidth="1"/>
    <col min="2575" max="2816" width="9.140625" style="5" customWidth="1"/>
    <col min="2817" max="2817" width="7.7109375" style="5" customWidth="1"/>
    <col min="2818" max="2818" width="9.140625" style="5" customWidth="1"/>
    <col min="2819" max="2819" width="8.00390625" style="5" customWidth="1"/>
    <col min="2820" max="2821" width="9.140625" style="5" customWidth="1"/>
    <col min="2822" max="2822" width="11.7109375" style="5" customWidth="1"/>
    <col min="2823" max="2824" width="9.140625" style="5" customWidth="1"/>
    <col min="2825" max="2825" width="10.421875" style="5" customWidth="1"/>
    <col min="2826" max="2829" width="9.421875" style="5" customWidth="1"/>
    <col min="2830" max="2830" width="15.28125" style="5" customWidth="1"/>
    <col min="2831" max="3072" width="9.140625" style="5" customWidth="1"/>
    <col min="3073" max="3073" width="7.7109375" style="5" customWidth="1"/>
    <col min="3074" max="3074" width="9.140625" style="5" customWidth="1"/>
    <col min="3075" max="3075" width="8.00390625" style="5" customWidth="1"/>
    <col min="3076" max="3077" width="9.140625" style="5" customWidth="1"/>
    <col min="3078" max="3078" width="11.7109375" style="5" customWidth="1"/>
    <col min="3079" max="3080" width="9.140625" style="5" customWidth="1"/>
    <col min="3081" max="3081" width="10.421875" style="5" customWidth="1"/>
    <col min="3082" max="3085" width="9.421875" style="5" customWidth="1"/>
    <col min="3086" max="3086" width="15.28125" style="5" customWidth="1"/>
    <col min="3087" max="3328" width="9.140625" style="5" customWidth="1"/>
    <col min="3329" max="3329" width="7.7109375" style="5" customWidth="1"/>
    <col min="3330" max="3330" width="9.140625" style="5" customWidth="1"/>
    <col min="3331" max="3331" width="8.00390625" style="5" customWidth="1"/>
    <col min="3332" max="3333" width="9.140625" style="5" customWidth="1"/>
    <col min="3334" max="3334" width="11.7109375" style="5" customWidth="1"/>
    <col min="3335" max="3336" width="9.140625" style="5" customWidth="1"/>
    <col min="3337" max="3337" width="10.421875" style="5" customWidth="1"/>
    <col min="3338" max="3341" width="9.421875" style="5" customWidth="1"/>
    <col min="3342" max="3342" width="15.28125" style="5" customWidth="1"/>
    <col min="3343" max="3584" width="9.140625" style="5" customWidth="1"/>
    <col min="3585" max="3585" width="7.7109375" style="5" customWidth="1"/>
    <col min="3586" max="3586" width="9.140625" style="5" customWidth="1"/>
    <col min="3587" max="3587" width="8.00390625" style="5" customWidth="1"/>
    <col min="3588" max="3589" width="9.140625" style="5" customWidth="1"/>
    <col min="3590" max="3590" width="11.7109375" style="5" customWidth="1"/>
    <col min="3591" max="3592" width="9.140625" style="5" customWidth="1"/>
    <col min="3593" max="3593" width="10.421875" style="5" customWidth="1"/>
    <col min="3594" max="3597" width="9.421875" style="5" customWidth="1"/>
    <col min="3598" max="3598" width="15.28125" style="5" customWidth="1"/>
    <col min="3599" max="3840" width="9.140625" style="5" customWidth="1"/>
    <col min="3841" max="3841" width="7.7109375" style="5" customWidth="1"/>
    <col min="3842" max="3842" width="9.140625" style="5" customWidth="1"/>
    <col min="3843" max="3843" width="8.00390625" style="5" customWidth="1"/>
    <col min="3844" max="3845" width="9.140625" style="5" customWidth="1"/>
    <col min="3846" max="3846" width="11.7109375" style="5" customWidth="1"/>
    <col min="3847" max="3848" width="9.140625" style="5" customWidth="1"/>
    <col min="3849" max="3849" width="10.421875" style="5" customWidth="1"/>
    <col min="3850" max="3853" width="9.421875" style="5" customWidth="1"/>
    <col min="3854" max="3854" width="15.28125" style="5" customWidth="1"/>
    <col min="3855" max="4096" width="9.140625" style="5" customWidth="1"/>
    <col min="4097" max="4097" width="7.7109375" style="5" customWidth="1"/>
    <col min="4098" max="4098" width="9.140625" style="5" customWidth="1"/>
    <col min="4099" max="4099" width="8.00390625" style="5" customWidth="1"/>
    <col min="4100" max="4101" width="9.140625" style="5" customWidth="1"/>
    <col min="4102" max="4102" width="11.7109375" style="5" customWidth="1"/>
    <col min="4103" max="4104" width="9.140625" style="5" customWidth="1"/>
    <col min="4105" max="4105" width="10.421875" style="5" customWidth="1"/>
    <col min="4106" max="4109" width="9.421875" style="5" customWidth="1"/>
    <col min="4110" max="4110" width="15.28125" style="5" customWidth="1"/>
    <col min="4111" max="4352" width="9.140625" style="5" customWidth="1"/>
    <col min="4353" max="4353" width="7.7109375" style="5" customWidth="1"/>
    <col min="4354" max="4354" width="9.140625" style="5" customWidth="1"/>
    <col min="4355" max="4355" width="8.00390625" style="5" customWidth="1"/>
    <col min="4356" max="4357" width="9.140625" style="5" customWidth="1"/>
    <col min="4358" max="4358" width="11.7109375" style="5" customWidth="1"/>
    <col min="4359" max="4360" width="9.140625" style="5" customWidth="1"/>
    <col min="4361" max="4361" width="10.421875" style="5" customWidth="1"/>
    <col min="4362" max="4365" width="9.421875" style="5" customWidth="1"/>
    <col min="4366" max="4366" width="15.28125" style="5" customWidth="1"/>
    <col min="4367" max="4608" width="9.140625" style="5" customWidth="1"/>
    <col min="4609" max="4609" width="7.7109375" style="5" customWidth="1"/>
    <col min="4610" max="4610" width="9.140625" style="5" customWidth="1"/>
    <col min="4611" max="4611" width="8.00390625" style="5" customWidth="1"/>
    <col min="4612" max="4613" width="9.140625" style="5" customWidth="1"/>
    <col min="4614" max="4614" width="11.7109375" style="5" customWidth="1"/>
    <col min="4615" max="4616" width="9.140625" style="5" customWidth="1"/>
    <col min="4617" max="4617" width="10.421875" style="5" customWidth="1"/>
    <col min="4618" max="4621" width="9.421875" style="5" customWidth="1"/>
    <col min="4622" max="4622" width="15.28125" style="5" customWidth="1"/>
    <col min="4623" max="4864" width="9.140625" style="5" customWidth="1"/>
    <col min="4865" max="4865" width="7.7109375" style="5" customWidth="1"/>
    <col min="4866" max="4866" width="9.140625" style="5" customWidth="1"/>
    <col min="4867" max="4867" width="8.00390625" style="5" customWidth="1"/>
    <col min="4868" max="4869" width="9.140625" style="5" customWidth="1"/>
    <col min="4870" max="4870" width="11.7109375" style="5" customWidth="1"/>
    <col min="4871" max="4872" width="9.140625" style="5" customWidth="1"/>
    <col min="4873" max="4873" width="10.421875" style="5" customWidth="1"/>
    <col min="4874" max="4877" width="9.421875" style="5" customWidth="1"/>
    <col min="4878" max="4878" width="15.28125" style="5" customWidth="1"/>
    <col min="4879" max="5120" width="9.140625" style="5" customWidth="1"/>
    <col min="5121" max="5121" width="7.7109375" style="5" customWidth="1"/>
    <col min="5122" max="5122" width="9.140625" style="5" customWidth="1"/>
    <col min="5123" max="5123" width="8.00390625" style="5" customWidth="1"/>
    <col min="5124" max="5125" width="9.140625" style="5" customWidth="1"/>
    <col min="5126" max="5126" width="11.7109375" style="5" customWidth="1"/>
    <col min="5127" max="5128" width="9.140625" style="5" customWidth="1"/>
    <col min="5129" max="5129" width="10.421875" style="5" customWidth="1"/>
    <col min="5130" max="5133" width="9.421875" style="5" customWidth="1"/>
    <col min="5134" max="5134" width="15.28125" style="5" customWidth="1"/>
    <col min="5135" max="5376" width="9.140625" style="5" customWidth="1"/>
    <col min="5377" max="5377" width="7.7109375" style="5" customWidth="1"/>
    <col min="5378" max="5378" width="9.140625" style="5" customWidth="1"/>
    <col min="5379" max="5379" width="8.00390625" style="5" customWidth="1"/>
    <col min="5380" max="5381" width="9.140625" style="5" customWidth="1"/>
    <col min="5382" max="5382" width="11.7109375" style="5" customWidth="1"/>
    <col min="5383" max="5384" width="9.140625" style="5" customWidth="1"/>
    <col min="5385" max="5385" width="10.421875" style="5" customWidth="1"/>
    <col min="5386" max="5389" width="9.421875" style="5" customWidth="1"/>
    <col min="5390" max="5390" width="15.28125" style="5" customWidth="1"/>
    <col min="5391" max="5632" width="9.140625" style="5" customWidth="1"/>
    <col min="5633" max="5633" width="7.7109375" style="5" customWidth="1"/>
    <col min="5634" max="5634" width="9.140625" style="5" customWidth="1"/>
    <col min="5635" max="5635" width="8.00390625" style="5" customWidth="1"/>
    <col min="5636" max="5637" width="9.140625" style="5" customWidth="1"/>
    <col min="5638" max="5638" width="11.7109375" style="5" customWidth="1"/>
    <col min="5639" max="5640" width="9.140625" style="5" customWidth="1"/>
    <col min="5641" max="5641" width="10.421875" style="5" customWidth="1"/>
    <col min="5642" max="5645" width="9.421875" style="5" customWidth="1"/>
    <col min="5646" max="5646" width="15.28125" style="5" customWidth="1"/>
    <col min="5647" max="5888" width="9.140625" style="5" customWidth="1"/>
    <col min="5889" max="5889" width="7.7109375" style="5" customWidth="1"/>
    <col min="5890" max="5890" width="9.140625" style="5" customWidth="1"/>
    <col min="5891" max="5891" width="8.00390625" style="5" customWidth="1"/>
    <col min="5892" max="5893" width="9.140625" style="5" customWidth="1"/>
    <col min="5894" max="5894" width="11.7109375" style="5" customWidth="1"/>
    <col min="5895" max="5896" width="9.140625" style="5" customWidth="1"/>
    <col min="5897" max="5897" width="10.421875" style="5" customWidth="1"/>
    <col min="5898" max="5901" width="9.421875" style="5" customWidth="1"/>
    <col min="5902" max="5902" width="15.28125" style="5" customWidth="1"/>
    <col min="5903" max="6144" width="9.140625" style="5" customWidth="1"/>
    <col min="6145" max="6145" width="7.7109375" style="5" customWidth="1"/>
    <col min="6146" max="6146" width="9.140625" style="5" customWidth="1"/>
    <col min="6147" max="6147" width="8.00390625" style="5" customWidth="1"/>
    <col min="6148" max="6149" width="9.140625" style="5" customWidth="1"/>
    <col min="6150" max="6150" width="11.7109375" style="5" customWidth="1"/>
    <col min="6151" max="6152" width="9.140625" style="5" customWidth="1"/>
    <col min="6153" max="6153" width="10.421875" style="5" customWidth="1"/>
    <col min="6154" max="6157" width="9.421875" style="5" customWidth="1"/>
    <col min="6158" max="6158" width="15.28125" style="5" customWidth="1"/>
    <col min="6159" max="6400" width="9.140625" style="5" customWidth="1"/>
    <col min="6401" max="6401" width="7.7109375" style="5" customWidth="1"/>
    <col min="6402" max="6402" width="9.140625" style="5" customWidth="1"/>
    <col min="6403" max="6403" width="8.00390625" style="5" customWidth="1"/>
    <col min="6404" max="6405" width="9.140625" style="5" customWidth="1"/>
    <col min="6406" max="6406" width="11.7109375" style="5" customWidth="1"/>
    <col min="6407" max="6408" width="9.140625" style="5" customWidth="1"/>
    <col min="6409" max="6409" width="10.421875" style="5" customWidth="1"/>
    <col min="6410" max="6413" width="9.421875" style="5" customWidth="1"/>
    <col min="6414" max="6414" width="15.28125" style="5" customWidth="1"/>
    <col min="6415" max="6656" width="9.140625" style="5" customWidth="1"/>
    <col min="6657" max="6657" width="7.7109375" style="5" customWidth="1"/>
    <col min="6658" max="6658" width="9.140625" style="5" customWidth="1"/>
    <col min="6659" max="6659" width="8.00390625" style="5" customWidth="1"/>
    <col min="6660" max="6661" width="9.140625" style="5" customWidth="1"/>
    <col min="6662" max="6662" width="11.7109375" style="5" customWidth="1"/>
    <col min="6663" max="6664" width="9.140625" style="5" customWidth="1"/>
    <col min="6665" max="6665" width="10.421875" style="5" customWidth="1"/>
    <col min="6666" max="6669" width="9.421875" style="5" customWidth="1"/>
    <col min="6670" max="6670" width="15.28125" style="5" customWidth="1"/>
    <col min="6671" max="6912" width="9.140625" style="5" customWidth="1"/>
    <col min="6913" max="6913" width="7.7109375" style="5" customWidth="1"/>
    <col min="6914" max="6914" width="9.140625" style="5" customWidth="1"/>
    <col min="6915" max="6915" width="8.00390625" style="5" customWidth="1"/>
    <col min="6916" max="6917" width="9.140625" style="5" customWidth="1"/>
    <col min="6918" max="6918" width="11.7109375" style="5" customWidth="1"/>
    <col min="6919" max="6920" width="9.140625" style="5" customWidth="1"/>
    <col min="6921" max="6921" width="10.421875" style="5" customWidth="1"/>
    <col min="6922" max="6925" width="9.421875" style="5" customWidth="1"/>
    <col min="6926" max="6926" width="15.28125" style="5" customWidth="1"/>
    <col min="6927" max="7168" width="9.140625" style="5" customWidth="1"/>
    <col min="7169" max="7169" width="7.7109375" style="5" customWidth="1"/>
    <col min="7170" max="7170" width="9.140625" style="5" customWidth="1"/>
    <col min="7171" max="7171" width="8.00390625" style="5" customWidth="1"/>
    <col min="7172" max="7173" width="9.140625" style="5" customWidth="1"/>
    <col min="7174" max="7174" width="11.7109375" style="5" customWidth="1"/>
    <col min="7175" max="7176" width="9.140625" style="5" customWidth="1"/>
    <col min="7177" max="7177" width="10.421875" style="5" customWidth="1"/>
    <col min="7178" max="7181" width="9.421875" style="5" customWidth="1"/>
    <col min="7182" max="7182" width="15.28125" style="5" customWidth="1"/>
    <col min="7183" max="7424" width="9.140625" style="5" customWidth="1"/>
    <col min="7425" max="7425" width="7.7109375" style="5" customWidth="1"/>
    <col min="7426" max="7426" width="9.140625" style="5" customWidth="1"/>
    <col min="7427" max="7427" width="8.00390625" style="5" customWidth="1"/>
    <col min="7428" max="7429" width="9.140625" style="5" customWidth="1"/>
    <col min="7430" max="7430" width="11.7109375" style="5" customWidth="1"/>
    <col min="7431" max="7432" width="9.140625" style="5" customWidth="1"/>
    <col min="7433" max="7433" width="10.421875" style="5" customWidth="1"/>
    <col min="7434" max="7437" width="9.421875" style="5" customWidth="1"/>
    <col min="7438" max="7438" width="15.28125" style="5" customWidth="1"/>
    <col min="7439" max="7680" width="9.140625" style="5" customWidth="1"/>
    <col min="7681" max="7681" width="7.7109375" style="5" customWidth="1"/>
    <col min="7682" max="7682" width="9.140625" style="5" customWidth="1"/>
    <col min="7683" max="7683" width="8.00390625" style="5" customWidth="1"/>
    <col min="7684" max="7685" width="9.140625" style="5" customWidth="1"/>
    <col min="7686" max="7686" width="11.7109375" style="5" customWidth="1"/>
    <col min="7687" max="7688" width="9.140625" style="5" customWidth="1"/>
    <col min="7689" max="7689" width="10.421875" style="5" customWidth="1"/>
    <col min="7690" max="7693" width="9.421875" style="5" customWidth="1"/>
    <col min="7694" max="7694" width="15.28125" style="5" customWidth="1"/>
    <col min="7695" max="7936" width="9.140625" style="5" customWidth="1"/>
    <col min="7937" max="7937" width="7.7109375" style="5" customWidth="1"/>
    <col min="7938" max="7938" width="9.140625" style="5" customWidth="1"/>
    <col min="7939" max="7939" width="8.00390625" style="5" customWidth="1"/>
    <col min="7940" max="7941" width="9.140625" style="5" customWidth="1"/>
    <col min="7942" max="7942" width="11.7109375" style="5" customWidth="1"/>
    <col min="7943" max="7944" width="9.140625" style="5" customWidth="1"/>
    <col min="7945" max="7945" width="10.421875" style="5" customWidth="1"/>
    <col min="7946" max="7949" width="9.421875" style="5" customWidth="1"/>
    <col min="7950" max="7950" width="15.28125" style="5" customWidth="1"/>
    <col min="7951" max="8192" width="9.140625" style="5" customWidth="1"/>
    <col min="8193" max="8193" width="7.7109375" style="5" customWidth="1"/>
    <col min="8194" max="8194" width="9.140625" style="5" customWidth="1"/>
    <col min="8195" max="8195" width="8.00390625" style="5" customWidth="1"/>
    <col min="8196" max="8197" width="9.140625" style="5" customWidth="1"/>
    <col min="8198" max="8198" width="11.7109375" style="5" customWidth="1"/>
    <col min="8199" max="8200" width="9.140625" style="5" customWidth="1"/>
    <col min="8201" max="8201" width="10.421875" style="5" customWidth="1"/>
    <col min="8202" max="8205" width="9.421875" style="5" customWidth="1"/>
    <col min="8206" max="8206" width="15.28125" style="5" customWidth="1"/>
    <col min="8207" max="8448" width="9.140625" style="5" customWidth="1"/>
    <col min="8449" max="8449" width="7.7109375" style="5" customWidth="1"/>
    <col min="8450" max="8450" width="9.140625" style="5" customWidth="1"/>
    <col min="8451" max="8451" width="8.00390625" style="5" customWidth="1"/>
    <col min="8452" max="8453" width="9.140625" style="5" customWidth="1"/>
    <col min="8454" max="8454" width="11.7109375" style="5" customWidth="1"/>
    <col min="8455" max="8456" width="9.140625" style="5" customWidth="1"/>
    <col min="8457" max="8457" width="10.421875" style="5" customWidth="1"/>
    <col min="8458" max="8461" width="9.421875" style="5" customWidth="1"/>
    <col min="8462" max="8462" width="15.28125" style="5" customWidth="1"/>
    <col min="8463" max="8704" width="9.140625" style="5" customWidth="1"/>
    <col min="8705" max="8705" width="7.7109375" style="5" customWidth="1"/>
    <col min="8706" max="8706" width="9.140625" style="5" customWidth="1"/>
    <col min="8707" max="8707" width="8.00390625" style="5" customWidth="1"/>
    <col min="8708" max="8709" width="9.140625" style="5" customWidth="1"/>
    <col min="8710" max="8710" width="11.7109375" style="5" customWidth="1"/>
    <col min="8711" max="8712" width="9.140625" style="5" customWidth="1"/>
    <col min="8713" max="8713" width="10.421875" style="5" customWidth="1"/>
    <col min="8714" max="8717" width="9.421875" style="5" customWidth="1"/>
    <col min="8718" max="8718" width="15.28125" style="5" customWidth="1"/>
    <col min="8719" max="8960" width="9.140625" style="5" customWidth="1"/>
    <col min="8961" max="8961" width="7.7109375" style="5" customWidth="1"/>
    <col min="8962" max="8962" width="9.140625" style="5" customWidth="1"/>
    <col min="8963" max="8963" width="8.00390625" style="5" customWidth="1"/>
    <col min="8964" max="8965" width="9.140625" style="5" customWidth="1"/>
    <col min="8966" max="8966" width="11.7109375" style="5" customWidth="1"/>
    <col min="8967" max="8968" width="9.140625" style="5" customWidth="1"/>
    <col min="8969" max="8969" width="10.421875" style="5" customWidth="1"/>
    <col min="8970" max="8973" width="9.421875" style="5" customWidth="1"/>
    <col min="8974" max="8974" width="15.28125" style="5" customWidth="1"/>
    <col min="8975" max="9216" width="9.140625" style="5" customWidth="1"/>
    <col min="9217" max="9217" width="7.7109375" style="5" customWidth="1"/>
    <col min="9218" max="9218" width="9.140625" style="5" customWidth="1"/>
    <col min="9219" max="9219" width="8.00390625" style="5" customWidth="1"/>
    <col min="9220" max="9221" width="9.140625" style="5" customWidth="1"/>
    <col min="9222" max="9222" width="11.7109375" style="5" customWidth="1"/>
    <col min="9223" max="9224" width="9.140625" style="5" customWidth="1"/>
    <col min="9225" max="9225" width="10.421875" style="5" customWidth="1"/>
    <col min="9226" max="9229" width="9.421875" style="5" customWidth="1"/>
    <col min="9230" max="9230" width="15.28125" style="5" customWidth="1"/>
    <col min="9231" max="9472" width="9.140625" style="5" customWidth="1"/>
    <col min="9473" max="9473" width="7.7109375" style="5" customWidth="1"/>
    <col min="9474" max="9474" width="9.140625" style="5" customWidth="1"/>
    <col min="9475" max="9475" width="8.00390625" style="5" customWidth="1"/>
    <col min="9476" max="9477" width="9.140625" style="5" customWidth="1"/>
    <col min="9478" max="9478" width="11.7109375" style="5" customWidth="1"/>
    <col min="9479" max="9480" width="9.140625" style="5" customWidth="1"/>
    <col min="9481" max="9481" width="10.421875" style="5" customWidth="1"/>
    <col min="9482" max="9485" width="9.421875" style="5" customWidth="1"/>
    <col min="9486" max="9486" width="15.28125" style="5" customWidth="1"/>
    <col min="9487" max="9728" width="9.140625" style="5" customWidth="1"/>
    <col min="9729" max="9729" width="7.7109375" style="5" customWidth="1"/>
    <col min="9730" max="9730" width="9.140625" style="5" customWidth="1"/>
    <col min="9731" max="9731" width="8.00390625" style="5" customWidth="1"/>
    <col min="9732" max="9733" width="9.140625" style="5" customWidth="1"/>
    <col min="9734" max="9734" width="11.7109375" style="5" customWidth="1"/>
    <col min="9735" max="9736" width="9.140625" style="5" customWidth="1"/>
    <col min="9737" max="9737" width="10.421875" style="5" customWidth="1"/>
    <col min="9738" max="9741" width="9.421875" style="5" customWidth="1"/>
    <col min="9742" max="9742" width="15.28125" style="5" customWidth="1"/>
    <col min="9743" max="9984" width="9.140625" style="5" customWidth="1"/>
    <col min="9985" max="9985" width="7.7109375" style="5" customWidth="1"/>
    <col min="9986" max="9986" width="9.140625" style="5" customWidth="1"/>
    <col min="9987" max="9987" width="8.00390625" style="5" customWidth="1"/>
    <col min="9988" max="9989" width="9.140625" style="5" customWidth="1"/>
    <col min="9990" max="9990" width="11.7109375" style="5" customWidth="1"/>
    <col min="9991" max="9992" width="9.140625" style="5" customWidth="1"/>
    <col min="9993" max="9993" width="10.421875" style="5" customWidth="1"/>
    <col min="9994" max="9997" width="9.421875" style="5" customWidth="1"/>
    <col min="9998" max="9998" width="15.28125" style="5" customWidth="1"/>
    <col min="9999" max="10240" width="9.140625" style="5" customWidth="1"/>
    <col min="10241" max="10241" width="7.7109375" style="5" customWidth="1"/>
    <col min="10242" max="10242" width="9.140625" style="5" customWidth="1"/>
    <col min="10243" max="10243" width="8.00390625" style="5" customWidth="1"/>
    <col min="10244" max="10245" width="9.140625" style="5" customWidth="1"/>
    <col min="10246" max="10246" width="11.7109375" style="5" customWidth="1"/>
    <col min="10247" max="10248" width="9.140625" style="5" customWidth="1"/>
    <col min="10249" max="10249" width="10.421875" style="5" customWidth="1"/>
    <col min="10250" max="10253" width="9.421875" style="5" customWidth="1"/>
    <col min="10254" max="10254" width="15.28125" style="5" customWidth="1"/>
    <col min="10255" max="10496" width="9.140625" style="5" customWidth="1"/>
    <col min="10497" max="10497" width="7.7109375" style="5" customWidth="1"/>
    <col min="10498" max="10498" width="9.140625" style="5" customWidth="1"/>
    <col min="10499" max="10499" width="8.00390625" style="5" customWidth="1"/>
    <col min="10500" max="10501" width="9.140625" style="5" customWidth="1"/>
    <col min="10502" max="10502" width="11.7109375" style="5" customWidth="1"/>
    <col min="10503" max="10504" width="9.140625" style="5" customWidth="1"/>
    <col min="10505" max="10505" width="10.421875" style="5" customWidth="1"/>
    <col min="10506" max="10509" width="9.421875" style="5" customWidth="1"/>
    <col min="10510" max="10510" width="15.28125" style="5" customWidth="1"/>
    <col min="10511" max="10752" width="9.140625" style="5" customWidth="1"/>
    <col min="10753" max="10753" width="7.7109375" style="5" customWidth="1"/>
    <col min="10754" max="10754" width="9.140625" style="5" customWidth="1"/>
    <col min="10755" max="10755" width="8.00390625" style="5" customWidth="1"/>
    <col min="10756" max="10757" width="9.140625" style="5" customWidth="1"/>
    <col min="10758" max="10758" width="11.7109375" style="5" customWidth="1"/>
    <col min="10759" max="10760" width="9.140625" style="5" customWidth="1"/>
    <col min="10761" max="10761" width="10.421875" style="5" customWidth="1"/>
    <col min="10762" max="10765" width="9.421875" style="5" customWidth="1"/>
    <col min="10766" max="10766" width="15.28125" style="5" customWidth="1"/>
    <col min="10767" max="11008" width="9.140625" style="5" customWidth="1"/>
    <col min="11009" max="11009" width="7.7109375" style="5" customWidth="1"/>
    <col min="11010" max="11010" width="9.140625" style="5" customWidth="1"/>
    <col min="11011" max="11011" width="8.00390625" style="5" customWidth="1"/>
    <col min="11012" max="11013" width="9.140625" style="5" customWidth="1"/>
    <col min="11014" max="11014" width="11.7109375" style="5" customWidth="1"/>
    <col min="11015" max="11016" width="9.140625" style="5" customWidth="1"/>
    <col min="11017" max="11017" width="10.421875" style="5" customWidth="1"/>
    <col min="11018" max="11021" width="9.421875" style="5" customWidth="1"/>
    <col min="11022" max="11022" width="15.28125" style="5" customWidth="1"/>
    <col min="11023" max="11264" width="9.140625" style="5" customWidth="1"/>
    <col min="11265" max="11265" width="7.7109375" style="5" customWidth="1"/>
    <col min="11266" max="11266" width="9.140625" style="5" customWidth="1"/>
    <col min="11267" max="11267" width="8.00390625" style="5" customWidth="1"/>
    <col min="11268" max="11269" width="9.140625" style="5" customWidth="1"/>
    <col min="11270" max="11270" width="11.7109375" style="5" customWidth="1"/>
    <col min="11271" max="11272" width="9.140625" style="5" customWidth="1"/>
    <col min="11273" max="11273" width="10.421875" style="5" customWidth="1"/>
    <col min="11274" max="11277" width="9.421875" style="5" customWidth="1"/>
    <col min="11278" max="11278" width="15.28125" style="5" customWidth="1"/>
    <col min="11279" max="11520" width="9.140625" style="5" customWidth="1"/>
    <col min="11521" max="11521" width="7.7109375" style="5" customWidth="1"/>
    <col min="11522" max="11522" width="9.140625" style="5" customWidth="1"/>
    <col min="11523" max="11523" width="8.00390625" style="5" customWidth="1"/>
    <col min="11524" max="11525" width="9.140625" style="5" customWidth="1"/>
    <col min="11526" max="11526" width="11.7109375" style="5" customWidth="1"/>
    <col min="11527" max="11528" width="9.140625" style="5" customWidth="1"/>
    <col min="11529" max="11529" width="10.421875" style="5" customWidth="1"/>
    <col min="11530" max="11533" width="9.421875" style="5" customWidth="1"/>
    <col min="11534" max="11534" width="15.28125" style="5" customWidth="1"/>
    <col min="11535" max="11776" width="9.140625" style="5" customWidth="1"/>
    <col min="11777" max="11777" width="7.7109375" style="5" customWidth="1"/>
    <col min="11778" max="11778" width="9.140625" style="5" customWidth="1"/>
    <col min="11779" max="11779" width="8.00390625" style="5" customWidth="1"/>
    <col min="11780" max="11781" width="9.140625" style="5" customWidth="1"/>
    <col min="11782" max="11782" width="11.7109375" style="5" customWidth="1"/>
    <col min="11783" max="11784" width="9.140625" style="5" customWidth="1"/>
    <col min="11785" max="11785" width="10.421875" style="5" customWidth="1"/>
    <col min="11786" max="11789" width="9.421875" style="5" customWidth="1"/>
    <col min="11790" max="11790" width="15.28125" style="5" customWidth="1"/>
    <col min="11791" max="12032" width="9.140625" style="5" customWidth="1"/>
    <col min="12033" max="12033" width="7.7109375" style="5" customWidth="1"/>
    <col min="12034" max="12034" width="9.140625" style="5" customWidth="1"/>
    <col min="12035" max="12035" width="8.00390625" style="5" customWidth="1"/>
    <col min="12036" max="12037" width="9.140625" style="5" customWidth="1"/>
    <col min="12038" max="12038" width="11.7109375" style="5" customWidth="1"/>
    <col min="12039" max="12040" width="9.140625" style="5" customWidth="1"/>
    <col min="12041" max="12041" width="10.421875" style="5" customWidth="1"/>
    <col min="12042" max="12045" width="9.421875" style="5" customWidth="1"/>
    <col min="12046" max="12046" width="15.28125" style="5" customWidth="1"/>
    <col min="12047" max="12288" width="9.140625" style="5" customWidth="1"/>
    <col min="12289" max="12289" width="7.7109375" style="5" customWidth="1"/>
    <col min="12290" max="12290" width="9.140625" style="5" customWidth="1"/>
    <col min="12291" max="12291" width="8.00390625" style="5" customWidth="1"/>
    <col min="12292" max="12293" width="9.140625" style="5" customWidth="1"/>
    <col min="12294" max="12294" width="11.7109375" style="5" customWidth="1"/>
    <col min="12295" max="12296" width="9.140625" style="5" customWidth="1"/>
    <col min="12297" max="12297" width="10.421875" style="5" customWidth="1"/>
    <col min="12298" max="12301" width="9.421875" style="5" customWidth="1"/>
    <col min="12302" max="12302" width="15.28125" style="5" customWidth="1"/>
    <col min="12303" max="12544" width="9.140625" style="5" customWidth="1"/>
    <col min="12545" max="12545" width="7.7109375" style="5" customWidth="1"/>
    <col min="12546" max="12546" width="9.140625" style="5" customWidth="1"/>
    <col min="12547" max="12547" width="8.00390625" style="5" customWidth="1"/>
    <col min="12548" max="12549" width="9.140625" style="5" customWidth="1"/>
    <col min="12550" max="12550" width="11.7109375" style="5" customWidth="1"/>
    <col min="12551" max="12552" width="9.140625" style="5" customWidth="1"/>
    <col min="12553" max="12553" width="10.421875" style="5" customWidth="1"/>
    <col min="12554" max="12557" width="9.421875" style="5" customWidth="1"/>
    <col min="12558" max="12558" width="15.28125" style="5" customWidth="1"/>
    <col min="12559" max="12800" width="9.140625" style="5" customWidth="1"/>
    <col min="12801" max="12801" width="7.7109375" style="5" customWidth="1"/>
    <col min="12802" max="12802" width="9.140625" style="5" customWidth="1"/>
    <col min="12803" max="12803" width="8.00390625" style="5" customWidth="1"/>
    <col min="12804" max="12805" width="9.140625" style="5" customWidth="1"/>
    <col min="12806" max="12806" width="11.7109375" style="5" customWidth="1"/>
    <col min="12807" max="12808" width="9.140625" style="5" customWidth="1"/>
    <col min="12809" max="12809" width="10.421875" style="5" customWidth="1"/>
    <col min="12810" max="12813" width="9.421875" style="5" customWidth="1"/>
    <col min="12814" max="12814" width="15.28125" style="5" customWidth="1"/>
    <col min="12815" max="13056" width="9.140625" style="5" customWidth="1"/>
    <col min="13057" max="13057" width="7.7109375" style="5" customWidth="1"/>
    <col min="13058" max="13058" width="9.140625" style="5" customWidth="1"/>
    <col min="13059" max="13059" width="8.00390625" style="5" customWidth="1"/>
    <col min="13060" max="13061" width="9.140625" style="5" customWidth="1"/>
    <col min="13062" max="13062" width="11.7109375" style="5" customWidth="1"/>
    <col min="13063" max="13064" width="9.140625" style="5" customWidth="1"/>
    <col min="13065" max="13065" width="10.421875" style="5" customWidth="1"/>
    <col min="13066" max="13069" width="9.421875" style="5" customWidth="1"/>
    <col min="13070" max="13070" width="15.28125" style="5" customWidth="1"/>
    <col min="13071" max="13312" width="9.140625" style="5" customWidth="1"/>
    <col min="13313" max="13313" width="7.7109375" style="5" customWidth="1"/>
    <col min="13314" max="13314" width="9.140625" style="5" customWidth="1"/>
    <col min="13315" max="13315" width="8.00390625" style="5" customWidth="1"/>
    <col min="13316" max="13317" width="9.140625" style="5" customWidth="1"/>
    <col min="13318" max="13318" width="11.7109375" style="5" customWidth="1"/>
    <col min="13319" max="13320" width="9.140625" style="5" customWidth="1"/>
    <col min="13321" max="13321" width="10.421875" style="5" customWidth="1"/>
    <col min="13322" max="13325" width="9.421875" style="5" customWidth="1"/>
    <col min="13326" max="13326" width="15.28125" style="5" customWidth="1"/>
    <col min="13327" max="13568" width="9.140625" style="5" customWidth="1"/>
    <col min="13569" max="13569" width="7.7109375" style="5" customWidth="1"/>
    <col min="13570" max="13570" width="9.140625" style="5" customWidth="1"/>
    <col min="13571" max="13571" width="8.00390625" style="5" customWidth="1"/>
    <col min="13572" max="13573" width="9.140625" style="5" customWidth="1"/>
    <col min="13574" max="13574" width="11.7109375" style="5" customWidth="1"/>
    <col min="13575" max="13576" width="9.140625" style="5" customWidth="1"/>
    <col min="13577" max="13577" width="10.421875" style="5" customWidth="1"/>
    <col min="13578" max="13581" width="9.421875" style="5" customWidth="1"/>
    <col min="13582" max="13582" width="15.28125" style="5" customWidth="1"/>
    <col min="13583" max="13824" width="9.140625" style="5" customWidth="1"/>
    <col min="13825" max="13825" width="7.7109375" style="5" customWidth="1"/>
    <col min="13826" max="13826" width="9.140625" style="5" customWidth="1"/>
    <col min="13827" max="13827" width="8.00390625" style="5" customWidth="1"/>
    <col min="13828" max="13829" width="9.140625" style="5" customWidth="1"/>
    <col min="13830" max="13830" width="11.7109375" style="5" customWidth="1"/>
    <col min="13831" max="13832" width="9.140625" style="5" customWidth="1"/>
    <col min="13833" max="13833" width="10.421875" style="5" customWidth="1"/>
    <col min="13834" max="13837" width="9.421875" style="5" customWidth="1"/>
    <col min="13838" max="13838" width="15.28125" style="5" customWidth="1"/>
    <col min="13839" max="14080" width="9.140625" style="5" customWidth="1"/>
    <col min="14081" max="14081" width="7.7109375" style="5" customWidth="1"/>
    <col min="14082" max="14082" width="9.140625" style="5" customWidth="1"/>
    <col min="14083" max="14083" width="8.00390625" style="5" customWidth="1"/>
    <col min="14084" max="14085" width="9.140625" style="5" customWidth="1"/>
    <col min="14086" max="14086" width="11.7109375" style="5" customWidth="1"/>
    <col min="14087" max="14088" width="9.140625" style="5" customWidth="1"/>
    <col min="14089" max="14089" width="10.421875" style="5" customWidth="1"/>
    <col min="14090" max="14093" width="9.421875" style="5" customWidth="1"/>
    <col min="14094" max="14094" width="15.28125" style="5" customWidth="1"/>
    <col min="14095" max="14336" width="9.140625" style="5" customWidth="1"/>
    <col min="14337" max="14337" width="7.7109375" style="5" customWidth="1"/>
    <col min="14338" max="14338" width="9.140625" style="5" customWidth="1"/>
    <col min="14339" max="14339" width="8.00390625" style="5" customWidth="1"/>
    <col min="14340" max="14341" width="9.140625" style="5" customWidth="1"/>
    <col min="14342" max="14342" width="11.7109375" style="5" customWidth="1"/>
    <col min="14343" max="14344" width="9.140625" style="5" customWidth="1"/>
    <col min="14345" max="14345" width="10.421875" style="5" customWidth="1"/>
    <col min="14346" max="14349" width="9.421875" style="5" customWidth="1"/>
    <col min="14350" max="14350" width="15.28125" style="5" customWidth="1"/>
    <col min="14351" max="14592" width="9.140625" style="5" customWidth="1"/>
    <col min="14593" max="14593" width="7.7109375" style="5" customWidth="1"/>
    <col min="14594" max="14594" width="9.140625" style="5" customWidth="1"/>
    <col min="14595" max="14595" width="8.00390625" style="5" customWidth="1"/>
    <col min="14596" max="14597" width="9.140625" style="5" customWidth="1"/>
    <col min="14598" max="14598" width="11.7109375" style="5" customWidth="1"/>
    <col min="14599" max="14600" width="9.140625" style="5" customWidth="1"/>
    <col min="14601" max="14601" width="10.421875" style="5" customWidth="1"/>
    <col min="14602" max="14605" width="9.421875" style="5" customWidth="1"/>
    <col min="14606" max="14606" width="15.28125" style="5" customWidth="1"/>
    <col min="14607" max="14848" width="9.140625" style="5" customWidth="1"/>
    <col min="14849" max="14849" width="7.7109375" style="5" customWidth="1"/>
    <col min="14850" max="14850" width="9.140625" style="5" customWidth="1"/>
    <col min="14851" max="14851" width="8.00390625" style="5" customWidth="1"/>
    <col min="14852" max="14853" width="9.140625" style="5" customWidth="1"/>
    <col min="14854" max="14854" width="11.7109375" style="5" customWidth="1"/>
    <col min="14855" max="14856" width="9.140625" style="5" customWidth="1"/>
    <col min="14857" max="14857" width="10.421875" style="5" customWidth="1"/>
    <col min="14858" max="14861" width="9.421875" style="5" customWidth="1"/>
    <col min="14862" max="14862" width="15.28125" style="5" customWidth="1"/>
    <col min="14863" max="15104" width="9.140625" style="5" customWidth="1"/>
    <col min="15105" max="15105" width="7.7109375" style="5" customWidth="1"/>
    <col min="15106" max="15106" width="9.140625" style="5" customWidth="1"/>
    <col min="15107" max="15107" width="8.00390625" style="5" customWidth="1"/>
    <col min="15108" max="15109" width="9.140625" style="5" customWidth="1"/>
    <col min="15110" max="15110" width="11.7109375" style="5" customWidth="1"/>
    <col min="15111" max="15112" width="9.140625" style="5" customWidth="1"/>
    <col min="15113" max="15113" width="10.421875" style="5" customWidth="1"/>
    <col min="15114" max="15117" width="9.421875" style="5" customWidth="1"/>
    <col min="15118" max="15118" width="15.28125" style="5" customWidth="1"/>
    <col min="15119" max="15360" width="9.140625" style="5" customWidth="1"/>
    <col min="15361" max="15361" width="7.7109375" style="5" customWidth="1"/>
    <col min="15362" max="15362" width="9.140625" style="5" customWidth="1"/>
    <col min="15363" max="15363" width="8.00390625" style="5" customWidth="1"/>
    <col min="15364" max="15365" width="9.140625" style="5" customWidth="1"/>
    <col min="15366" max="15366" width="11.7109375" style="5" customWidth="1"/>
    <col min="15367" max="15368" width="9.140625" style="5" customWidth="1"/>
    <col min="15369" max="15369" width="10.421875" style="5" customWidth="1"/>
    <col min="15370" max="15373" width="9.421875" style="5" customWidth="1"/>
    <col min="15374" max="15374" width="15.28125" style="5" customWidth="1"/>
    <col min="15375" max="15616" width="9.140625" style="5" customWidth="1"/>
    <col min="15617" max="15617" width="7.7109375" style="5" customWidth="1"/>
    <col min="15618" max="15618" width="9.140625" style="5" customWidth="1"/>
    <col min="15619" max="15619" width="8.00390625" style="5" customWidth="1"/>
    <col min="15620" max="15621" width="9.140625" style="5" customWidth="1"/>
    <col min="15622" max="15622" width="11.7109375" style="5" customWidth="1"/>
    <col min="15623" max="15624" width="9.140625" style="5" customWidth="1"/>
    <col min="15625" max="15625" width="10.421875" style="5" customWidth="1"/>
    <col min="15626" max="15629" width="9.421875" style="5" customWidth="1"/>
    <col min="15630" max="15630" width="15.28125" style="5" customWidth="1"/>
    <col min="15631" max="15872" width="9.140625" style="5" customWidth="1"/>
    <col min="15873" max="15873" width="7.7109375" style="5" customWidth="1"/>
    <col min="15874" max="15874" width="9.140625" style="5" customWidth="1"/>
    <col min="15875" max="15875" width="8.00390625" style="5" customWidth="1"/>
    <col min="15876" max="15877" width="9.140625" style="5" customWidth="1"/>
    <col min="15878" max="15878" width="11.7109375" style="5" customWidth="1"/>
    <col min="15879" max="15880" width="9.140625" style="5" customWidth="1"/>
    <col min="15881" max="15881" width="10.421875" style="5" customWidth="1"/>
    <col min="15882" max="15885" width="9.421875" style="5" customWidth="1"/>
    <col min="15886" max="15886" width="15.28125" style="5" customWidth="1"/>
    <col min="15887" max="16128" width="9.140625" style="5" customWidth="1"/>
    <col min="16129" max="16129" width="7.7109375" style="5" customWidth="1"/>
    <col min="16130" max="16130" width="9.140625" style="5" customWidth="1"/>
    <col min="16131" max="16131" width="8.00390625" style="5" customWidth="1"/>
    <col min="16132" max="16133" width="9.140625" style="5" customWidth="1"/>
    <col min="16134" max="16134" width="11.7109375" style="5" customWidth="1"/>
    <col min="16135" max="16136" width="9.140625" style="5" customWidth="1"/>
    <col min="16137" max="16137" width="10.421875" style="5" customWidth="1"/>
    <col min="16138" max="16141" width="9.421875" style="5" customWidth="1"/>
    <col min="16142" max="16142" width="15.28125" style="5" customWidth="1"/>
    <col min="16143" max="16384" width="9.140625" style="5" customWidth="1"/>
  </cols>
  <sheetData>
    <row r="1" spans="10:14" s="8" customFormat="1" ht="12">
      <c r="J1" s="93"/>
      <c r="K1" s="93"/>
      <c r="L1" s="93"/>
      <c r="M1" s="94"/>
      <c r="N1" s="9" t="s">
        <v>122</v>
      </c>
    </row>
    <row r="2" spans="10:14" s="8" customFormat="1" ht="24" customHeight="1">
      <c r="J2" s="93"/>
      <c r="K2" s="93"/>
      <c r="L2" s="95"/>
      <c r="M2" s="188" t="s">
        <v>1</v>
      </c>
      <c r="N2" s="188"/>
    </row>
    <row r="3" ht="14.25" customHeight="1"/>
    <row r="4" spans="1:14" ht="15">
      <c r="A4" s="347" t="s">
        <v>123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ht="14.25" customHeight="1"/>
    <row r="6" spans="1:13" s="111" customFormat="1" ht="40.5" customHeight="1">
      <c r="A6" s="111" t="s">
        <v>124</v>
      </c>
      <c r="D6" s="348" t="s">
        <v>772</v>
      </c>
      <c r="E6" s="348"/>
      <c r="F6" s="348"/>
      <c r="G6" s="348"/>
      <c r="J6" s="112"/>
      <c r="K6" s="112"/>
      <c r="L6" s="112"/>
      <c r="M6" s="113"/>
    </row>
    <row r="7" spans="4:13" s="3" customFormat="1" ht="11.25">
      <c r="D7" s="191" t="s">
        <v>5</v>
      </c>
      <c r="E7" s="191"/>
      <c r="F7" s="191"/>
      <c r="G7" s="191"/>
      <c r="J7" s="100"/>
      <c r="K7" s="100"/>
      <c r="L7" s="100"/>
      <c r="M7" s="101"/>
    </row>
    <row r="8" ht="3.95" customHeight="1"/>
    <row r="9" spans="4:13" s="16" customFormat="1" ht="15">
      <c r="D9" s="17" t="s">
        <v>125</v>
      </c>
      <c r="E9" s="349" t="s">
        <v>791</v>
      </c>
      <c r="F9" s="349"/>
      <c r="G9" s="349"/>
      <c r="H9" s="349"/>
      <c r="J9" s="98"/>
      <c r="K9" s="98"/>
      <c r="L9" s="98"/>
      <c r="M9" s="99"/>
    </row>
    <row r="10" ht="3.95" customHeight="1"/>
    <row r="11" spans="7:13" s="16" customFormat="1" ht="15">
      <c r="G11" s="17" t="s">
        <v>126</v>
      </c>
      <c r="H11" s="18" t="s">
        <v>858</v>
      </c>
      <c r="I11" s="16" t="s">
        <v>7</v>
      </c>
      <c r="J11" s="98"/>
      <c r="K11" s="98"/>
      <c r="L11" s="98"/>
      <c r="M11" s="99"/>
    </row>
    <row r="12" ht="14.25" customHeight="1"/>
    <row r="13" spans="1:14" s="111" customFormat="1" ht="30" customHeight="1">
      <c r="A13" s="111" t="s">
        <v>127</v>
      </c>
      <c r="H13" s="114"/>
      <c r="I13" s="350" t="s">
        <v>864</v>
      </c>
      <c r="J13" s="350"/>
      <c r="K13" s="350"/>
      <c r="L13" s="350"/>
      <c r="M13" s="350"/>
      <c r="N13" s="350"/>
    </row>
    <row r="14" spans="1:13" s="3" customFormat="1" ht="11.25">
      <c r="A14" s="19" t="s">
        <v>9</v>
      </c>
      <c r="J14" s="100"/>
      <c r="K14" s="100"/>
      <c r="L14" s="100"/>
      <c r="M14" s="101"/>
    </row>
    <row r="15" ht="14.25" customHeight="1"/>
    <row r="16" spans="1:14" s="16" customFormat="1" ht="15" thickBot="1">
      <c r="A16" s="344" t="s">
        <v>128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s="8" customFormat="1" ht="30" customHeight="1">
      <c r="A17" s="295" t="s">
        <v>129</v>
      </c>
      <c r="B17" s="297" t="s">
        <v>130</v>
      </c>
      <c r="C17" s="298"/>
      <c r="D17" s="298"/>
      <c r="E17" s="298"/>
      <c r="F17" s="298"/>
      <c r="G17" s="298"/>
      <c r="H17" s="299"/>
      <c r="I17" s="303" t="s">
        <v>131</v>
      </c>
      <c r="J17" s="345">
        <v>2019</v>
      </c>
      <c r="K17" s="346"/>
      <c r="L17" s="307" t="s">
        <v>887</v>
      </c>
      <c r="M17" s="308"/>
      <c r="N17" s="309" t="s">
        <v>15</v>
      </c>
    </row>
    <row r="18" spans="1:14" s="8" customFormat="1" ht="33.75">
      <c r="A18" s="296"/>
      <c r="B18" s="300"/>
      <c r="C18" s="301"/>
      <c r="D18" s="301"/>
      <c r="E18" s="301"/>
      <c r="F18" s="301"/>
      <c r="G18" s="301"/>
      <c r="H18" s="302"/>
      <c r="I18" s="304"/>
      <c r="J18" s="115" t="s">
        <v>16</v>
      </c>
      <c r="K18" s="116" t="s">
        <v>17</v>
      </c>
      <c r="L18" s="117" t="s">
        <v>132</v>
      </c>
      <c r="M18" s="118" t="s">
        <v>133</v>
      </c>
      <c r="N18" s="310"/>
    </row>
    <row r="19" spans="1:14" s="3" customFormat="1" ht="12" thickBot="1">
      <c r="A19" s="119">
        <v>1</v>
      </c>
      <c r="B19" s="351">
        <v>2</v>
      </c>
      <c r="C19" s="352"/>
      <c r="D19" s="352"/>
      <c r="E19" s="352"/>
      <c r="F19" s="352"/>
      <c r="G19" s="352"/>
      <c r="H19" s="353"/>
      <c r="I19" s="120">
        <v>3</v>
      </c>
      <c r="J19" s="121">
        <v>4</v>
      </c>
      <c r="K19" s="122">
        <v>5</v>
      </c>
      <c r="L19" s="122">
        <v>6</v>
      </c>
      <c r="M19" s="122">
        <v>7</v>
      </c>
      <c r="N19" s="120">
        <v>8</v>
      </c>
    </row>
    <row r="20" spans="1:14" ht="16.5" thickBot="1">
      <c r="A20" s="332" t="s">
        <v>134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4"/>
    </row>
    <row r="21" spans="1:14" s="8" customFormat="1" ht="78.75">
      <c r="A21" s="123" t="s">
        <v>135</v>
      </c>
      <c r="B21" s="354" t="s">
        <v>136</v>
      </c>
      <c r="C21" s="355"/>
      <c r="D21" s="355"/>
      <c r="E21" s="355"/>
      <c r="F21" s="355"/>
      <c r="G21" s="355"/>
      <c r="H21" s="356"/>
      <c r="I21" s="124" t="s">
        <v>137</v>
      </c>
      <c r="J21" s="102">
        <f>59416.09/1000</f>
        <v>59.41609</v>
      </c>
      <c r="K21" s="103">
        <f>71382577.43/1000/1000</f>
        <v>71.38257743</v>
      </c>
      <c r="L21" s="143">
        <f>K21-J21</f>
        <v>11.96648743</v>
      </c>
      <c r="M21" s="144">
        <f>L21/J21</f>
        <v>0.20140146263411143</v>
      </c>
      <c r="N21" s="20" t="s">
        <v>892</v>
      </c>
    </row>
    <row r="22" spans="1:14" s="8" customFormat="1" ht="12">
      <c r="A22" s="125" t="s">
        <v>138</v>
      </c>
      <c r="B22" s="265" t="s">
        <v>139</v>
      </c>
      <c r="C22" s="266"/>
      <c r="D22" s="266"/>
      <c r="E22" s="266"/>
      <c r="F22" s="266"/>
      <c r="G22" s="266"/>
      <c r="H22" s="267"/>
      <c r="I22" s="126" t="s">
        <v>137</v>
      </c>
      <c r="J22" s="104" t="s">
        <v>779</v>
      </c>
      <c r="K22" s="65"/>
      <c r="L22" s="65"/>
      <c r="M22" s="22"/>
      <c r="N22" s="23"/>
    </row>
    <row r="23" spans="1:14" s="8" customFormat="1" ht="24" customHeight="1">
      <c r="A23" s="125" t="s">
        <v>140</v>
      </c>
      <c r="B23" s="256" t="s">
        <v>141</v>
      </c>
      <c r="C23" s="257"/>
      <c r="D23" s="257"/>
      <c r="E23" s="257"/>
      <c r="F23" s="257"/>
      <c r="G23" s="257"/>
      <c r="H23" s="258"/>
      <c r="I23" s="126" t="s">
        <v>137</v>
      </c>
      <c r="J23" s="104" t="s">
        <v>779</v>
      </c>
      <c r="K23" s="65"/>
      <c r="L23" s="65"/>
      <c r="M23" s="22"/>
      <c r="N23" s="23"/>
    </row>
    <row r="24" spans="1:14" s="8" customFormat="1" ht="24" customHeight="1">
      <c r="A24" s="125" t="s">
        <v>142</v>
      </c>
      <c r="B24" s="256" t="s">
        <v>143</v>
      </c>
      <c r="C24" s="257"/>
      <c r="D24" s="257"/>
      <c r="E24" s="257"/>
      <c r="F24" s="257"/>
      <c r="G24" s="257"/>
      <c r="H24" s="258"/>
      <c r="I24" s="126" t="s">
        <v>137</v>
      </c>
      <c r="J24" s="104" t="s">
        <v>779</v>
      </c>
      <c r="K24" s="65"/>
      <c r="L24" s="65"/>
      <c r="M24" s="22"/>
      <c r="N24" s="23"/>
    </row>
    <row r="25" spans="1:14" s="8" customFormat="1" ht="24" customHeight="1">
      <c r="A25" s="125" t="s">
        <v>144</v>
      </c>
      <c r="B25" s="256" t="s">
        <v>145</v>
      </c>
      <c r="C25" s="257"/>
      <c r="D25" s="257"/>
      <c r="E25" s="257"/>
      <c r="F25" s="257"/>
      <c r="G25" s="257"/>
      <c r="H25" s="258"/>
      <c r="I25" s="126" t="s">
        <v>137</v>
      </c>
      <c r="J25" s="104" t="s">
        <v>779</v>
      </c>
      <c r="K25" s="65"/>
      <c r="L25" s="65"/>
      <c r="M25" s="22"/>
      <c r="N25" s="23"/>
    </row>
    <row r="26" spans="1:14" s="8" customFormat="1" ht="12">
      <c r="A26" s="125" t="s">
        <v>146</v>
      </c>
      <c r="B26" s="265" t="s">
        <v>147</v>
      </c>
      <c r="C26" s="266"/>
      <c r="D26" s="266"/>
      <c r="E26" s="266"/>
      <c r="F26" s="266"/>
      <c r="G26" s="266"/>
      <c r="H26" s="267"/>
      <c r="I26" s="126" t="s">
        <v>137</v>
      </c>
      <c r="J26" s="104" t="s">
        <v>779</v>
      </c>
      <c r="K26" s="65"/>
      <c r="L26" s="65"/>
      <c r="M26" s="22"/>
      <c r="N26" s="23"/>
    </row>
    <row r="27" spans="1:14" s="8" customFormat="1" ht="12">
      <c r="A27" s="125" t="s">
        <v>148</v>
      </c>
      <c r="B27" s="265" t="s">
        <v>149</v>
      </c>
      <c r="C27" s="266"/>
      <c r="D27" s="266"/>
      <c r="E27" s="266"/>
      <c r="F27" s="266"/>
      <c r="G27" s="266"/>
      <c r="H27" s="267"/>
      <c r="I27" s="126" t="s">
        <v>137</v>
      </c>
      <c r="J27" s="145">
        <f>J21</f>
        <v>59.41609</v>
      </c>
      <c r="K27" s="142">
        <f>K21</f>
        <v>71.38257743</v>
      </c>
      <c r="L27" s="142">
        <f>K27-J27</f>
        <v>11.96648743</v>
      </c>
      <c r="M27" s="147">
        <f>L27/J27</f>
        <v>0.20140146263411143</v>
      </c>
      <c r="N27" s="23"/>
    </row>
    <row r="28" spans="1:14" s="8" customFormat="1" ht="12">
      <c r="A28" s="125" t="s">
        <v>150</v>
      </c>
      <c r="B28" s="265" t="s">
        <v>151</v>
      </c>
      <c r="C28" s="266"/>
      <c r="D28" s="266"/>
      <c r="E28" s="266"/>
      <c r="F28" s="266"/>
      <c r="G28" s="266"/>
      <c r="H28" s="267"/>
      <c r="I28" s="126" t="s">
        <v>137</v>
      </c>
      <c r="J28" s="104" t="s">
        <v>779</v>
      </c>
      <c r="K28" s="65"/>
      <c r="L28" s="65"/>
      <c r="M28" s="22"/>
      <c r="N28" s="23"/>
    </row>
    <row r="29" spans="1:14" s="8" customFormat="1" ht="12">
      <c r="A29" s="125" t="s">
        <v>152</v>
      </c>
      <c r="B29" s="265" t="s">
        <v>153</v>
      </c>
      <c r="C29" s="266"/>
      <c r="D29" s="266"/>
      <c r="E29" s="266"/>
      <c r="F29" s="266"/>
      <c r="G29" s="266"/>
      <c r="H29" s="267"/>
      <c r="I29" s="126" t="s">
        <v>137</v>
      </c>
      <c r="J29" s="104" t="s">
        <v>779</v>
      </c>
      <c r="K29" s="65"/>
      <c r="L29" s="65"/>
      <c r="M29" s="22"/>
      <c r="N29" s="23"/>
    </row>
    <row r="30" spans="1:14" s="8" customFormat="1" ht="12">
      <c r="A30" s="125" t="s">
        <v>154</v>
      </c>
      <c r="B30" s="265" t="s">
        <v>155</v>
      </c>
      <c r="C30" s="266"/>
      <c r="D30" s="266"/>
      <c r="E30" s="266"/>
      <c r="F30" s="266"/>
      <c r="G30" s="266"/>
      <c r="H30" s="267"/>
      <c r="I30" s="126" t="s">
        <v>137</v>
      </c>
      <c r="J30" s="104" t="s">
        <v>779</v>
      </c>
      <c r="K30" s="65"/>
      <c r="L30" s="65"/>
      <c r="M30" s="22"/>
      <c r="N30" s="23"/>
    </row>
    <row r="31" spans="1:14" s="8" customFormat="1" ht="12">
      <c r="A31" s="125" t="s">
        <v>156</v>
      </c>
      <c r="B31" s="265" t="s">
        <v>157</v>
      </c>
      <c r="C31" s="266"/>
      <c r="D31" s="266"/>
      <c r="E31" s="266"/>
      <c r="F31" s="266"/>
      <c r="G31" s="266"/>
      <c r="H31" s="267"/>
      <c r="I31" s="126" t="s">
        <v>137</v>
      </c>
      <c r="J31" s="104" t="s">
        <v>779</v>
      </c>
      <c r="K31" s="65"/>
      <c r="L31" s="65"/>
      <c r="M31" s="22"/>
      <c r="N31" s="23"/>
    </row>
    <row r="32" spans="1:14" s="8" customFormat="1" ht="24" customHeight="1">
      <c r="A32" s="125" t="s">
        <v>158</v>
      </c>
      <c r="B32" s="256" t="s">
        <v>159</v>
      </c>
      <c r="C32" s="257"/>
      <c r="D32" s="257"/>
      <c r="E32" s="257"/>
      <c r="F32" s="257"/>
      <c r="G32" s="257"/>
      <c r="H32" s="258"/>
      <c r="I32" s="126" t="s">
        <v>137</v>
      </c>
      <c r="J32" s="104" t="s">
        <v>779</v>
      </c>
      <c r="K32" s="65"/>
      <c r="L32" s="65"/>
      <c r="M32" s="22"/>
      <c r="N32" s="23"/>
    </row>
    <row r="33" spans="1:14" s="8" customFormat="1" ht="12">
      <c r="A33" s="125" t="s">
        <v>160</v>
      </c>
      <c r="B33" s="249" t="s">
        <v>161</v>
      </c>
      <c r="C33" s="250"/>
      <c r="D33" s="250"/>
      <c r="E33" s="250"/>
      <c r="F33" s="250"/>
      <c r="G33" s="250"/>
      <c r="H33" s="251"/>
      <c r="I33" s="126" t="s">
        <v>137</v>
      </c>
      <c r="J33" s="104" t="s">
        <v>779</v>
      </c>
      <c r="K33" s="65"/>
      <c r="L33" s="65"/>
      <c r="M33" s="22"/>
      <c r="N33" s="23"/>
    </row>
    <row r="34" spans="1:14" s="8" customFormat="1" ht="12">
      <c r="A34" s="125" t="s">
        <v>162</v>
      </c>
      <c r="B34" s="249" t="s">
        <v>163</v>
      </c>
      <c r="C34" s="250"/>
      <c r="D34" s="250"/>
      <c r="E34" s="250"/>
      <c r="F34" s="250"/>
      <c r="G34" s="250"/>
      <c r="H34" s="251"/>
      <c r="I34" s="126" t="s">
        <v>137</v>
      </c>
      <c r="J34" s="104" t="s">
        <v>779</v>
      </c>
      <c r="K34" s="65"/>
      <c r="L34" s="65"/>
      <c r="M34" s="22"/>
      <c r="N34" s="23"/>
    </row>
    <row r="35" spans="1:14" s="8" customFormat="1" ht="12.75" thickBot="1">
      <c r="A35" s="127" t="s">
        <v>164</v>
      </c>
      <c r="B35" s="268" t="s">
        <v>165</v>
      </c>
      <c r="C35" s="269"/>
      <c r="D35" s="269"/>
      <c r="E35" s="269"/>
      <c r="F35" s="269"/>
      <c r="G35" s="269"/>
      <c r="H35" s="270"/>
      <c r="I35" s="128" t="s">
        <v>137</v>
      </c>
      <c r="J35" s="105" t="s">
        <v>779</v>
      </c>
      <c r="K35" s="106"/>
      <c r="L35" s="106"/>
      <c r="M35" s="24"/>
      <c r="N35" s="25"/>
    </row>
    <row r="36" spans="1:14" s="8" customFormat="1" ht="24" customHeight="1">
      <c r="A36" s="129" t="s">
        <v>166</v>
      </c>
      <c r="B36" s="341" t="s">
        <v>167</v>
      </c>
      <c r="C36" s="342"/>
      <c r="D36" s="342"/>
      <c r="E36" s="342"/>
      <c r="F36" s="342"/>
      <c r="G36" s="342"/>
      <c r="H36" s="343"/>
      <c r="I36" s="130" t="s">
        <v>137</v>
      </c>
      <c r="J36" s="107">
        <f>50669.35/1000+J55</f>
        <v>56.0489072</v>
      </c>
      <c r="K36" s="108">
        <v>59.167924930000005</v>
      </c>
      <c r="L36" s="148">
        <f>K36-J36</f>
        <v>3.119017730000003</v>
      </c>
      <c r="M36" s="149">
        <f>L36/J36</f>
        <v>0.055648145268388086</v>
      </c>
      <c r="N36" s="27"/>
    </row>
    <row r="37" spans="1:14" s="8" customFormat="1" ht="12">
      <c r="A37" s="125" t="s">
        <v>168</v>
      </c>
      <c r="B37" s="265" t="s">
        <v>139</v>
      </c>
      <c r="C37" s="266"/>
      <c r="D37" s="266"/>
      <c r="E37" s="266"/>
      <c r="F37" s="266"/>
      <c r="G37" s="266"/>
      <c r="H37" s="267"/>
      <c r="I37" s="126" t="s">
        <v>137</v>
      </c>
      <c r="J37" s="104" t="s">
        <v>779</v>
      </c>
      <c r="K37" s="65"/>
      <c r="L37" s="65"/>
      <c r="M37" s="22"/>
      <c r="N37" s="23"/>
    </row>
    <row r="38" spans="1:14" s="8" customFormat="1" ht="24" customHeight="1">
      <c r="A38" s="125" t="s">
        <v>169</v>
      </c>
      <c r="B38" s="259" t="s">
        <v>141</v>
      </c>
      <c r="C38" s="260"/>
      <c r="D38" s="260"/>
      <c r="E38" s="260"/>
      <c r="F38" s="260"/>
      <c r="G38" s="260"/>
      <c r="H38" s="261"/>
      <c r="I38" s="126" t="s">
        <v>137</v>
      </c>
      <c r="J38" s="104" t="s">
        <v>779</v>
      </c>
      <c r="K38" s="65"/>
      <c r="L38" s="65"/>
      <c r="M38" s="22"/>
      <c r="N38" s="23"/>
    </row>
    <row r="39" spans="1:14" s="8" customFormat="1" ht="24" customHeight="1">
      <c r="A39" s="125" t="s">
        <v>170</v>
      </c>
      <c r="B39" s="259" t="s">
        <v>143</v>
      </c>
      <c r="C39" s="260"/>
      <c r="D39" s="260"/>
      <c r="E39" s="260"/>
      <c r="F39" s="260"/>
      <c r="G39" s="260"/>
      <c r="H39" s="261"/>
      <c r="I39" s="126" t="s">
        <v>137</v>
      </c>
      <c r="J39" s="104" t="s">
        <v>779</v>
      </c>
      <c r="K39" s="65"/>
      <c r="L39" s="65"/>
      <c r="M39" s="22"/>
      <c r="N39" s="23"/>
    </row>
    <row r="40" spans="1:14" s="8" customFormat="1" ht="24" customHeight="1">
      <c r="A40" s="125" t="s">
        <v>171</v>
      </c>
      <c r="B40" s="259" t="s">
        <v>145</v>
      </c>
      <c r="C40" s="260"/>
      <c r="D40" s="260"/>
      <c r="E40" s="260"/>
      <c r="F40" s="260"/>
      <c r="G40" s="260"/>
      <c r="H40" s="261"/>
      <c r="I40" s="126" t="s">
        <v>137</v>
      </c>
      <c r="J40" s="104" t="s">
        <v>779</v>
      </c>
      <c r="K40" s="65"/>
      <c r="L40" s="65"/>
      <c r="M40" s="22"/>
      <c r="N40" s="23"/>
    </row>
    <row r="41" spans="1:14" s="8" customFormat="1" ht="12">
      <c r="A41" s="125" t="s">
        <v>172</v>
      </c>
      <c r="B41" s="265" t="s">
        <v>147</v>
      </c>
      <c r="C41" s="266"/>
      <c r="D41" s="266"/>
      <c r="E41" s="266"/>
      <c r="F41" s="266"/>
      <c r="G41" s="266"/>
      <c r="H41" s="267"/>
      <c r="I41" s="126" t="s">
        <v>137</v>
      </c>
      <c r="J41" s="104" t="s">
        <v>779</v>
      </c>
      <c r="K41" s="65"/>
      <c r="L41" s="65"/>
      <c r="M41" s="22"/>
      <c r="N41" s="23"/>
    </row>
    <row r="42" spans="1:14" s="8" customFormat="1" ht="12">
      <c r="A42" s="125" t="s">
        <v>173</v>
      </c>
      <c r="B42" s="265" t="s">
        <v>149</v>
      </c>
      <c r="C42" s="266"/>
      <c r="D42" s="266"/>
      <c r="E42" s="266"/>
      <c r="F42" s="266"/>
      <c r="G42" s="266"/>
      <c r="H42" s="267"/>
      <c r="I42" s="126" t="s">
        <v>137</v>
      </c>
      <c r="J42" s="145">
        <f>J36</f>
        <v>56.0489072</v>
      </c>
      <c r="K42" s="142">
        <f>K36</f>
        <v>59.167924930000005</v>
      </c>
      <c r="L42" s="142">
        <f>K42-J42</f>
        <v>3.119017730000003</v>
      </c>
      <c r="M42" s="147">
        <f>L42/J42</f>
        <v>0.055648145268388086</v>
      </c>
      <c r="N42" s="23"/>
    </row>
    <row r="43" spans="1:14" s="8" customFormat="1" ht="12">
      <c r="A43" s="125" t="s">
        <v>174</v>
      </c>
      <c r="B43" s="265" t="s">
        <v>151</v>
      </c>
      <c r="C43" s="266"/>
      <c r="D43" s="266"/>
      <c r="E43" s="266"/>
      <c r="F43" s="266"/>
      <c r="G43" s="266"/>
      <c r="H43" s="267"/>
      <c r="I43" s="126" t="s">
        <v>137</v>
      </c>
      <c r="J43" s="104" t="s">
        <v>779</v>
      </c>
      <c r="K43" s="65"/>
      <c r="L43" s="65"/>
      <c r="M43" s="22"/>
      <c r="N43" s="23"/>
    </row>
    <row r="44" spans="1:14" s="8" customFormat="1" ht="12">
      <c r="A44" s="125" t="s">
        <v>175</v>
      </c>
      <c r="B44" s="265" t="s">
        <v>153</v>
      </c>
      <c r="C44" s="266"/>
      <c r="D44" s="266"/>
      <c r="E44" s="266"/>
      <c r="F44" s="266"/>
      <c r="G44" s="266"/>
      <c r="H44" s="267"/>
      <c r="I44" s="126" t="s">
        <v>137</v>
      </c>
      <c r="J44" s="104" t="s">
        <v>779</v>
      </c>
      <c r="K44" s="65"/>
      <c r="L44" s="65"/>
      <c r="M44" s="22"/>
      <c r="N44" s="23"/>
    </row>
    <row r="45" spans="1:14" s="8" customFormat="1" ht="12">
      <c r="A45" s="125" t="s">
        <v>176</v>
      </c>
      <c r="B45" s="265" t="s">
        <v>155</v>
      </c>
      <c r="C45" s="266"/>
      <c r="D45" s="266"/>
      <c r="E45" s="266"/>
      <c r="F45" s="266"/>
      <c r="G45" s="266"/>
      <c r="H45" s="267"/>
      <c r="I45" s="126" t="s">
        <v>137</v>
      </c>
      <c r="J45" s="104" t="s">
        <v>779</v>
      </c>
      <c r="K45" s="65"/>
      <c r="L45" s="65"/>
      <c r="M45" s="22"/>
      <c r="N45" s="23"/>
    </row>
    <row r="46" spans="1:14" s="8" customFormat="1" ht="12">
      <c r="A46" s="125" t="s">
        <v>177</v>
      </c>
      <c r="B46" s="265" t="s">
        <v>157</v>
      </c>
      <c r="C46" s="266"/>
      <c r="D46" s="266"/>
      <c r="E46" s="266"/>
      <c r="F46" s="266"/>
      <c r="G46" s="266"/>
      <c r="H46" s="267"/>
      <c r="I46" s="126" t="s">
        <v>137</v>
      </c>
      <c r="J46" s="104" t="s">
        <v>779</v>
      </c>
      <c r="K46" s="65"/>
      <c r="L46" s="65"/>
      <c r="M46" s="22"/>
      <c r="N46" s="23"/>
    </row>
    <row r="47" spans="1:14" s="8" customFormat="1" ht="24" customHeight="1">
      <c r="A47" s="125" t="s">
        <v>178</v>
      </c>
      <c r="B47" s="256" t="s">
        <v>159</v>
      </c>
      <c r="C47" s="257"/>
      <c r="D47" s="257"/>
      <c r="E47" s="257"/>
      <c r="F47" s="257"/>
      <c r="G47" s="257"/>
      <c r="H47" s="258"/>
      <c r="I47" s="126" t="s">
        <v>137</v>
      </c>
      <c r="J47" s="104" t="s">
        <v>779</v>
      </c>
      <c r="K47" s="65"/>
      <c r="L47" s="65"/>
      <c r="M47" s="22"/>
      <c r="N47" s="23"/>
    </row>
    <row r="48" spans="1:14" s="8" customFormat="1" ht="12">
      <c r="A48" s="125" t="s">
        <v>179</v>
      </c>
      <c r="B48" s="249" t="s">
        <v>161</v>
      </c>
      <c r="C48" s="250"/>
      <c r="D48" s="250"/>
      <c r="E48" s="250"/>
      <c r="F48" s="250"/>
      <c r="G48" s="250"/>
      <c r="H48" s="251"/>
      <c r="I48" s="126" t="s">
        <v>137</v>
      </c>
      <c r="J48" s="104" t="s">
        <v>779</v>
      </c>
      <c r="K48" s="65"/>
      <c r="L48" s="65"/>
      <c r="M48" s="22"/>
      <c r="N48" s="23"/>
    </row>
    <row r="49" spans="1:14" s="8" customFormat="1" ht="12">
      <c r="A49" s="125" t="s">
        <v>180</v>
      </c>
      <c r="B49" s="249" t="s">
        <v>163</v>
      </c>
      <c r="C49" s="250"/>
      <c r="D49" s="250"/>
      <c r="E49" s="250"/>
      <c r="F49" s="250"/>
      <c r="G49" s="250"/>
      <c r="H49" s="251"/>
      <c r="I49" s="126" t="s">
        <v>137</v>
      </c>
      <c r="J49" s="104" t="s">
        <v>779</v>
      </c>
      <c r="K49" s="65"/>
      <c r="L49" s="65"/>
      <c r="M49" s="22"/>
      <c r="N49" s="23"/>
    </row>
    <row r="50" spans="1:14" s="8" customFormat="1" ht="12">
      <c r="A50" s="125" t="s">
        <v>181</v>
      </c>
      <c r="B50" s="265" t="s">
        <v>165</v>
      </c>
      <c r="C50" s="266"/>
      <c r="D50" s="266"/>
      <c r="E50" s="266"/>
      <c r="F50" s="266"/>
      <c r="G50" s="266"/>
      <c r="H50" s="267"/>
      <c r="I50" s="126" t="s">
        <v>137</v>
      </c>
      <c r="J50" s="104" t="s">
        <v>779</v>
      </c>
      <c r="K50" s="65"/>
      <c r="L50" s="65"/>
      <c r="M50" s="22"/>
      <c r="N50" s="23"/>
    </row>
    <row r="51" spans="1:14" s="8" customFormat="1" ht="12">
      <c r="A51" s="125" t="s">
        <v>182</v>
      </c>
      <c r="B51" s="265" t="s">
        <v>183</v>
      </c>
      <c r="C51" s="266"/>
      <c r="D51" s="266"/>
      <c r="E51" s="266"/>
      <c r="F51" s="266"/>
      <c r="G51" s="266"/>
      <c r="H51" s="267"/>
      <c r="I51" s="126" t="s">
        <v>137</v>
      </c>
      <c r="J51" s="153">
        <f>J53+J58</f>
        <v>8.9296372</v>
      </c>
      <c r="K51" s="142">
        <f>K53+K58</f>
        <v>8.9032523</v>
      </c>
      <c r="L51" s="142">
        <f>K51-J51</f>
        <v>-0.026384900000000044</v>
      </c>
      <c r="M51" s="147">
        <f>L51/J51</f>
        <v>-0.0029547561014013025</v>
      </c>
      <c r="N51" s="23"/>
    </row>
    <row r="52" spans="1:14" s="8" customFormat="1" ht="12">
      <c r="A52" s="125" t="s">
        <v>169</v>
      </c>
      <c r="B52" s="249" t="s">
        <v>184</v>
      </c>
      <c r="C52" s="250"/>
      <c r="D52" s="250"/>
      <c r="E52" s="250"/>
      <c r="F52" s="250"/>
      <c r="G52" s="250"/>
      <c r="H52" s="251"/>
      <c r="I52" s="126" t="s">
        <v>137</v>
      </c>
      <c r="J52" s="104" t="s">
        <v>779</v>
      </c>
      <c r="K52" s="65"/>
      <c r="L52" s="65"/>
      <c r="M52" s="22"/>
      <c r="N52" s="23"/>
    </row>
    <row r="53" spans="1:14" s="8" customFormat="1" ht="12">
      <c r="A53" s="125" t="s">
        <v>170</v>
      </c>
      <c r="B53" s="249" t="s">
        <v>185</v>
      </c>
      <c r="C53" s="250"/>
      <c r="D53" s="250"/>
      <c r="E53" s="250"/>
      <c r="F53" s="250"/>
      <c r="G53" s="250"/>
      <c r="H53" s="251"/>
      <c r="I53" s="126" t="s">
        <v>137</v>
      </c>
      <c r="J53" s="145">
        <f>J54</f>
        <v>5.3795572</v>
      </c>
      <c r="K53" s="142">
        <f>K54</f>
        <v>8.74310636</v>
      </c>
      <c r="L53" s="142">
        <f aca="true" t="shared" si="0" ref="L53:L55">K53-J53</f>
        <v>3.3635491600000007</v>
      </c>
      <c r="M53" s="147">
        <f aca="true" t="shared" si="1" ref="M53:M55">L53/J53</f>
        <v>0.625246471958696</v>
      </c>
      <c r="N53" s="23"/>
    </row>
    <row r="54" spans="1:14" s="8" customFormat="1" ht="12">
      <c r="A54" s="125" t="s">
        <v>186</v>
      </c>
      <c r="B54" s="280" t="s">
        <v>187</v>
      </c>
      <c r="C54" s="281"/>
      <c r="D54" s="281"/>
      <c r="E54" s="281"/>
      <c r="F54" s="281"/>
      <c r="G54" s="281"/>
      <c r="H54" s="282"/>
      <c r="I54" s="126" t="s">
        <v>137</v>
      </c>
      <c r="J54" s="145">
        <f>J55</f>
        <v>5.3795572</v>
      </c>
      <c r="K54" s="142">
        <f>K55</f>
        <v>8.74310636</v>
      </c>
      <c r="L54" s="142">
        <f t="shared" si="0"/>
        <v>3.3635491600000007</v>
      </c>
      <c r="M54" s="147">
        <f t="shared" si="1"/>
        <v>0.625246471958696</v>
      </c>
      <c r="N54" s="23"/>
    </row>
    <row r="55" spans="1:14" s="8" customFormat="1" ht="78.75">
      <c r="A55" s="125" t="s">
        <v>188</v>
      </c>
      <c r="B55" s="283" t="s">
        <v>189</v>
      </c>
      <c r="C55" s="284"/>
      <c r="D55" s="284"/>
      <c r="E55" s="284"/>
      <c r="F55" s="284"/>
      <c r="G55" s="284"/>
      <c r="H55" s="285"/>
      <c r="I55" s="126" t="s">
        <v>137</v>
      </c>
      <c r="J55" s="104">
        <f>5379.5572/1000</f>
        <v>5.3795572</v>
      </c>
      <c r="K55" s="65">
        <f>'[1]TDSheet'!$E$22/1000/1000</f>
        <v>8.74310636</v>
      </c>
      <c r="L55" s="142">
        <f t="shared" si="0"/>
        <v>3.3635491600000007</v>
      </c>
      <c r="M55" s="147">
        <f t="shared" si="1"/>
        <v>0.625246471958696</v>
      </c>
      <c r="N55" s="23" t="s">
        <v>899</v>
      </c>
    </row>
    <row r="56" spans="1:14" s="8" customFormat="1" ht="12">
      <c r="A56" s="125" t="s">
        <v>190</v>
      </c>
      <c r="B56" s="274" t="s">
        <v>191</v>
      </c>
      <c r="C56" s="275"/>
      <c r="D56" s="275"/>
      <c r="E56" s="275"/>
      <c r="F56" s="275"/>
      <c r="G56" s="275"/>
      <c r="H56" s="276"/>
      <c r="I56" s="126" t="s">
        <v>137</v>
      </c>
      <c r="J56" s="104" t="s">
        <v>779</v>
      </c>
      <c r="K56" s="65"/>
      <c r="L56" s="65"/>
      <c r="M56" s="22"/>
      <c r="N56" s="23"/>
    </row>
    <row r="57" spans="1:14" s="8" customFormat="1" ht="12">
      <c r="A57" s="125" t="s">
        <v>192</v>
      </c>
      <c r="B57" s="280" t="s">
        <v>193</v>
      </c>
      <c r="C57" s="281"/>
      <c r="D57" s="281"/>
      <c r="E57" s="281"/>
      <c r="F57" s="281"/>
      <c r="G57" s="281"/>
      <c r="H57" s="282"/>
      <c r="I57" s="126" t="s">
        <v>137</v>
      </c>
      <c r="J57" s="104" t="s">
        <v>779</v>
      </c>
      <c r="K57" s="65"/>
      <c r="L57" s="65"/>
      <c r="M57" s="22"/>
      <c r="N57" s="23"/>
    </row>
    <row r="58" spans="1:14" s="8" customFormat="1" ht="12">
      <c r="A58" s="125" t="s">
        <v>171</v>
      </c>
      <c r="B58" s="249" t="s">
        <v>194</v>
      </c>
      <c r="C58" s="250"/>
      <c r="D58" s="250"/>
      <c r="E58" s="250"/>
      <c r="F58" s="250"/>
      <c r="G58" s="250"/>
      <c r="H58" s="251"/>
      <c r="I58" s="126" t="s">
        <v>137</v>
      </c>
      <c r="J58" s="104">
        <f>3550.08/1000</f>
        <v>3.55008</v>
      </c>
      <c r="K58" s="65">
        <v>0.16014594</v>
      </c>
      <c r="L58" s="142">
        <f>K58-J58</f>
        <v>-3.38993406</v>
      </c>
      <c r="M58" s="147">
        <f>L58/J58</f>
        <v>-0.9548894841806381</v>
      </c>
      <c r="N58" s="23"/>
    </row>
    <row r="59" spans="1:14" s="8" customFormat="1" ht="12">
      <c r="A59" s="125" t="s">
        <v>195</v>
      </c>
      <c r="B59" s="249" t="s">
        <v>196</v>
      </c>
      <c r="C59" s="250"/>
      <c r="D59" s="250"/>
      <c r="E59" s="250"/>
      <c r="F59" s="250"/>
      <c r="G59" s="250"/>
      <c r="H59" s="251"/>
      <c r="I59" s="126" t="s">
        <v>137</v>
      </c>
      <c r="J59" s="104" t="s">
        <v>779</v>
      </c>
      <c r="K59" s="65"/>
      <c r="L59" s="65"/>
      <c r="M59" s="22"/>
      <c r="N59" s="23"/>
    </row>
    <row r="60" spans="1:14" s="8" customFormat="1" ht="12">
      <c r="A60" s="125" t="s">
        <v>197</v>
      </c>
      <c r="B60" s="265" t="s">
        <v>198</v>
      </c>
      <c r="C60" s="266"/>
      <c r="D60" s="266"/>
      <c r="E60" s="266"/>
      <c r="F60" s="266"/>
      <c r="G60" s="266"/>
      <c r="H60" s="267"/>
      <c r="I60" s="126" t="s">
        <v>137</v>
      </c>
      <c r="J60" s="145">
        <f>SUM(J61:J65)</f>
        <v>5.157109999999999</v>
      </c>
      <c r="K60" s="142">
        <f>SUM(K61:K65)</f>
        <v>9.86402216</v>
      </c>
      <c r="L60" s="142">
        <f>K60-J60</f>
        <v>4.70691216</v>
      </c>
      <c r="M60" s="147">
        <f>L60/J60</f>
        <v>0.9127034637616805</v>
      </c>
      <c r="N60" s="23"/>
    </row>
    <row r="61" spans="1:14" s="8" customFormat="1" ht="24" customHeight="1">
      <c r="A61" s="125" t="s">
        <v>199</v>
      </c>
      <c r="B61" s="259" t="s">
        <v>200</v>
      </c>
      <c r="C61" s="260"/>
      <c r="D61" s="260"/>
      <c r="E61" s="260"/>
      <c r="F61" s="260"/>
      <c r="G61" s="260"/>
      <c r="H61" s="261"/>
      <c r="I61" s="126" t="s">
        <v>137</v>
      </c>
      <c r="J61" s="104" t="s">
        <v>779</v>
      </c>
      <c r="K61" s="65"/>
      <c r="L61" s="65"/>
      <c r="M61" s="22"/>
      <c r="N61" s="23"/>
    </row>
    <row r="62" spans="1:14" s="8" customFormat="1" ht="24" customHeight="1">
      <c r="A62" s="125" t="s">
        <v>201</v>
      </c>
      <c r="B62" s="259" t="s">
        <v>202</v>
      </c>
      <c r="C62" s="260"/>
      <c r="D62" s="260"/>
      <c r="E62" s="260"/>
      <c r="F62" s="260"/>
      <c r="G62" s="260"/>
      <c r="H62" s="261"/>
      <c r="I62" s="126" t="s">
        <v>137</v>
      </c>
      <c r="J62" s="104" t="s">
        <v>779</v>
      </c>
      <c r="K62" s="65"/>
      <c r="L62" s="65"/>
      <c r="M62" s="22"/>
      <c r="N62" s="23"/>
    </row>
    <row r="63" spans="1:14" s="8" customFormat="1" ht="12">
      <c r="A63" s="125" t="s">
        <v>203</v>
      </c>
      <c r="B63" s="249" t="s">
        <v>204</v>
      </c>
      <c r="C63" s="250"/>
      <c r="D63" s="250"/>
      <c r="E63" s="250"/>
      <c r="F63" s="250"/>
      <c r="G63" s="250"/>
      <c r="H63" s="251"/>
      <c r="I63" s="126" t="s">
        <v>137</v>
      </c>
      <c r="J63" s="104" t="s">
        <v>779</v>
      </c>
      <c r="K63" s="65"/>
      <c r="L63" s="65"/>
      <c r="M63" s="22"/>
      <c r="N63" s="23"/>
    </row>
    <row r="64" spans="1:14" s="8" customFormat="1" ht="12">
      <c r="A64" s="125" t="s">
        <v>205</v>
      </c>
      <c r="B64" s="249" t="s">
        <v>206</v>
      </c>
      <c r="C64" s="250"/>
      <c r="D64" s="250"/>
      <c r="E64" s="250"/>
      <c r="F64" s="250"/>
      <c r="G64" s="250"/>
      <c r="H64" s="251"/>
      <c r="I64" s="126" t="s">
        <v>137</v>
      </c>
      <c r="J64" s="104" t="s">
        <v>779</v>
      </c>
      <c r="K64" s="65"/>
      <c r="L64" s="65"/>
      <c r="M64" s="22"/>
      <c r="N64" s="23"/>
    </row>
    <row r="65" spans="1:14" s="8" customFormat="1" ht="12">
      <c r="A65" s="125" t="s">
        <v>207</v>
      </c>
      <c r="B65" s="249" t="s">
        <v>208</v>
      </c>
      <c r="C65" s="250"/>
      <c r="D65" s="250"/>
      <c r="E65" s="250"/>
      <c r="F65" s="250"/>
      <c r="G65" s="250"/>
      <c r="H65" s="251"/>
      <c r="I65" s="126" t="s">
        <v>137</v>
      </c>
      <c r="J65" s="104">
        <f>5157.11/1000</f>
        <v>5.157109999999999</v>
      </c>
      <c r="K65" s="65">
        <v>9.86402216</v>
      </c>
      <c r="L65" s="142">
        <f aca="true" t="shared" si="2" ref="L65:L68">K65-J65</f>
        <v>4.70691216</v>
      </c>
      <c r="M65" s="147">
        <f aca="true" t="shared" si="3" ref="M65:M68">L65/J65</f>
        <v>0.9127034637616805</v>
      </c>
      <c r="N65" s="23"/>
    </row>
    <row r="66" spans="1:14" s="8" customFormat="1" ht="12">
      <c r="A66" s="125" t="s">
        <v>209</v>
      </c>
      <c r="B66" s="265" t="s">
        <v>210</v>
      </c>
      <c r="C66" s="266"/>
      <c r="D66" s="266"/>
      <c r="E66" s="266"/>
      <c r="F66" s="266"/>
      <c r="G66" s="266"/>
      <c r="H66" s="267"/>
      <c r="I66" s="126" t="s">
        <v>137</v>
      </c>
      <c r="J66" s="104">
        <f>(11775.22+3579.67)/1000</f>
        <v>15.35489</v>
      </c>
      <c r="K66" s="65">
        <v>20.365853119999997</v>
      </c>
      <c r="L66" s="142">
        <f t="shared" si="2"/>
        <v>5.010963119999998</v>
      </c>
      <c r="M66" s="147">
        <f t="shared" si="3"/>
        <v>0.32634314671091735</v>
      </c>
      <c r="N66" s="23"/>
    </row>
    <row r="67" spans="1:14" s="8" customFormat="1" ht="12">
      <c r="A67" s="125" t="s">
        <v>211</v>
      </c>
      <c r="B67" s="265" t="s">
        <v>212</v>
      </c>
      <c r="C67" s="266"/>
      <c r="D67" s="266"/>
      <c r="E67" s="266"/>
      <c r="F67" s="266"/>
      <c r="G67" s="266"/>
      <c r="H67" s="267"/>
      <c r="I67" s="126" t="s">
        <v>137</v>
      </c>
      <c r="J67" s="104">
        <f>2300/1000</f>
        <v>2.3</v>
      </c>
      <c r="K67" s="65">
        <v>4.802169309999999</v>
      </c>
      <c r="L67" s="142">
        <f t="shared" si="2"/>
        <v>2.5021693099999993</v>
      </c>
      <c r="M67" s="147">
        <f t="shared" si="3"/>
        <v>1.0878996999999997</v>
      </c>
      <c r="N67" s="23"/>
    </row>
    <row r="68" spans="1:14" s="8" customFormat="1" ht="12">
      <c r="A68" s="125" t="s">
        <v>213</v>
      </c>
      <c r="B68" s="265" t="s">
        <v>214</v>
      </c>
      <c r="C68" s="266"/>
      <c r="D68" s="266"/>
      <c r="E68" s="266"/>
      <c r="F68" s="266"/>
      <c r="G68" s="266"/>
      <c r="H68" s="267"/>
      <c r="I68" s="126" t="s">
        <v>137</v>
      </c>
      <c r="J68" s="145">
        <f>J70</f>
        <v>0.45535000000000003</v>
      </c>
      <c r="K68" s="142">
        <f>K69+K70</f>
        <v>0.393141</v>
      </c>
      <c r="L68" s="142">
        <f t="shared" si="2"/>
        <v>-0.062209000000000014</v>
      </c>
      <c r="M68" s="147">
        <f t="shared" si="3"/>
        <v>-0.13661798616448886</v>
      </c>
      <c r="N68" s="23"/>
    </row>
    <row r="69" spans="1:14" s="8" customFormat="1" ht="12">
      <c r="A69" s="125" t="s">
        <v>215</v>
      </c>
      <c r="B69" s="280" t="s">
        <v>216</v>
      </c>
      <c r="C69" s="281"/>
      <c r="D69" s="281"/>
      <c r="E69" s="281"/>
      <c r="F69" s="281"/>
      <c r="G69" s="281"/>
      <c r="H69" s="282"/>
      <c r="I69" s="126" t="s">
        <v>137</v>
      </c>
      <c r="J69" s="104" t="s">
        <v>779</v>
      </c>
      <c r="K69" s="65"/>
      <c r="L69" s="65"/>
      <c r="M69" s="22"/>
      <c r="N69" s="23"/>
    </row>
    <row r="70" spans="1:14" s="8" customFormat="1" ht="12">
      <c r="A70" s="125" t="s">
        <v>217</v>
      </c>
      <c r="B70" s="280" t="s">
        <v>218</v>
      </c>
      <c r="C70" s="281"/>
      <c r="D70" s="281"/>
      <c r="E70" s="281"/>
      <c r="F70" s="281"/>
      <c r="G70" s="281"/>
      <c r="H70" s="282"/>
      <c r="I70" s="126" t="s">
        <v>137</v>
      </c>
      <c r="J70" s="104">
        <f>455.35/1000</f>
        <v>0.45535000000000003</v>
      </c>
      <c r="K70" s="65">
        <v>0.393141</v>
      </c>
      <c r="L70" s="142">
        <f aca="true" t="shared" si="4" ref="L70:L71">K70-J70</f>
        <v>-0.062209000000000014</v>
      </c>
      <c r="M70" s="147">
        <f aca="true" t="shared" si="5" ref="M70:M71">L70/J70</f>
        <v>-0.13661798616448886</v>
      </c>
      <c r="N70" s="23"/>
    </row>
    <row r="71" spans="1:14" s="8" customFormat="1" ht="12">
      <c r="A71" s="125" t="s">
        <v>219</v>
      </c>
      <c r="B71" s="265" t="s">
        <v>220</v>
      </c>
      <c r="C71" s="266"/>
      <c r="D71" s="266"/>
      <c r="E71" s="266"/>
      <c r="F71" s="266"/>
      <c r="G71" s="266"/>
      <c r="H71" s="267"/>
      <c r="I71" s="126" t="s">
        <v>137</v>
      </c>
      <c r="J71" s="145">
        <f>SUM(J72:J74)</f>
        <v>23.667879999999997</v>
      </c>
      <c r="K71" s="142">
        <f>SUM(K72:K74)</f>
        <v>8.875451009999999</v>
      </c>
      <c r="L71" s="142">
        <f t="shared" si="4"/>
        <v>-14.792428989999998</v>
      </c>
      <c r="M71" s="147">
        <f t="shared" si="5"/>
        <v>-0.6250001685829064</v>
      </c>
      <c r="N71" s="23"/>
    </row>
    <row r="72" spans="1:14" s="8" customFormat="1" ht="12">
      <c r="A72" s="125" t="s">
        <v>221</v>
      </c>
      <c r="B72" s="249" t="s">
        <v>222</v>
      </c>
      <c r="C72" s="250"/>
      <c r="D72" s="250"/>
      <c r="E72" s="250"/>
      <c r="F72" s="250"/>
      <c r="G72" s="250"/>
      <c r="H72" s="251"/>
      <c r="I72" s="126" t="s">
        <v>137</v>
      </c>
      <c r="J72" s="104" t="s">
        <v>779</v>
      </c>
      <c r="K72" s="65"/>
      <c r="L72" s="65"/>
      <c r="M72" s="22"/>
      <c r="N72" s="23"/>
    </row>
    <row r="73" spans="1:14" s="8" customFormat="1" ht="12">
      <c r="A73" s="125" t="s">
        <v>223</v>
      </c>
      <c r="B73" s="249" t="s">
        <v>224</v>
      </c>
      <c r="C73" s="250"/>
      <c r="D73" s="250"/>
      <c r="E73" s="250"/>
      <c r="F73" s="250"/>
      <c r="G73" s="250"/>
      <c r="H73" s="251"/>
      <c r="I73" s="126" t="s">
        <v>137</v>
      </c>
      <c r="J73" s="104">
        <f>7665.09/1000</f>
        <v>7.66509</v>
      </c>
      <c r="K73" s="65">
        <v>6.61169681</v>
      </c>
      <c r="L73" s="142">
        <f aca="true" t="shared" si="6" ref="L73:L76">K73-J73</f>
        <v>-1.0533931900000004</v>
      </c>
      <c r="M73" s="147">
        <f aca="true" t="shared" si="7" ref="M73:M76">L73/J73</f>
        <v>-0.13742737397734409</v>
      </c>
      <c r="N73" s="23"/>
    </row>
    <row r="74" spans="1:14" s="8" customFormat="1" ht="12.75" thickBot="1">
      <c r="A74" s="127" t="s">
        <v>225</v>
      </c>
      <c r="B74" s="252" t="s">
        <v>226</v>
      </c>
      <c r="C74" s="253"/>
      <c r="D74" s="253"/>
      <c r="E74" s="253"/>
      <c r="F74" s="253"/>
      <c r="G74" s="253"/>
      <c r="H74" s="254"/>
      <c r="I74" s="128" t="s">
        <v>137</v>
      </c>
      <c r="J74" s="105">
        <f>(12559.55+2663.67+709.17+34.23+36.17)/1000</f>
        <v>16.002789999999997</v>
      </c>
      <c r="K74" s="106">
        <v>2.2637541999999997</v>
      </c>
      <c r="L74" s="150">
        <f t="shared" si="6"/>
        <v>-13.739035799999998</v>
      </c>
      <c r="M74" s="151">
        <f t="shared" si="7"/>
        <v>-0.8585400295823417</v>
      </c>
      <c r="N74" s="25"/>
    </row>
    <row r="75" spans="1:14" s="8" customFormat="1" ht="12">
      <c r="A75" s="129" t="s">
        <v>227</v>
      </c>
      <c r="B75" s="338" t="s">
        <v>228</v>
      </c>
      <c r="C75" s="339"/>
      <c r="D75" s="339"/>
      <c r="E75" s="339"/>
      <c r="F75" s="339"/>
      <c r="G75" s="339"/>
      <c r="H75" s="340"/>
      <c r="I75" s="130" t="s">
        <v>137</v>
      </c>
      <c r="J75" s="152">
        <f>SUM(J76:J78)</f>
        <v>12.475919999999999</v>
      </c>
      <c r="K75" s="148">
        <f>SUM(K76:K78)</f>
        <v>5.964036030000002</v>
      </c>
      <c r="L75" s="148">
        <f t="shared" si="6"/>
        <v>-6.511883969999997</v>
      </c>
      <c r="M75" s="149">
        <f t="shared" si="7"/>
        <v>-0.5219562140507472</v>
      </c>
      <c r="N75" s="27"/>
    </row>
    <row r="76" spans="1:14" s="8" customFormat="1" ht="12">
      <c r="A76" s="125" t="s">
        <v>229</v>
      </c>
      <c r="B76" s="249" t="s">
        <v>230</v>
      </c>
      <c r="C76" s="250"/>
      <c r="D76" s="250"/>
      <c r="E76" s="250"/>
      <c r="F76" s="250"/>
      <c r="G76" s="250"/>
      <c r="H76" s="251"/>
      <c r="I76" s="126" t="s">
        <v>137</v>
      </c>
      <c r="J76" s="104">
        <f>10984.25/1000</f>
        <v>10.98425</v>
      </c>
      <c r="K76" s="65">
        <v>1.49674754</v>
      </c>
      <c r="L76" s="142">
        <f t="shared" si="6"/>
        <v>-9.48750246</v>
      </c>
      <c r="M76" s="147">
        <f t="shared" si="7"/>
        <v>-0.8637369378883402</v>
      </c>
      <c r="N76" s="23"/>
    </row>
    <row r="77" spans="1:14" s="8" customFormat="1" ht="12">
      <c r="A77" s="125" t="s">
        <v>231</v>
      </c>
      <c r="B77" s="249" t="s">
        <v>232</v>
      </c>
      <c r="C77" s="250"/>
      <c r="D77" s="250"/>
      <c r="E77" s="250"/>
      <c r="F77" s="250"/>
      <c r="G77" s="250"/>
      <c r="H77" s="251"/>
      <c r="I77" s="126" t="s">
        <v>137</v>
      </c>
      <c r="J77" s="104" t="s">
        <v>779</v>
      </c>
      <c r="K77" s="65"/>
      <c r="L77" s="65"/>
      <c r="M77" s="22"/>
      <c r="N77" s="23"/>
    </row>
    <row r="78" spans="1:14" s="8" customFormat="1" ht="12.75" thickBot="1">
      <c r="A78" s="127" t="s">
        <v>233</v>
      </c>
      <c r="B78" s="252" t="s">
        <v>234</v>
      </c>
      <c r="C78" s="253"/>
      <c r="D78" s="253"/>
      <c r="E78" s="253"/>
      <c r="F78" s="253"/>
      <c r="G78" s="253"/>
      <c r="H78" s="254"/>
      <c r="I78" s="128" t="s">
        <v>137</v>
      </c>
      <c r="J78" s="105">
        <f>(522.06+24.76+446.73+115.11+363.63+19.38)/1000</f>
        <v>1.49167</v>
      </c>
      <c r="K78" s="106">
        <v>4.467288490000001</v>
      </c>
      <c r="L78" s="150">
        <f aca="true" t="shared" si="8" ref="L78:L79">K78-J78</f>
        <v>2.9756184900000013</v>
      </c>
      <c r="M78" s="151">
        <f aca="true" t="shared" si="9" ref="M78:M79">L78/J78</f>
        <v>1.994823580282503</v>
      </c>
      <c r="N78" s="25"/>
    </row>
    <row r="79" spans="1:14" s="8" customFormat="1" ht="12">
      <c r="A79" s="154" t="s">
        <v>235</v>
      </c>
      <c r="B79" s="335" t="s">
        <v>236</v>
      </c>
      <c r="C79" s="336"/>
      <c r="D79" s="336"/>
      <c r="E79" s="336"/>
      <c r="F79" s="336"/>
      <c r="G79" s="336"/>
      <c r="H79" s="337"/>
      <c r="I79" s="155" t="s">
        <v>137</v>
      </c>
      <c r="J79" s="156">
        <f>J21-J36</f>
        <v>3.367182799999995</v>
      </c>
      <c r="K79" s="157">
        <f>K21-K36</f>
        <v>12.214652499999993</v>
      </c>
      <c r="L79" s="157">
        <f t="shared" si="8"/>
        <v>8.847469699999998</v>
      </c>
      <c r="M79" s="158">
        <f t="shared" si="9"/>
        <v>2.627558474104825</v>
      </c>
      <c r="N79" s="159"/>
    </row>
    <row r="80" spans="1:14" s="8" customFormat="1" ht="12">
      <c r="A80" s="125" t="s">
        <v>237</v>
      </c>
      <c r="B80" s="265" t="s">
        <v>139</v>
      </c>
      <c r="C80" s="266"/>
      <c r="D80" s="266"/>
      <c r="E80" s="266"/>
      <c r="F80" s="266"/>
      <c r="G80" s="266"/>
      <c r="H80" s="267"/>
      <c r="I80" s="126" t="s">
        <v>137</v>
      </c>
      <c r="J80" s="104" t="s">
        <v>779</v>
      </c>
      <c r="K80" s="65"/>
      <c r="L80" s="65"/>
      <c r="M80" s="22"/>
      <c r="N80" s="23"/>
    </row>
    <row r="81" spans="1:14" s="8" customFormat="1" ht="24" customHeight="1">
      <c r="A81" s="125" t="s">
        <v>238</v>
      </c>
      <c r="B81" s="259" t="s">
        <v>141</v>
      </c>
      <c r="C81" s="260"/>
      <c r="D81" s="260"/>
      <c r="E81" s="260"/>
      <c r="F81" s="260"/>
      <c r="G81" s="260"/>
      <c r="H81" s="261"/>
      <c r="I81" s="126" t="s">
        <v>137</v>
      </c>
      <c r="J81" s="104" t="s">
        <v>779</v>
      </c>
      <c r="K81" s="65"/>
      <c r="L81" s="65"/>
      <c r="M81" s="22"/>
      <c r="N81" s="23"/>
    </row>
    <row r="82" spans="1:14" s="8" customFormat="1" ht="24" customHeight="1">
      <c r="A82" s="125" t="s">
        <v>239</v>
      </c>
      <c r="B82" s="259" t="s">
        <v>143</v>
      </c>
      <c r="C82" s="260"/>
      <c r="D82" s="260"/>
      <c r="E82" s="260"/>
      <c r="F82" s="260"/>
      <c r="G82" s="260"/>
      <c r="H82" s="261"/>
      <c r="I82" s="126" t="s">
        <v>137</v>
      </c>
      <c r="J82" s="104" t="s">
        <v>779</v>
      </c>
      <c r="K82" s="65"/>
      <c r="L82" s="65"/>
      <c r="M82" s="22"/>
      <c r="N82" s="23"/>
    </row>
    <row r="83" spans="1:14" s="8" customFormat="1" ht="24" customHeight="1">
      <c r="A83" s="125" t="s">
        <v>240</v>
      </c>
      <c r="B83" s="259" t="s">
        <v>145</v>
      </c>
      <c r="C83" s="260"/>
      <c r="D83" s="260"/>
      <c r="E83" s="260"/>
      <c r="F83" s="260"/>
      <c r="G83" s="260"/>
      <c r="H83" s="261"/>
      <c r="I83" s="126" t="s">
        <v>137</v>
      </c>
      <c r="J83" s="104" t="s">
        <v>779</v>
      </c>
      <c r="K83" s="65"/>
      <c r="L83" s="65"/>
      <c r="M83" s="22"/>
      <c r="N83" s="23"/>
    </row>
    <row r="84" spans="1:14" s="8" customFormat="1" ht="12">
      <c r="A84" s="125" t="s">
        <v>241</v>
      </c>
      <c r="B84" s="265" t="s">
        <v>147</v>
      </c>
      <c r="C84" s="266"/>
      <c r="D84" s="266"/>
      <c r="E84" s="266"/>
      <c r="F84" s="266"/>
      <c r="G84" s="266"/>
      <c r="H84" s="267"/>
      <c r="I84" s="126" t="s">
        <v>137</v>
      </c>
      <c r="J84" s="104" t="s">
        <v>779</v>
      </c>
      <c r="K84" s="65"/>
      <c r="L84" s="65"/>
      <c r="M84" s="22"/>
      <c r="N84" s="23"/>
    </row>
    <row r="85" spans="1:14" s="8" customFormat="1" ht="12">
      <c r="A85" s="125" t="s">
        <v>242</v>
      </c>
      <c r="B85" s="265" t="s">
        <v>149</v>
      </c>
      <c r="C85" s="266"/>
      <c r="D85" s="266"/>
      <c r="E85" s="266"/>
      <c r="F85" s="266"/>
      <c r="G85" s="266"/>
      <c r="H85" s="267"/>
      <c r="I85" s="126" t="s">
        <v>137</v>
      </c>
      <c r="J85" s="145">
        <f>J79</f>
        <v>3.367182799999995</v>
      </c>
      <c r="K85" s="142">
        <f>K79</f>
        <v>12.214652499999993</v>
      </c>
      <c r="L85" s="142">
        <f>K85-J85</f>
        <v>8.847469699999998</v>
      </c>
      <c r="M85" s="147">
        <f>L85/J85</f>
        <v>2.627558474104825</v>
      </c>
      <c r="N85" s="23"/>
    </row>
    <row r="86" spans="1:14" s="8" customFormat="1" ht="12">
      <c r="A86" s="125" t="s">
        <v>243</v>
      </c>
      <c r="B86" s="265" t="s">
        <v>151</v>
      </c>
      <c r="C86" s="266"/>
      <c r="D86" s="266"/>
      <c r="E86" s="266"/>
      <c r="F86" s="266"/>
      <c r="G86" s="266"/>
      <c r="H86" s="267"/>
      <c r="I86" s="126" t="s">
        <v>137</v>
      </c>
      <c r="J86" s="104" t="s">
        <v>779</v>
      </c>
      <c r="K86" s="65"/>
      <c r="L86" s="65"/>
      <c r="M86" s="22"/>
      <c r="N86" s="23"/>
    </row>
    <row r="87" spans="1:14" s="8" customFormat="1" ht="12">
      <c r="A87" s="125" t="s">
        <v>244</v>
      </c>
      <c r="B87" s="265" t="s">
        <v>153</v>
      </c>
      <c r="C87" s="266"/>
      <c r="D87" s="266"/>
      <c r="E87" s="266"/>
      <c r="F87" s="266"/>
      <c r="G87" s="266"/>
      <c r="H87" s="267"/>
      <c r="I87" s="126" t="s">
        <v>137</v>
      </c>
      <c r="J87" s="104" t="s">
        <v>779</v>
      </c>
      <c r="K87" s="65"/>
      <c r="L87" s="65"/>
      <c r="M87" s="22"/>
      <c r="N87" s="23"/>
    </row>
    <row r="88" spans="1:14" s="8" customFormat="1" ht="12">
      <c r="A88" s="125" t="s">
        <v>245</v>
      </c>
      <c r="B88" s="265" t="s">
        <v>155</v>
      </c>
      <c r="C88" s="266"/>
      <c r="D88" s="266"/>
      <c r="E88" s="266"/>
      <c r="F88" s="266"/>
      <c r="G88" s="266"/>
      <c r="H88" s="267"/>
      <c r="I88" s="126" t="s">
        <v>137</v>
      </c>
      <c r="J88" s="104" t="s">
        <v>779</v>
      </c>
      <c r="K88" s="65"/>
      <c r="L88" s="65"/>
      <c r="M88" s="22"/>
      <c r="N88" s="23"/>
    </row>
    <row r="89" spans="1:14" s="8" customFormat="1" ht="12">
      <c r="A89" s="125" t="s">
        <v>246</v>
      </c>
      <c r="B89" s="265" t="s">
        <v>157</v>
      </c>
      <c r="C89" s="266"/>
      <c r="D89" s="266"/>
      <c r="E89" s="266"/>
      <c r="F89" s="266"/>
      <c r="G89" s="266"/>
      <c r="H89" s="267"/>
      <c r="I89" s="126" t="s">
        <v>137</v>
      </c>
      <c r="J89" s="104" t="s">
        <v>779</v>
      </c>
      <c r="K89" s="65"/>
      <c r="L89" s="65"/>
      <c r="M89" s="22"/>
      <c r="N89" s="23"/>
    </row>
    <row r="90" spans="1:14" s="8" customFormat="1" ht="24" customHeight="1">
      <c r="A90" s="125" t="s">
        <v>247</v>
      </c>
      <c r="B90" s="256" t="s">
        <v>159</v>
      </c>
      <c r="C90" s="257"/>
      <c r="D90" s="257"/>
      <c r="E90" s="257"/>
      <c r="F90" s="257"/>
      <c r="G90" s="257"/>
      <c r="H90" s="258"/>
      <c r="I90" s="126" t="s">
        <v>137</v>
      </c>
      <c r="J90" s="104" t="s">
        <v>779</v>
      </c>
      <c r="K90" s="65"/>
      <c r="L90" s="65"/>
      <c r="M90" s="22"/>
      <c r="N90" s="23"/>
    </row>
    <row r="91" spans="1:14" s="8" customFormat="1" ht="12">
      <c r="A91" s="125" t="s">
        <v>248</v>
      </c>
      <c r="B91" s="249" t="s">
        <v>161</v>
      </c>
      <c r="C91" s="250"/>
      <c r="D91" s="250"/>
      <c r="E91" s="250"/>
      <c r="F91" s="250"/>
      <c r="G91" s="250"/>
      <c r="H91" s="251"/>
      <c r="I91" s="126" t="s">
        <v>137</v>
      </c>
      <c r="J91" s="104" t="s">
        <v>779</v>
      </c>
      <c r="K91" s="65"/>
      <c r="L91" s="65"/>
      <c r="M91" s="22"/>
      <c r="N91" s="23"/>
    </row>
    <row r="92" spans="1:14" s="8" customFormat="1" ht="12">
      <c r="A92" s="125" t="s">
        <v>249</v>
      </c>
      <c r="B92" s="249" t="s">
        <v>163</v>
      </c>
      <c r="C92" s="250"/>
      <c r="D92" s="250"/>
      <c r="E92" s="250"/>
      <c r="F92" s="250"/>
      <c r="G92" s="250"/>
      <c r="H92" s="251"/>
      <c r="I92" s="126" t="s">
        <v>137</v>
      </c>
      <c r="J92" s="104" t="s">
        <v>779</v>
      </c>
      <c r="K92" s="65"/>
      <c r="L92" s="65"/>
      <c r="M92" s="22"/>
      <c r="N92" s="23"/>
    </row>
    <row r="93" spans="1:14" s="8" customFormat="1" ht="12">
      <c r="A93" s="125" t="s">
        <v>250</v>
      </c>
      <c r="B93" s="265" t="s">
        <v>165</v>
      </c>
      <c r="C93" s="266"/>
      <c r="D93" s="266"/>
      <c r="E93" s="266"/>
      <c r="F93" s="266"/>
      <c r="G93" s="266"/>
      <c r="H93" s="267"/>
      <c r="I93" s="126" t="s">
        <v>137</v>
      </c>
      <c r="J93" s="104" t="s">
        <v>779</v>
      </c>
      <c r="K93" s="65"/>
      <c r="L93" s="65"/>
      <c r="M93" s="22"/>
      <c r="N93" s="23"/>
    </row>
    <row r="94" spans="1:14" s="8" customFormat="1" ht="12">
      <c r="A94" s="125" t="s">
        <v>251</v>
      </c>
      <c r="B94" s="277" t="s">
        <v>252</v>
      </c>
      <c r="C94" s="278"/>
      <c r="D94" s="278"/>
      <c r="E94" s="278"/>
      <c r="F94" s="278"/>
      <c r="G94" s="278"/>
      <c r="H94" s="279"/>
      <c r="I94" s="126" t="s">
        <v>137</v>
      </c>
      <c r="J94" s="145">
        <f>-J101</f>
        <v>-0.61619</v>
      </c>
      <c r="K94" s="142">
        <f>K95-K101</f>
        <v>-0.3725</v>
      </c>
      <c r="L94" s="142">
        <f>K94-J94</f>
        <v>0.24369000000000002</v>
      </c>
      <c r="M94" s="147">
        <f>L94/J94</f>
        <v>-0.39547866729417874</v>
      </c>
      <c r="N94" s="23"/>
    </row>
    <row r="95" spans="1:14" s="8" customFormat="1" ht="12">
      <c r="A95" s="125" t="s">
        <v>102</v>
      </c>
      <c r="B95" s="265" t="s">
        <v>253</v>
      </c>
      <c r="C95" s="266"/>
      <c r="D95" s="266"/>
      <c r="E95" s="266"/>
      <c r="F95" s="266"/>
      <c r="G95" s="266"/>
      <c r="H95" s="267"/>
      <c r="I95" s="126" t="s">
        <v>137</v>
      </c>
      <c r="J95" s="160" t="s">
        <v>779</v>
      </c>
      <c r="K95" s="66"/>
      <c r="L95" s="66"/>
      <c r="M95" s="146"/>
      <c r="N95" s="23"/>
    </row>
    <row r="96" spans="1:14" s="8" customFormat="1" ht="12">
      <c r="A96" s="125" t="s">
        <v>254</v>
      </c>
      <c r="B96" s="249" t="s">
        <v>255</v>
      </c>
      <c r="C96" s="250"/>
      <c r="D96" s="250"/>
      <c r="E96" s="250"/>
      <c r="F96" s="250"/>
      <c r="G96" s="250"/>
      <c r="H96" s="251"/>
      <c r="I96" s="126" t="s">
        <v>137</v>
      </c>
      <c r="J96" s="104" t="s">
        <v>779</v>
      </c>
      <c r="K96" s="65"/>
      <c r="L96" s="65"/>
      <c r="M96" s="22"/>
      <c r="N96" s="23"/>
    </row>
    <row r="97" spans="1:14" s="8" customFormat="1" ht="12">
      <c r="A97" s="125" t="s">
        <v>256</v>
      </c>
      <c r="B97" s="249" t="s">
        <v>257</v>
      </c>
      <c r="C97" s="250"/>
      <c r="D97" s="250"/>
      <c r="E97" s="250"/>
      <c r="F97" s="250"/>
      <c r="G97" s="250"/>
      <c r="H97" s="251"/>
      <c r="I97" s="126" t="s">
        <v>137</v>
      </c>
      <c r="J97" s="104" t="s">
        <v>779</v>
      </c>
      <c r="K97" s="65"/>
      <c r="L97" s="65"/>
      <c r="M97" s="22"/>
      <c r="N97" s="23"/>
    </row>
    <row r="98" spans="1:14" s="8" customFormat="1" ht="12">
      <c r="A98" s="125" t="s">
        <v>258</v>
      </c>
      <c r="B98" s="249" t="s">
        <v>259</v>
      </c>
      <c r="C98" s="250"/>
      <c r="D98" s="250"/>
      <c r="E98" s="250"/>
      <c r="F98" s="250"/>
      <c r="G98" s="250"/>
      <c r="H98" s="251"/>
      <c r="I98" s="126" t="s">
        <v>137</v>
      </c>
      <c r="J98" s="104" t="s">
        <v>779</v>
      </c>
      <c r="K98" s="65"/>
      <c r="L98" s="65"/>
      <c r="M98" s="22"/>
      <c r="N98" s="23"/>
    </row>
    <row r="99" spans="1:14" s="8" customFormat="1" ht="12">
      <c r="A99" s="125" t="s">
        <v>260</v>
      </c>
      <c r="B99" s="280" t="s">
        <v>261</v>
      </c>
      <c r="C99" s="281"/>
      <c r="D99" s="281"/>
      <c r="E99" s="281"/>
      <c r="F99" s="281"/>
      <c r="G99" s="281"/>
      <c r="H99" s="282"/>
      <c r="I99" s="126" t="s">
        <v>137</v>
      </c>
      <c r="J99" s="104" t="s">
        <v>779</v>
      </c>
      <c r="K99" s="65"/>
      <c r="L99" s="65"/>
      <c r="M99" s="22"/>
      <c r="N99" s="23"/>
    </row>
    <row r="100" spans="1:14" s="8" customFormat="1" ht="12">
      <c r="A100" s="125" t="s">
        <v>262</v>
      </c>
      <c r="B100" s="249" t="s">
        <v>263</v>
      </c>
      <c r="C100" s="250"/>
      <c r="D100" s="250"/>
      <c r="E100" s="250"/>
      <c r="F100" s="250"/>
      <c r="G100" s="250"/>
      <c r="H100" s="251"/>
      <c r="I100" s="126" t="s">
        <v>137</v>
      </c>
      <c r="J100" s="104" t="s">
        <v>779</v>
      </c>
      <c r="K100" s="65"/>
      <c r="L100" s="65"/>
      <c r="M100" s="22"/>
      <c r="N100" s="23"/>
    </row>
    <row r="101" spans="1:14" s="8" customFormat="1" ht="12">
      <c r="A101" s="125" t="s">
        <v>101</v>
      </c>
      <c r="B101" s="265" t="s">
        <v>220</v>
      </c>
      <c r="C101" s="266"/>
      <c r="D101" s="266"/>
      <c r="E101" s="266"/>
      <c r="F101" s="266"/>
      <c r="G101" s="266"/>
      <c r="H101" s="267"/>
      <c r="I101" s="126" t="s">
        <v>137</v>
      </c>
      <c r="J101" s="145">
        <f>SUM(J102:J104)</f>
        <v>0.61619</v>
      </c>
      <c r="K101" s="142">
        <f>SUM(K102:K104)+K106</f>
        <v>0.3725</v>
      </c>
      <c r="L101" s="142">
        <f>K101-J101</f>
        <v>-0.24369000000000002</v>
      </c>
      <c r="M101" s="147">
        <f>L101/J101</f>
        <v>-0.39547866729417874</v>
      </c>
      <c r="N101" s="23"/>
    </row>
    <row r="102" spans="1:14" s="8" customFormat="1" ht="12">
      <c r="A102" s="125" t="s">
        <v>264</v>
      </c>
      <c r="B102" s="249" t="s">
        <v>265</v>
      </c>
      <c r="C102" s="250"/>
      <c r="D102" s="250"/>
      <c r="E102" s="250"/>
      <c r="F102" s="250"/>
      <c r="G102" s="250"/>
      <c r="H102" s="251"/>
      <c r="I102" s="126" t="s">
        <v>137</v>
      </c>
      <c r="J102" s="104" t="s">
        <v>779</v>
      </c>
      <c r="K102" s="65"/>
      <c r="L102" s="65"/>
      <c r="M102" s="22"/>
      <c r="N102" s="23"/>
    </row>
    <row r="103" spans="1:14" s="8" customFormat="1" ht="12">
      <c r="A103" s="125" t="s">
        <v>266</v>
      </c>
      <c r="B103" s="249" t="s">
        <v>267</v>
      </c>
      <c r="C103" s="250"/>
      <c r="D103" s="250"/>
      <c r="E103" s="250"/>
      <c r="F103" s="250"/>
      <c r="G103" s="250"/>
      <c r="H103" s="251"/>
      <c r="I103" s="126" t="s">
        <v>137</v>
      </c>
      <c r="J103" s="104">
        <f>616.19/1000</f>
        <v>0.61619</v>
      </c>
      <c r="K103" s="65">
        <f>5*14.9%/12*6</f>
        <v>0.3725</v>
      </c>
      <c r="L103" s="142">
        <f>K103-J103</f>
        <v>-0.24369000000000002</v>
      </c>
      <c r="M103" s="147">
        <f>L103/J103</f>
        <v>-0.39547866729417874</v>
      </c>
      <c r="N103" s="23"/>
    </row>
    <row r="104" spans="1:14" s="8" customFormat="1" ht="12">
      <c r="A104" s="125" t="s">
        <v>268</v>
      </c>
      <c r="B104" s="249" t="s">
        <v>269</v>
      </c>
      <c r="C104" s="250"/>
      <c r="D104" s="250"/>
      <c r="E104" s="250"/>
      <c r="F104" s="250"/>
      <c r="G104" s="250"/>
      <c r="H104" s="251"/>
      <c r="I104" s="126" t="s">
        <v>137</v>
      </c>
      <c r="J104" s="104" t="s">
        <v>779</v>
      </c>
      <c r="K104" s="65"/>
      <c r="L104" s="65"/>
      <c r="M104" s="22"/>
      <c r="N104" s="23"/>
    </row>
    <row r="105" spans="1:14" s="8" customFormat="1" ht="12">
      <c r="A105" s="125" t="s">
        <v>270</v>
      </c>
      <c r="B105" s="280" t="s">
        <v>261</v>
      </c>
      <c r="C105" s="281"/>
      <c r="D105" s="281"/>
      <c r="E105" s="281"/>
      <c r="F105" s="281"/>
      <c r="G105" s="281"/>
      <c r="H105" s="282"/>
      <c r="I105" s="126" t="s">
        <v>137</v>
      </c>
      <c r="J105" s="104" t="s">
        <v>779</v>
      </c>
      <c r="K105" s="65"/>
      <c r="L105" s="65"/>
      <c r="M105" s="22"/>
      <c r="N105" s="23"/>
    </row>
    <row r="106" spans="1:14" s="8" customFormat="1" ht="12">
      <c r="A106" s="125" t="s">
        <v>271</v>
      </c>
      <c r="B106" s="249" t="s">
        <v>272</v>
      </c>
      <c r="C106" s="250"/>
      <c r="D106" s="250"/>
      <c r="E106" s="250"/>
      <c r="F106" s="250"/>
      <c r="G106" s="250"/>
      <c r="H106" s="251"/>
      <c r="I106" s="126" t="s">
        <v>137</v>
      </c>
      <c r="J106" s="104" t="s">
        <v>779</v>
      </c>
      <c r="K106" s="65"/>
      <c r="L106" s="65"/>
      <c r="M106" s="22"/>
      <c r="N106" s="23"/>
    </row>
    <row r="107" spans="1:14" s="8" customFormat="1" ht="12">
      <c r="A107" s="125" t="s">
        <v>273</v>
      </c>
      <c r="B107" s="277" t="s">
        <v>274</v>
      </c>
      <c r="C107" s="278"/>
      <c r="D107" s="278"/>
      <c r="E107" s="278"/>
      <c r="F107" s="278"/>
      <c r="G107" s="278"/>
      <c r="H107" s="279"/>
      <c r="I107" s="126" t="s">
        <v>137</v>
      </c>
      <c r="J107" s="145">
        <f>J79+J94</f>
        <v>2.750992799999995</v>
      </c>
      <c r="K107" s="142">
        <f>K79+K94</f>
        <v>11.842152499999992</v>
      </c>
      <c r="L107" s="142">
        <f>K107-J107</f>
        <v>9.091159699999997</v>
      </c>
      <c r="M107" s="147">
        <f>L107/J107</f>
        <v>3.30468320382373</v>
      </c>
      <c r="N107" s="23"/>
    </row>
    <row r="108" spans="1:14" s="8" customFormat="1" ht="24" customHeight="1">
      <c r="A108" s="125" t="s">
        <v>97</v>
      </c>
      <c r="B108" s="256" t="s">
        <v>275</v>
      </c>
      <c r="C108" s="257"/>
      <c r="D108" s="257"/>
      <c r="E108" s="257"/>
      <c r="F108" s="257"/>
      <c r="G108" s="257"/>
      <c r="H108" s="258"/>
      <c r="I108" s="126" t="s">
        <v>137</v>
      </c>
      <c r="J108" s="104" t="s">
        <v>779</v>
      </c>
      <c r="K108" s="65"/>
      <c r="L108" s="65"/>
      <c r="M108" s="22"/>
      <c r="N108" s="23"/>
    </row>
    <row r="109" spans="1:14" s="8" customFormat="1" ht="24" customHeight="1">
      <c r="A109" s="125" t="s">
        <v>276</v>
      </c>
      <c r="B109" s="259" t="s">
        <v>141</v>
      </c>
      <c r="C109" s="260"/>
      <c r="D109" s="260"/>
      <c r="E109" s="260"/>
      <c r="F109" s="260"/>
      <c r="G109" s="260"/>
      <c r="H109" s="261"/>
      <c r="I109" s="126" t="s">
        <v>137</v>
      </c>
      <c r="J109" s="104" t="s">
        <v>779</v>
      </c>
      <c r="K109" s="65"/>
      <c r="L109" s="65"/>
      <c r="M109" s="22"/>
      <c r="N109" s="23"/>
    </row>
    <row r="110" spans="1:14" s="8" customFormat="1" ht="24" customHeight="1">
      <c r="A110" s="125" t="s">
        <v>277</v>
      </c>
      <c r="B110" s="259" t="s">
        <v>143</v>
      </c>
      <c r="C110" s="260"/>
      <c r="D110" s="260"/>
      <c r="E110" s="260"/>
      <c r="F110" s="260"/>
      <c r="G110" s="260"/>
      <c r="H110" s="261"/>
      <c r="I110" s="126" t="s">
        <v>137</v>
      </c>
      <c r="J110" s="104" t="s">
        <v>779</v>
      </c>
      <c r="K110" s="65"/>
      <c r="L110" s="65"/>
      <c r="M110" s="22"/>
      <c r="N110" s="23"/>
    </row>
    <row r="111" spans="1:14" s="8" customFormat="1" ht="24" customHeight="1">
      <c r="A111" s="125" t="s">
        <v>278</v>
      </c>
      <c r="B111" s="259" t="s">
        <v>145</v>
      </c>
      <c r="C111" s="260"/>
      <c r="D111" s="260"/>
      <c r="E111" s="260"/>
      <c r="F111" s="260"/>
      <c r="G111" s="260"/>
      <c r="H111" s="261"/>
      <c r="I111" s="126" t="s">
        <v>137</v>
      </c>
      <c r="J111" s="104" t="s">
        <v>779</v>
      </c>
      <c r="K111" s="65"/>
      <c r="L111" s="65"/>
      <c r="M111" s="22"/>
      <c r="N111" s="23"/>
    </row>
    <row r="112" spans="1:14" s="8" customFormat="1" ht="12">
      <c r="A112" s="125" t="s">
        <v>96</v>
      </c>
      <c r="B112" s="265" t="s">
        <v>147</v>
      </c>
      <c r="C112" s="266"/>
      <c r="D112" s="266"/>
      <c r="E112" s="266"/>
      <c r="F112" s="266"/>
      <c r="G112" s="266"/>
      <c r="H112" s="267"/>
      <c r="I112" s="126" t="s">
        <v>137</v>
      </c>
      <c r="J112" s="104" t="s">
        <v>779</v>
      </c>
      <c r="K112" s="65"/>
      <c r="L112" s="65"/>
      <c r="M112" s="22"/>
      <c r="N112" s="23"/>
    </row>
    <row r="113" spans="1:14" s="8" customFormat="1" ht="12">
      <c r="A113" s="125" t="s">
        <v>95</v>
      </c>
      <c r="B113" s="265" t="s">
        <v>149</v>
      </c>
      <c r="C113" s="266"/>
      <c r="D113" s="266"/>
      <c r="E113" s="266"/>
      <c r="F113" s="266"/>
      <c r="G113" s="266"/>
      <c r="H113" s="267"/>
      <c r="I113" s="126" t="s">
        <v>137</v>
      </c>
      <c r="J113" s="145">
        <f>J107</f>
        <v>2.750992799999995</v>
      </c>
      <c r="K113" s="142">
        <f>K107</f>
        <v>11.842152499999992</v>
      </c>
      <c r="L113" s="142">
        <f>K113-J113</f>
        <v>9.091159699999997</v>
      </c>
      <c r="M113" s="147">
        <f>L113/J113</f>
        <v>3.30468320382373</v>
      </c>
      <c r="N113" s="23"/>
    </row>
    <row r="114" spans="1:14" s="8" customFormat="1" ht="12">
      <c r="A114" s="125" t="s">
        <v>94</v>
      </c>
      <c r="B114" s="265" t="s">
        <v>151</v>
      </c>
      <c r="C114" s="266"/>
      <c r="D114" s="266"/>
      <c r="E114" s="266"/>
      <c r="F114" s="266"/>
      <c r="G114" s="266"/>
      <c r="H114" s="267"/>
      <c r="I114" s="126" t="s">
        <v>137</v>
      </c>
      <c r="J114" s="104" t="s">
        <v>779</v>
      </c>
      <c r="K114" s="65"/>
      <c r="L114" s="65"/>
      <c r="M114" s="22"/>
      <c r="N114" s="23"/>
    </row>
    <row r="115" spans="1:14" s="8" customFormat="1" ht="12">
      <c r="A115" s="125" t="s">
        <v>279</v>
      </c>
      <c r="B115" s="265" t="s">
        <v>153</v>
      </c>
      <c r="C115" s="266"/>
      <c r="D115" s="266"/>
      <c r="E115" s="266"/>
      <c r="F115" s="266"/>
      <c r="G115" s="266"/>
      <c r="H115" s="267"/>
      <c r="I115" s="126" t="s">
        <v>137</v>
      </c>
      <c r="J115" s="104" t="s">
        <v>779</v>
      </c>
      <c r="K115" s="65"/>
      <c r="L115" s="65"/>
      <c r="M115" s="22"/>
      <c r="N115" s="23"/>
    </row>
    <row r="116" spans="1:14" s="8" customFormat="1" ht="12">
      <c r="A116" s="125" t="s">
        <v>280</v>
      </c>
      <c r="B116" s="265" t="s">
        <v>155</v>
      </c>
      <c r="C116" s="266"/>
      <c r="D116" s="266"/>
      <c r="E116" s="266"/>
      <c r="F116" s="266"/>
      <c r="G116" s="266"/>
      <c r="H116" s="267"/>
      <c r="I116" s="126" t="s">
        <v>137</v>
      </c>
      <c r="J116" s="104" t="s">
        <v>779</v>
      </c>
      <c r="K116" s="65"/>
      <c r="L116" s="65"/>
      <c r="M116" s="22"/>
      <c r="N116" s="23"/>
    </row>
    <row r="117" spans="1:14" s="8" customFormat="1" ht="12">
      <c r="A117" s="125" t="s">
        <v>281</v>
      </c>
      <c r="B117" s="265" t="s">
        <v>157</v>
      </c>
      <c r="C117" s="266"/>
      <c r="D117" s="266"/>
      <c r="E117" s="266"/>
      <c r="F117" s="266"/>
      <c r="G117" s="266"/>
      <c r="H117" s="267"/>
      <c r="I117" s="126" t="s">
        <v>137</v>
      </c>
      <c r="J117" s="104" t="s">
        <v>779</v>
      </c>
      <c r="K117" s="65"/>
      <c r="L117" s="65"/>
      <c r="M117" s="22"/>
      <c r="N117" s="23"/>
    </row>
    <row r="118" spans="1:14" s="8" customFormat="1" ht="24" customHeight="1">
      <c r="A118" s="125" t="s">
        <v>282</v>
      </c>
      <c r="B118" s="256" t="s">
        <v>159</v>
      </c>
      <c r="C118" s="257"/>
      <c r="D118" s="257"/>
      <c r="E118" s="257"/>
      <c r="F118" s="257"/>
      <c r="G118" s="257"/>
      <c r="H118" s="258"/>
      <c r="I118" s="126" t="s">
        <v>137</v>
      </c>
      <c r="J118" s="104" t="s">
        <v>779</v>
      </c>
      <c r="K118" s="65"/>
      <c r="L118" s="65"/>
      <c r="M118" s="22"/>
      <c r="N118" s="23"/>
    </row>
    <row r="119" spans="1:14" s="8" customFormat="1" ht="12">
      <c r="A119" s="125" t="s">
        <v>283</v>
      </c>
      <c r="B119" s="249" t="s">
        <v>161</v>
      </c>
      <c r="C119" s="250"/>
      <c r="D119" s="250"/>
      <c r="E119" s="250"/>
      <c r="F119" s="250"/>
      <c r="G119" s="250"/>
      <c r="H119" s="251"/>
      <c r="I119" s="126" t="s">
        <v>137</v>
      </c>
      <c r="J119" s="104" t="s">
        <v>779</v>
      </c>
      <c r="K119" s="65"/>
      <c r="L119" s="65"/>
      <c r="M119" s="22"/>
      <c r="N119" s="23"/>
    </row>
    <row r="120" spans="1:14" s="8" customFormat="1" ht="12">
      <c r="A120" s="125" t="s">
        <v>284</v>
      </c>
      <c r="B120" s="249" t="s">
        <v>163</v>
      </c>
      <c r="C120" s="250"/>
      <c r="D120" s="250"/>
      <c r="E120" s="250"/>
      <c r="F120" s="250"/>
      <c r="G120" s="250"/>
      <c r="H120" s="251"/>
      <c r="I120" s="126" t="s">
        <v>137</v>
      </c>
      <c r="J120" s="104" t="s">
        <v>779</v>
      </c>
      <c r="K120" s="65"/>
      <c r="L120" s="65"/>
      <c r="M120" s="22"/>
      <c r="N120" s="23"/>
    </row>
    <row r="121" spans="1:14" s="8" customFormat="1" ht="12">
      <c r="A121" s="125" t="s">
        <v>285</v>
      </c>
      <c r="B121" s="265" t="s">
        <v>165</v>
      </c>
      <c r="C121" s="266"/>
      <c r="D121" s="266"/>
      <c r="E121" s="266"/>
      <c r="F121" s="266"/>
      <c r="G121" s="266"/>
      <c r="H121" s="267"/>
      <c r="I121" s="126" t="s">
        <v>137</v>
      </c>
      <c r="J121" s="104" t="s">
        <v>779</v>
      </c>
      <c r="K121" s="65"/>
      <c r="L121" s="65"/>
      <c r="M121" s="22"/>
      <c r="N121" s="23"/>
    </row>
    <row r="122" spans="1:14" s="8" customFormat="1" ht="12">
      <c r="A122" s="125" t="s">
        <v>286</v>
      </c>
      <c r="B122" s="277" t="s">
        <v>287</v>
      </c>
      <c r="C122" s="278"/>
      <c r="D122" s="278"/>
      <c r="E122" s="278"/>
      <c r="F122" s="278"/>
      <c r="G122" s="278"/>
      <c r="H122" s="279"/>
      <c r="I122" s="126" t="s">
        <v>137</v>
      </c>
      <c r="J122" s="104" t="s">
        <v>779</v>
      </c>
      <c r="K122" s="65"/>
      <c r="L122" s="65"/>
      <c r="M122" s="22"/>
      <c r="N122" s="23"/>
    </row>
    <row r="123" spans="1:14" s="8" customFormat="1" ht="12">
      <c r="A123" s="125" t="s">
        <v>92</v>
      </c>
      <c r="B123" s="265" t="s">
        <v>139</v>
      </c>
      <c r="C123" s="266"/>
      <c r="D123" s="266"/>
      <c r="E123" s="266"/>
      <c r="F123" s="266"/>
      <c r="G123" s="266"/>
      <c r="H123" s="267"/>
      <c r="I123" s="126" t="s">
        <v>137</v>
      </c>
      <c r="J123" s="104" t="s">
        <v>779</v>
      </c>
      <c r="K123" s="65"/>
      <c r="L123" s="65"/>
      <c r="M123" s="22"/>
      <c r="N123" s="23"/>
    </row>
    <row r="124" spans="1:14" s="8" customFormat="1" ht="24" customHeight="1">
      <c r="A124" s="125" t="s">
        <v>288</v>
      </c>
      <c r="B124" s="259" t="s">
        <v>141</v>
      </c>
      <c r="C124" s="260"/>
      <c r="D124" s="260"/>
      <c r="E124" s="260"/>
      <c r="F124" s="260"/>
      <c r="G124" s="260"/>
      <c r="H124" s="261"/>
      <c r="I124" s="126" t="s">
        <v>137</v>
      </c>
      <c r="J124" s="104" t="s">
        <v>779</v>
      </c>
      <c r="K124" s="65"/>
      <c r="L124" s="65"/>
      <c r="M124" s="22"/>
      <c r="N124" s="23"/>
    </row>
    <row r="125" spans="1:14" s="8" customFormat="1" ht="24" customHeight="1">
      <c r="A125" s="125" t="s">
        <v>289</v>
      </c>
      <c r="B125" s="259" t="s">
        <v>143</v>
      </c>
      <c r="C125" s="260"/>
      <c r="D125" s="260"/>
      <c r="E125" s="260"/>
      <c r="F125" s="260"/>
      <c r="G125" s="260"/>
      <c r="H125" s="261"/>
      <c r="I125" s="126" t="s">
        <v>137</v>
      </c>
      <c r="J125" s="104" t="s">
        <v>779</v>
      </c>
      <c r="K125" s="65"/>
      <c r="L125" s="65"/>
      <c r="M125" s="22"/>
      <c r="N125" s="23"/>
    </row>
    <row r="126" spans="1:14" s="8" customFormat="1" ht="24" customHeight="1">
      <c r="A126" s="125" t="s">
        <v>290</v>
      </c>
      <c r="B126" s="259" t="s">
        <v>145</v>
      </c>
      <c r="C126" s="260"/>
      <c r="D126" s="260"/>
      <c r="E126" s="260"/>
      <c r="F126" s="260"/>
      <c r="G126" s="260"/>
      <c r="H126" s="261"/>
      <c r="I126" s="126" t="s">
        <v>137</v>
      </c>
      <c r="J126" s="104" t="s">
        <v>779</v>
      </c>
      <c r="K126" s="65"/>
      <c r="L126" s="65"/>
      <c r="M126" s="22"/>
      <c r="N126" s="23"/>
    </row>
    <row r="127" spans="1:14" s="8" customFormat="1" ht="12">
      <c r="A127" s="125" t="s">
        <v>91</v>
      </c>
      <c r="B127" s="265" t="s">
        <v>291</v>
      </c>
      <c r="C127" s="266"/>
      <c r="D127" s="266"/>
      <c r="E127" s="266"/>
      <c r="F127" s="266"/>
      <c r="G127" s="266"/>
      <c r="H127" s="267"/>
      <c r="I127" s="126" t="s">
        <v>137</v>
      </c>
      <c r="J127" s="104" t="s">
        <v>779</v>
      </c>
      <c r="K127" s="65"/>
      <c r="L127" s="65"/>
      <c r="M127" s="22"/>
      <c r="N127" s="23"/>
    </row>
    <row r="128" spans="1:14" s="8" customFormat="1" ht="12">
      <c r="A128" s="125" t="s">
        <v>90</v>
      </c>
      <c r="B128" s="265" t="s">
        <v>292</v>
      </c>
      <c r="C128" s="266"/>
      <c r="D128" s="266"/>
      <c r="E128" s="266"/>
      <c r="F128" s="266"/>
      <c r="G128" s="266"/>
      <c r="H128" s="267"/>
      <c r="I128" s="126" t="s">
        <v>137</v>
      </c>
      <c r="J128" s="104" t="s">
        <v>779</v>
      </c>
      <c r="K128" s="65"/>
      <c r="L128" s="65"/>
      <c r="M128" s="22"/>
      <c r="N128" s="23"/>
    </row>
    <row r="129" spans="1:14" s="8" customFormat="1" ht="12">
      <c r="A129" s="125" t="s">
        <v>89</v>
      </c>
      <c r="B129" s="265" t="s">
        <v>293</v>
      </c>
      <c r="C129" s="266"/>
      <c r="D129" s="266"/>
      <c r="E129" s="266"/>
      <c r="F129" s="266"/>
      <c r="G129" s="266"/>
      <c r="H129" s="267"/>
      <c r="I129" s="126" t="s">
        <v>137</v>
      </c>
      <c r="J129" s="104" t="s">
        <v>779</v>
      </c>
      <c r="K129" s="65"/>
      <c r="L129" s="65"/>
      <c r="M129" s="22"/>
      <c r="N129" s="23"/>
    </row>
    <row r="130" spans="1:14" s="8" customFormat="1" ht="12">
      <c r="A130" s="125" t="s">
        <v>294</v>
      </c>
      <c r="B130" s="265" t="s">
        <v>295</v>
      </c>
      <c r="C130" s="266"/>
      <c r="D130" s="266"/>
      <c r="E130" s="266"/>
      <c r="F130" s="266"/>
      <c r="G130" s="266"/>
      <c r="H130" s="267"/>
      <c r="I130" s="126" t="s">
        <v>137</v>
      </c>
      <c r="J130" s="104" t="s">
        <v>779</v>
      </c>
      <c r="K130" s="65"/>
      <c r="L130" s="65"/>
      <c r="M130" s="22"/>
      <c r="N130" s="23"/>
    </row>
    <row r="131" spans="1:14" s="8" customFormat="1" ht="12">
      <c r="A131" s="125" t="s">
        <v>296</v>
      </c>
      <c r="B131" s="265" t="s">
        <v>297</v>
      </c>
      <c r="C131" s="266"/>
      <c r="D131" s="266"/>
      <c r="E131" s="266"/>
      <c r="F131" s="266"/>
      <c r="G131" s="266"/>
      <c r="H131" s="267"/>
      <c r="I131" s="126" t="s">
        <v>137</v>
      </c>
      <c r="J131" s="104" t="s">
        <v>779</v>
      </c>
      <c r="K131" s="65"/>
      <c r="L131" s="65"/>
      <c r="M131" s="22"/>
      <c r="N131" s="23"/>
    </row>
    <row r="132" spans="1:14" s="8" customFormat="1" ht="12">
      <c r="A132" s="125" t="s">
        <v>298</v>
      </c>
      <c r="B132" s="265" t="s">
        <v>299</v>
      </c>
      <c r="C132" s="266"/>
      <c r="D132" s="266"/>
      <c r="E132" s="266"/>
      <c r="F132" s="266"/>
      <c r="G132" s="266"/>
      <c r="H132" s="267"/>
      <c r="I132" s="126" t="s">
        <v>137</v>
      </c>
      <c r="J132" s="104" t="s">
        <v>779</v>
      </c>
      <c r="K132" s="65"/>
      <c r="L132" s="65"/>
      <c r="M132" s="22"/>
      <c r="N132" s="23"/>
    </row>
    <row r="133" spans="1:14" s="8" customFormat="1" ht="24" customHeight="1">
      <c r="A133" s="125" t="s">
        <v>300</v>
      </c>
      <c r="B133" s="256" t="s">
        <v>159</v>
      </c>
      <c r="C133" s="257"/>
      <c r="D133" s="257"/>
      <c r="E133" s="257"/>
      <c r="F133" s="257"/>
      <c r="G133" s="257"/>
      <c r="H133" s="258"/>
      <c r="I133" s="126" t="s">
        <v>137</v>
      </c>
      <c r="J133" s="104" t="s">
        <v>779</v>
      </c>
      <c r="K133" s="65"/>
      <c r="L133" s="65"/>
      <c r="M133" s="22"/>
      <c r="N133" s="23"/>
    </row>
    <row r="134" spans="1:14" s="8" customFormat="1" ht="12">
      <c r="A134" s="125" t="s">
        <v>301</v>
      </c>
      <c r="B134" s="249" t="s">
        <v>161</v>
      </c>
      <c r="C134" s="250"/>
      <c r="D134" s="250"/>
      <c r="E134" s="250"/>
      <c r="F134" s="250"/>
      <c r="G134" s="250"/>
      <c r="H134" s="251"/>
      <c r="I134" s="126" t="s">
        <v>137</v>
      </c>
      <c r="J134" s="104" t="s">
        <v>779</v>
      </c>
      <c r="K134" s="65"/>
      <c r="L134" s="65"/>
      <c r="M134" s="22"/>
      <c r="N134" s="23"/>
    </row>
    <row r="135" spans="1:14" s="8" customFormat="1" ht="12">
      <c r="A135" s="125" t="s">
        <v>302</v>
      </c>
      <c r="B135" s="249" t="s">
        <v>163</v>
      </c>
      <c r="C135" s="250"/>
      <c r="D135" s="250"/>
      <c r="E135" s="250"/>
      <c r="F135" s="250"/>
      <c r="G135" s="250"/>
      <c r="H135" s="251"/>
      <c r="I135" s="126" t="s">
        <v>137</v>
      </c>
      <c r="J135" s="104" t="s">
        <v>779</v>
      </c>
      <c r="K135" s="65"/>
      <c r="L135" s="65"/>
      <c r="M135" s="22"/>
      <c r="N135" s="23"/>
    </row>
    <row r="136" spans="1:14" s="8" customFormat="1" ht="12">
      <c r="A136" s="125" t="s">
        <v>303</v>
      </c>
      <c r="B136" s="265" t="s">
        <v>304</v>
      </c>
      <c r="C136" s="266"/>
      <c r="D136" s="266"/>
      <c r="E136" s="266"/>
      <c r="F136" s="266"/>
      <c r="G136" s="266"/>
      <c r="H136" s="267"/>
      <c r="I136" s="126" t="s">
        <v>137</v>
      </c>
      <c r="J136" s="104" t="s">
        <v>779</v>
      </c>
      <c r="K136" s="65"/>
      <c r="L136" s="65"/>
      <c r="M136" s="22"/>
      <c r="N136" s="23"/>
    </row>
    <row r="137" spans="1:14" s="8" customFormat="1" ht="12">
      <c r="A137" s="125" t="s">
        <v>305</v>
      </c>
      <c r="B137" s="277" t="s">
        <v>306</v>
      </c>
      <c r="C137" s="278"/>
      <c r="D137" s="278"/>
      <c r="E137" s="278"/>
      <c r="F137" s="278"/>
      <c r="G137" s="278"/>
      <c r="H137" s="279"/>
      <c r="I137" s="126" t="s">
        <v>137</v>
      </c>
      <c r="J137" s="104" t="s">
        <v>779</v>
      </c>
      <c r="K137" s="65"/>
      <c r="L137" s="65"/>
      <c r="M137" s="22"/>
      <c r="N137" s="23"/>
    </row>
    <row r="138" spans="1:14" s="8" customFormat="1" ht="12">
      <c r="A138" s="125" t="s">
        <v>87</v>
      </c>
      <c r="B138" s="265" t="s">
        <v>139</v>
      </c>
      <c r="C138" s="266"/>
      <c r="D138" s="266"/>
      <c r="E138" s="266"/>
      <c r="F138" s="266"/>
      <c r="G138" s="266"/>
      <c r="H138" s="267"/>
      <c r="I138" s="126" t="s">
        <v>137</v>
      </c>
      <c r="J138" s="104" t="s">
        <v>779</v>
      </c>
      <c r="K138" s="65"/>
      <c r="L138" s="65"/>
      <c r="M138" s="22"/>
      <c r="N138" s="23"/>
    </row>
    <row r="139" spans="1:14" s="8" customFormat="1" ht="24" customHeight="1">
      <c r="A139" s="125" t="s">
        <v>307</v>
      </c>
      <c r="B139" s="259" t="s">
        <v>141</v>
      </c>
      <c r="C139" s="260"/>
      <c r="D139" s="260"/>
      <c r="E139" s="260"/>
      <c r="F139" s="260"/>
      <c r="G139" s="260"/>
      <c r="H139" s="261"/>
      <c r="I139" s="126" t="s">
        <v>137</v>
      </c>
      <c r="J139" s="104" t="s">
        <v>779</v>
      </c>
      <c r="K139" s="65"/>
      <c r="L139" s="65"/>
      <c r="M139" s="22"/>
      <c r="N139" s="23"/>
    </row>
    <row r="140" spans="1:14" s="8" customFormat="1" ht="24" customHeight="1">
      <c r="A140" s="125" t="s">
        <v>308</v>
      </c>
      <c r="B140" s="259" t="s">
        <v>143</v>
      </c>
      <c r="C140" s="260"/>
      <c r="D140" s="260"/>
      <c r="E140" s="260"/>
      <c r="F140" s="260"/>
      <c r="G140" s="260"/>
      <c r="H140" s="261"/>
      <c r="I140" s="126" t="s">
        <v>137</v>
      </c>
      <c r="J140" s="104" t="s">
        <v>779</v>
      </c>
      <c r="K140" s="65"/>
      <c r="L140" s="65"/>
      <c r="M140" s="22"/>
      <c r="N140" s="23"/>
    </row>
    <row r="141" spans="1:14" s="8" customFormat="1" ht="24" customHeight="1">
      <c r="A141" s="125" t="s">
        <v>309</v>
      </c>
      <c r="B141" s="259" t="s">
        <v>145</v>
      </c>
      <c r="C141" s="260"/>
      <c r="D141" s="260"/>
      <c r="E141" s="260"/>
      <c r="F141" s="260"/>
      <c r="G141" s="260"/>
      <c r="H141" s="261"/>
      <c r="I141" s="126" t="s">
        <v>137</v>
      </c>
      <c r="J141" s="104" t="s">
        <v>779</v>
      </c>
      <c r="K141" s="65"/>
      <c r="L141" s="65"/>
      <c r="M141" s="22"/>
      <c r="N141" s="23"/>
    </row>
    <row r="142" spans="1:14" s="8" customFormat="1" ht="12">
      <c r="A142" s="125" t="s">
        <v>86</v>
      </c>
      <c r="B142" s="265" t="s">
        <v>147</v>
      </c>
      <c r="C142" s="266"/>
      <c r="D142" s="266"/>
      <c r="E142" s="266"/>
      <c r="F142" s="266"/>
      <c r="G142" s="266"/>
      <c r="H142" s="267"/>
      <c r="I142" s="126" t="s">
        <v>137</v>
      </c>
      <c r="J142" s="104" t="s">
        <v>779</v>
      </c>
      <c r="K142" s="65"/>
      <c r="L142" s="65"/>
      <c r="M142" s="22"/>
      <c r="N142" s="23"/>
    </row>
    <row r="143" spans="1:14" s="8" customFormat="1" ht="12">
      <c r="A143" s="125" t="s">
        <v>85</v>
      </c>
      <c r="B143" s="265" t="s">
        <v>149</v>
      </c>
      <c r="C143" s="266"/>
      <c r="D143" s="266"/>
      <c r="E143" s="266"/>
      <c r="F143" s="266"/>
      <c r="G143" s="266"/>
      <c r="H143" s="267"/>
      <c r="I143" s="126" t="s">
        <v>137</v>
      </c>
      <c r="J143" s="104" t="s">
        <v>779</v>
      </c>
      <c r="K143" s="65"/>
      <c r="L143" s="65"/>
      <c r="M143" s="22"/>
      <c r="N143" s="23"/>
    </row>
    <row r="144" spans="1:14" s="8" customFormat="1" ht="12">
      <c r="A144" s="125" t="s">
        <v>84</v>
      </c>
      <c r="B144" s="265" t="s">
        <v>151</v>
      </c>
      <c r="C144" s="266"/>
      <c r="D144" s="266"/>
      <c r="E144" s="266"/>
      <c r="F144" s="266"/>
      <c r="G144" s="266"/>
      <c r="H144" s="267"/>
      <c r="I144" s="126" t="s">
        <v>137</v>
      </c>
      <c r="J144" s="104" t="s">
        <v>779</v>
      </c>
      <c r="K144" s="65"/>
      <c r="L144" s="65"/>
      <c r="M144" s="22"/>
      <c r="N144" s="23"/>
    </row>
    <row r="145" spans="1:14" s="8" customFormat="1" ht="12">
      <c r="A145" s="125" t="s">
        <v>310</v>
      </c>
      <c r="B145" s="265" t="s">
        <v>153</v>
      </c>
      <c r="C145" s="266"/>
      <c r="D145" s="266"/>
      <c r="E145" s="266"/>
      <c r="F145" s="266"/>
      <c r="G145" s="266"/>
      <c r="H145" s="267"/>
      <c r="I145" s="126" t="s">
        <v>137</v>
      </c>
      <c r="J145" s="104" t="s">
        <v>779</v>
      </c>
      <c r="K145" s="65"/>
      <c r="L145" s="65"/>
      <c r="M145" s="22"/>
      <c r="N145" s="23"/>
    </row>
    <row r="146" spans="1:14" s="8" customFormat="1" ht="12">
      <c r="A146" s="125" t="s">
        <v>311</v>
      </c>
      <c r="B146" s="265" t="s">
        <v>155</v>
      </c>
      <c r="C146" s="266"/>
      <c r="D146" s="266"/>
      <c r="E146" s="266"/>
      <c r="F146" s="266"/>
      <c r="G146" s="266"/>
      <c r="H146" s="267"/>
      <c r="I146" s="126" t="s">
        <v>137</v>
      </c>
      <c r="J146" s="104" t="s">
        <v>779</v>
      </c>
      <c r="K146" s="65"/>
      <c r="L146" s="65"/>
      <c r="M146" s="22"/>
      <c r="N146" s="23"/>
    </row>
    <row r="147" spans="1:14" s="8" customFormat="1" ht="12">
      <c r="A147" s="125" t="s">
        <v>312</v>
      </c>
      <c r="B147" s="265" t="s">
        <v>157</v>
      </c>
      <c r="C147" s="266"/>
      <c r="D147" s="266"/>
      <c r="E147" s="266"/>
      <c r="F147" s="266"/>
      <c r="G147" s="266"/>
      <c r="H147" s="267"/>
      <c r="I147" s="126" t="s">
        <v>137</v>
      </c>
      <c r="J147" s="104" t="s">
        <v>779</v>
      </c>
      <c r="K147" s="65"/>
      <c r="L147" s="65"/>
      <c r="M147" s="22"/>
      <c r="N147" s="23"/>
    </row>
    <row r="148" spans="1:14" s="8" customFormat="1" ht="24" customHeight="1">
      <c r="A148" s="125" t="s">
        <v>313</v>
      </c>
      <c r="B148" s="256" t="s">
        <v>159</v>
      </c>
      <c r="C148" s="257"/>
      <c r="D148" s="257"/>
      <c r="E148" s="257"/>
      <c r="F148" s="257"/>
      <c r="G148" s="257"/>
      <c r="H148" s="258"/>
      <c r="I148" s="126" t="s">
        <v>137</v>
      </c>
      <c r="J148" s="104" t="s">
        <v>779</v>
      </c>
      <c r="K148" s="65"/>
      <c r="L148" s="65"/>
      <c r="M148" s="22"/>
      <c r="N148" s="23"/>
    </row>
    <row r="149" spans="1:14" s="8" customFormat="1" ht="12">
      <c r="A149" s="125" t="s">
        <v>314</v>
      </c>
      <c r="B149" s="249" t="s">
        <v>161</v>
      </c>
      <c r="C149" s="250"/>
      <c r="D149" s="250"/>
      <c r="E149" s="250"/>
      <c r="F149" s="250"/>
      <c r="G149" s="250"/>
      <c r="H149" s="251"/>
      <c r="I149" s="126" t="s">
        <v>137</v>
      </c>
      <c r="J149" s="104" t="s">
        <v>779</v>
      </c>
      <c r="K149" s="65"/>
      <c r="L149" s="65"/>
      <c r="M149" s="22"/>
      <c r="N149" s="23"/>
    </row>
    <row r="150" spans="1:14" s="8" customFormat="1" ht="12">
      <c r="A150" s="125" t="s">
        <v>315</v>
      </c>
      <c r="B150" s="249" t="s">
        <v>163</v>
      </c>
      <c r="C150" s="250"/>
      <c r="D150" s="250"/>
      <c r="E150" s="250"/>
      <c r="F150" s="250"/>
      <c r="G150" s="250"/>
      <c r="H150" s="251"/>
      <c r="I150" s="126" t="s">
        <v>137</v>
      </c>
      <c r="J150" s="104" t="s">
        <v>779</v>
      </c>
      <c r="K150" s="65"/>
      <c r="L150" s="65"/>
      <c r="M150" s="22"/>
      <c r="N150" s="23"/>
    </row>
    <row r="151" spans="1:14" s="8" customFormat="1" ht="12">
      <c r="A151" s="125" t="s">
        <v>316</v>
      </c>
      <c r="B151" s="265" t="s">
        <v>165</v>
      </c>
      <c r="C151" s="266"/>
      <c r="D151" s="266"/>
      <c r="E151" s="266"/>
      <c r="F151" s="266"/>
      <c r="G151" s="266"/>
      <c r="H151" s="267"/>
      <c r="I151" s="126" t="s">
        <v>137</v>
      </c>
      <c r="J151" s="104" t="s">
        <v>779</v>
      </c>
      <c r="K151" s="65"/>
      <c r="L151" s="65"/>
      <c r="M151" s="22"/>
      <c r="N151" s="23"/>
    </row>
    <row r="152" spans="1:14" s="8" customFormat="1" ht="12">
      <c r="A152" s="125" t="s">
        <v>317</v>
      </c>
      <c r="B152" s="323" t="s">
        <v>318</v>
      </c>
      <c r="C152" s="324"/>
      <c r="D152" s="324"/>
      <c r="E152" s="324"/>
      <c r="F152" s="324"/>
      <c r="G152" s="324"/>
      <c r="H152" s="325"/>
      <c r="I152" s="126" t="s">
        <v>137</v>
      </c>
      <c r="J152" s="104" t="s">
        <v>779</v>
      </c>
      <c r="K152" s="65"/>
      <c r="L152" s="65"/>
      <c r="M152" s="22"/>
      <c r="N152" s="23"/>
    </row>
    <row r="153" spans="1:14" s="8" customFormat="1" ht="12">
      <c r="A153" s="125" t="s">
        <v>82</v>
      </c>
      <c r="B153" s="256" t="s">
        <v>646</v>
      </c>
      <c r="C153" s="257"/>
      <c r="D153" s="257"/>
      <c r="E153" s="257"/>
      <c r="F153" s="257"/>
      <c r="G153" s="257"/>
      <c r="H153" s="258"/>
      <c r="I153" s="126" t="s">
        <v>137</v>
      </c>
      <c r="J153" s="104" t="s">
        <v>779</v>
      </c>
      <c r="K153" s="65"/>
      <c r="L153" s="65"/>
      <c r="M153" s="22"/>
      <c r="N153" s="23"/>
    </row>
    <row r="154" spans="1:14" s="8" customFormat="1" ht="12">
      <c r="A154" s="125" t="s">
        <v>81</v>
      </c>
      <c r="B154" s="256" t="s">
        <v>647</v>
      </c>
      <c r="C154" s="257"/>
      <c r="D154" s="257"/>
      <c r="E154" s="257"/>
      <c r="F154" s="257"/>
      <c r="G154" s="257"/>
      <c r="H154" s="258"/>
      <c r="I154" s="126" t="s">
        <v>137</v>
      </c>
      <c r="J154" s="104" t="s">
        <v>779</v>
      </c>
      <c r="K154" s="65"/>
      <c r="L154" s="65"/>
      <c r="M154" s="22"/>
      <c r="N154" s="23"/>
    </row>
    <row r="155" spans="1:14" s="8" customFormat="1" ht="12">
      <c r="A155" s="125" t="s">
        <v>80</v>
      </c>
      <c r="B155" s="256" t="s">
        <v>322</v>
      </c>
      <c r="C155" s="257"/>
      <c r="D155" s="257"/>
      <c r="E155" s="257"/>
      <c r="F155" s="257"/>
      <c r="G155" s="257"/>
      <c r="H155" s="258"/>
      <c r="I155" s="126" t="s">
        <v>137</v>
      </c>
      <c r="J155" s="104" t="s">
        <v>779</v>
      </c>
      <c r="K155" s="65"/>
      <c r="L155" s="65"/>
      <c r="M155" s="22"/>
      <c r="N155" s="23"/>
    </row>
    <row r="156" spans="1:14" s="8" customFormat="1" ht="12">
      <c r="A156" s="125" t="s">
        <v>79</v>
      </c>
      <c r="B156" s="256" t="s">
        <v>648</v>
      </c>
      <c r="C156" s="257"/>
      <c r="D156" s="257"/>
      <c r="E156" s="257"/>
      <c r="F156" s="257"/>
      <c r="G156" s="257"/>
      <c r="H156" s="258"/>
      <c r="I156" s="126" t="s">
        <v>137</v>
      </c>
      <c r="J156" s="104" t="s">
        <v>779</v>
      </c>
      <c r="K156" s="65"/>
      <c r="L156" s="65"/>
      <c r="M156" s="22"/>
      <c r="N156" s="23"/>
    </row>
    <row r="157" spans="1:14" s="8" customFormat="1" ht="12">
      <c r="A157" s="125" t="s">
        <v>649</v>
      </c>
      <c r="B157" s="323" t="s">
        <v>228</v>
      </c>
      <c r="C157" s="324"/>
      <c r="D157" s="324"/>
      <c r="E157" s="324"/>
      <c r="F157" s="324"/>
      <c r="G157" s="324"/>
      <c r="H157" s="325"/>
      <c r="I157" s="126" t="s">
        <v>137</v>
      </c>
      <c r="J157" s="104" t="s">
        <v>779</v>
      </c>
      <c r="K157" s="65"/>
      <c r="L157" s="65"/>
      <c r="M157" s="22"/>
      <c r="N157" s="23"/>
    </row>
    <row r="158" spans="1:14" s="8" customFormat="1" ht="24.95" customHeight="1">
      <c r="A158" s="125" t="s">
        <v>77</v>
      </c>
      <c r="B158" s="256" t="s">
        <v>893</v>
      </c>
      <c r="C158" s="257"/>
      <c r="D158" s="257"/>
      <c r="E158" s="257"/>
      <c r="F158" s="257"/>
      <c r="G158" s="257"/>
      <c r="H158" s="258"/>
      <c r="I158" s="126" t="s">
        <v>137</v>
      </c>
      <c r="J158" s="104" t="s">
        <v>779</v>
      </c>
      <c r="K158" s="65"/>
      <c r="L158" s="65"/>
      <c r="M158" s="22"/>
      <c r="N158" s="23"/>
    </row>
    <row r="159" spans="1:14" s="8" customFormat="1" ht="12">
      <c r="A159" s="125" t="s">
        <v>76</v>
      </c>
      <c r="B159" s="256" t="s">
        <v>650</v>
      </c>
      <c r="C159" s="257"/>
      <c r="D159" s="257"/>
      <c r="E159" s="257"/>
      <c r="F159" s="257"/>
      <c r="G159" s="257"/>
      <c r="H159" s="258"/>
      <c r="I159" s="126" t="s">
        <v>137</v>
      </c>
      <c r="J159" s="104" t="s">
        <v>779</v>
      </c>
      <c r="K159" s="65"/>
      <c r="L159" s="65"/>
      <c r="M159" s="22"/>
      <c r="N159" s="23"/>
    </row>
    <row r="160" spans="1:14" s="8" customFormat="1" ht="12">
      <c r="A160" s="125" t="s">
        <v>651</v>
      </c>
      <c r="B160" s="259" t="s">
        <v>652</v>
      </c>
      <c r="C160" s="260"/>
      <c r="D160" s="260"/>
      <c r="E160" s="260"/>
      <c r="F160" s="260"/>
      <c r="G160" s="260"/>
      <c r="H160" s="261"/>
      <c r="I160" s="126" t="s">
        <v>137</v>
      </c>
      <c r="J160" s="104" t="s">
        <v>779</v>
      </c>
      <c r="K160" s="65"/>
      <c r="L160" s="65"/>
      <c r="M160" s="22"/>
      <c r="N160" s="23"/>
    </row>
    <row r="161" spans="1:14" s="8" customFormat="1" ht="12">
      <c r="A161" s="125" t="s">
        <v>75</v>
      </c>
      <c r="B161" s="256" t="s">
        <v>653</v>
      </c>
      <c r="C161" s="257"/>
      <c r="D161" s="257"/>
      <c r="E161" s="257"/>
      <c r="F161" s="257"/>
      <c r="G161" s="257"/>
      <c r="H161" s="258"/>
      <c r="I161" s="126" t="s">
        <v>137</v>
      </c>
      <c r="J161" s="104" t="s">
        <v>779</v>
      </c>
      <c r="K161" s="65"/>
      <c r="L161" s="65"/>
      <c r="M161" s="22"/>
      <c r="N161" s="23"/>
    </row>
    <row r="162" spans="1:14" s="8" customFormat="1" ht="12">
      <c r="A162" s="125" t="s">
        <v>654</v>
      </c>
      <c r="B162" s="259" t="s">
        <v>655</v>
      </c>
      <c r="C162" s="260"/>
      <c r="D162" s="260"/>
      <c r="E162" s="260"/>
      <c r="F162" s="260"/>
      <c r="G162" s="260"/>
      <c r="H162" s="261"/>
      <c r="I162" s="126" t="s">
        <v>137</v>
      </c>
      <c r="J162" s="104" t="s">
        <v>779</v>
      </c>
      <c r="K162" s="65"/>
      <c r="L162" s="65"/>
      <c r="M162" s="22"/>
      <c r="N162" s="23"/>
    </row>
    <row r="163" spans="1:14" s="8" customFormat="1" ht="24.95" customHeight="1" thickBot="1">
      <c r="A163" s="127" t="s">
        <v>74</v>
      </c>
      <c r="B163" s="329" t="s">
        <v>656</v>
      </c>
      <c r="C163" s="330"/>
      <c r="D163" s="330"/>
      <c r="E163" s="330"/>
      <c r="F163" s="330"/>
      <c r="G163" s="330"/>
      <c r="H163" s="331"/>
      <c r="I163" s="128" t="s">
        <v>137</v>
      </c>
      <c r="J163" s="105" t="s">
        <v>779</v>
      </c>
      <c r="K163" s="106"/>
      <c r="L163" s="106"/>
      <c r="M163" s="24"/>
      <c r="N163" s="25"/>
    </row>
    <row r="164" spans="1:14" ht="16.5" thickBot="1">
      <c r="A164" s="332" t="s">
        <v>657</v>
      </c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4"/>
    </row>
    <row r="165" spans="1:14" s="8" customFormat="1" ht="12">
      <c r="A165" s="129" t="s">
        <v>658</v>
      </c>
      <c r="B165" s="326" t="s">
        <v>659</v>
      </c>
      <c r="C165" s="327"/>
      <c r="D165" s="327"/>
      <c r="E165" s="327"/>
      <c r="F165" s="327"/>
      <c r="G165" s="327"/>
      <c r="H165" s="328"/>
      <c r="I165" s="130" t="s">
        <v>137</v>
      </c>
      <c r="J165" s="152">
        <f>J21</f>
        <v>59.41609</v>
      </c>
      <c r="K165" s="148">
        <f>K21</f>
        <v>71.38257743</v>
      </c>
      <c r="L165" s="148">
        <f>K165-J165</f>
        <v>11.96648743</v>
      </c>
      <c r="M165" s="149">
        <f>L165/J165</f>
        <v>0.20140146263411143</v>
      </c>
      <c r="N165" s="27"/>
    </row>
    <row r="166" spans="1:14" s="8" customFormat="1" ht="24.95" customHeight="1">
      <c r="A166" s="129" t="s">
        <v>72</v>
      </c>
      <c r="B166" s="256" t="s">
        <v>894</v>
      </c>
      <c r="C166" s="257"/>
      <c r="D166" s="257"/>
      <c r="E166" s="257"/>
      <c r="F166" s="257"/>
      <c r="G166" s="257"/>
      <c r="H166" s="258"/>
      <c r="I166" s="130" t="s">
        <v>137</v>
      </c>
      <c r="J166" s="107" t="s">
        <v>779</v>
      </c>
      <c r="K166" s="108"/>
      <c r="L166" s="108"/>
      <c r="M166" s="26"/>
      <c r="N166" s="27"/>
    </row>
    <row r="167" spans="1:14" s="8" customFormat="1" ht="24.95" customHeight="1">
      <c r="A167" s="129" t="s">
        <v>660</v>
      </c>
      <c r="B167" s="259" t="s">
        <v>141</v>
      </c>
      <c r="C167" s="260"/>
      <c r="D167" s="260"/>
      <c r="E167" s="260"/>
      <c r="F167" s="260"/>
      <c r="G167" s="260"/>
      <c r="H167" s="261"/>
      <c r="I167" s="130" t="s">
        <v>137</v>
      </c>
      <c r="J167" s="107" t="s">
        <v>779</v>
      </c>
      <c r="K167" s="108"/>
      <c r="L167" s="108"/>
      <c r="M167" s="26"/>
      <c r="N167" s="27"/>
    </row>
    <row r="168" spans="1:14" s="8" customFormat="1" ht="24.95" customHeight="1">
      <c r="A168" s="129" t="s">
        <v>661</v>
      </c>
      <c r="B168" s="259" t="s">
        <v>143</v>
      </c>
      <c r="C168" s="260"/>
      <c r="D168" s="260"/>
      <c r="E168" s="260"/>
      <c r="F168" s="260"/>
      <c r="G168" s="260"/>
      <c r="H168" s="261"/>
      <c r="I168" s="130" t="s">
        <v>137</v>
      </c>
      <c r="J168" s="107" t="s">
        <v>779</v>
      </c>
      <c r="K168" s="108"/>
      <c r="L168" s="108"/>
      <c r="M168" s="26"/>
      <c r="N168" s="27"/>
    </row>
    <row r="169" spans="1:14" s="8" customFormat="1" ht="24.95" customHeight="1">
      <c r="A169" s="129" t="s">
        <v>662</v>
      </c>
      <c r="B169" s="259" t="s">
        <v>145</v>
      </c>
      <c r="C169" s="260"/>
      <c r="D169" s="260"/>
      <c r="E169" s="260"/>
      <c r="F169" s="260"/>
      <c r="G169" s="260"/>
      <c r="H169" s="261"/>
      <c r="I169" s="130" t="s">
        <v>137</v>
      </c>
      <c r="J169" s="107" t="s">
        <v>779</v>
      </c>
      <c r="K169" s="108"/>
      <c r="L169" s="108"/>
      <c r="M169" s="26"/>
      <c r="N169" s="27"/>
    </row>
    <row r="170" spans="1:14" s="8" customFormat="1" ht="12">
      <c r="A170" s="129" t="s">
        <v>71</v>
      </c>
      <c r="B170" s="256" t="s">
        <v>147</v>
      </c>
      <c r="C170" s="257"/>
      <c r="D170" s="257"/>
      <c r="E170" s="257"/>
      <c r="F170" s="257"/>
      <c r="G170" s="257"/>
      <c r="H170" s="258"/>
      <c r="I170" s="130" t="s">
        <v>137</v>
      </c>
      <c r="J170" s="107" t="s">
        <v>779</v>
      </c>
      <c r="K170" s="108"/>
      <c r="L170" s="108"/>
      <c r="M170" s="26"/>
      <c r="N170" s="27"/>
    </row>
    <row r="171" spans="1:14" s="8" customFormat="1" ht="12">
      <c r="A171" s="129" t="s">
        <v>70</v>
      </c>
      <c r="B171" s="256" t="s">
        <v>149</v>
      </c>
      <c r="C171" s="257"/>
      <c r="D171" s="257"/>
      <c r="E171" s="257"/>
      <c r="F171" s="257"/>
      <c r="G171" s="257"/>
      <c r="H171" s="258"/>
      <c r="I171" s="130" t="s">
        <v>137</v>
      </c>
      <c r="J171" s="107" t="s">
        <v>779</v>
      </c>
      <c r="K171" s="108"/>
      <c r="L171" s="108"/>
      <c r="M171" s="26"/>
      <c r="N171" s="27"/>
    </row>
    <row r="172" spans="1:14" s="8" customFormat="1" ht="12">
      <c r="A172" s="129" t="s">
        <v>69</v>
      </c>
      <c r="B172" s="256" t="s">
        <v>151</v>
      </c>
      <c r="C172" s="257"/>
      <c r="D172" s="257"/>
      <c r="E172" s="257"/>
      <c r="F172" s="257"/>
      <c r="G172" s="257"/>
      <c r="H172" s="258"/>
      <c r="I172" s="130" t="s">
        <v>137</v>
      </c>
      <c r="J172" s="107" t="s">
        <v>779</v>
      </c>
      <c r="K172" s="108"/>
      <c r="L172" s="108"/>
      <c r="M172" s="26"/>
      <c r="N172" s="27"/>
    </row>
    <row r="173" spans="1:14" s="8" customFormat="1" ht="12">
      <c r="A173" s="129" t="s">
        <v>645</v>
      </c>
      <c r="B173" s="256" t="s">
        <v>153</v>
      </c>
      <c r="C173" s="257"/>
      <c r="D173" s="257"/>
      <c r="E173" s="257"/>
      <c r="F173" s="257"/>
      <c r="G173" s="257"/>
      <c r="H173" s="258"/>
      <c r="I173" s="130" t="s">
        <v>137</v>
      </c>
      <c r="J173" s="107" t="s">
        <v>779</v>
      </c>
      <c r="K173" s="108"/>
      <c r="L173" s="108"/>
      <c r="M173" s="26"/>
      <c r="N173" s="27"/>
    </row>
    <row r="174" spans="1:14" s="8" customFormat="1" ht="12">
      <c r="A174" s="129" t="s">
        <v>663</v>
      </c>
      <c r="B174" s="256" t="s">
        <v>155</v>
      </c>
      <c r="C174" s="257"/>
      <c r="D174" s="257"/>
      <c r="E174" s="257"/>
      <c r="F174" s="257"/>
      <c r="G174" s="257"/>
      <c r="H174" s="258"/>
      <c r="I174" s="130" t="s">
        <v>137</v>
      </c>
      <c r="J174" s="107" t="s">
        <v>779</v>
      </c>
      <c r="K174" s="108"/>
      <c r="L174" s="108"/>
      <c r="M174" s="26"/>
      <c r="N174" s="27"/>
    </row>
    <row r="175" spans="1:14" s="8" customFormat="1" ht="12">
      <c r="A175" s="129" t="s">
        <v>664</v>
      </c>
      <c r="B175" s="256" t="s">
        <v>157</v>
      </c>
      <c r="C175" s="257"/>
      <c r="D175" s="257"/>
      <c r="E175" s="257"/>
      <c r="F175" s="257"/>
      <c r="G175" s="257"/>
      <c r="H175" s="258"/>
      <c r="I175" s="130" t="s">
        <v>137</v>
      </c>
      <c r="J175" s="107" t="s">
        <v>779</v>
      </c>
      <c r="K175" s="108"/>
      <c r="L175" s="108"/>
      <c r="M175" s="26"/>
      <c r="N175" s="27"/>
    </row>
    <row r="176" spans="1:14" s="8" customFormat="1" ht="24.95" customHeight="1">
      <c r="A176" s="129" t="s">
        <v>665</v>
      </c>
      <c r="B176" s="256" t="s">
        <v>159</v>
      </c>
      <c r="C176" s="257"/>
      <c r="D176" s="257"/>
      <c r="E176" s="257"/>
      <c r="F176" s="257"/>
      <c r="G176" s="257"/>
      <c r="H176" s="258"/>
      <c r="I176" s="130" t="s">
        <v>137</v>
      </c>
      <c r="J176" s="107" t="s">
        <v>779</v>
      </c>
      <c r="K176" s="108"/>
      <c r="L176" s="108"/>
      <c r="M176" s="26"/>
      <c r="N176" s="27"/>
    </row>
    <row r="177" spans="1:14" s="8" customFormat="1" ht="12">
      <c r="A177" s="129" t="s">
        <v>666</v>
      </c>
      <c r="B177" s="259" t="s">
        <v>895</v>
      </c>
      <c r="C177" s="260"/>
      <c r="D177" s="260"/>
      <c r="E177" s="260"/>
      <c r="F177" s="260"/>
      <c r="G177" s="260"/>
      <c r="H177" s="261"/>
      <c r="I177" s="130" t="s">
        <v>137</v>
      </c>
      <c r="J177" s="107" t="s">
        <v>779</v>
      </c>
      <c r="K177" s="108"/>
      <c r="L177" s="108"/>
      <c r="M177" s="26"/>
      <c r="N177" s="27"/>
    </row>
    <row r="178" spans="1:14" s="8" customFormat="1" ht="12">
      <c r="A178" s="129" t="s">
        <v>667</v>
      </c>
      <c r="B178" s="259" t="s">
        <v>163</v>
      </c>
      <c r="C178" s="260"/>
      <c r="D178" s="260"/>
      <c r="E178" s="260"/>
      <c r="F178" s="260"/>
      <c r="G178" s="260"/>
      <c r="H178" s="261"/>
      <c r="I178" s="130" t="s">
        <v>137</v>
      </c>
      <c r="J178" s="107" t="s">
        <v>779</v>
      </c>
      <c r="K178" s="108"/>
      <c r="L178" s="108"/>
      <c r="M178" s="26"/>
      <c r="N178" s="27"/>
    </row>
    <row r="179" spans="1:14" s="8" customFormat="1" ht="24.95" customHeight="1">
      <c r="A179" s="129" t="s">
        <v>668</v>
      </c>
      <c r="B179" s="256" t="s">
        <v>669</v>
      </c>
      <c r="C179" s="257"/>
      <c r="D179" s="257"/>
      <c r="E179" s="257"/>
      <c r="F179" s="257"/>
      <c r="G179" s="257"/>
      <c r="H179" s="258"/>
      <c r="I179" s="130" t="s">
        <v>137</v>
      </c>
      <c r="J179" s="107" t="s">
        <v>779</v>
      </c>
      <c r="K179" s="108"/>
      <c r="L179" s="108"/>
      <c r="M179" s="26"/>
      <c r="N179" s="27"/>
    </row>
    <row r="180" spans="1:14" s="8" customFormat="1" ht="12">
      <c r="A180" s="129" t="s">
        <v>670</v>
      </c>
      <c r="B180" s="259" t="s">
        <v>671</v>
      </c>
      <c r="C180" s="260"/>
      <c r="D180" s="260"/>
      <c r="E180" s="260"/>
      <c r="F180" s="260"/>
      <c r="G180" s="260"/>
      <c r="H180" s="261"/>
      <c r="I180" s="130" t="s">
        <v>137</v>
      </c>
      <c r="J180" s="107" t="s">
        <v>779</v>
      </c>
      <c r="K180" s="108"/>
      <c r="L180" s="108"/>
      <c r="M180" s="26"/>
      <c r="N180" s="27"/>
    </row>
    <row r="181" spans="1:14" s="8" customFormat="1" ht="12">
      <c r="A181" s="129" t="s">
        <v>672</v>
      </c>
      <c r="B181" s="259" t="s">
        <v>673</v>
      </c>
      <c r="C181" s="260"/>
      <c r="D181" s="260"/>
      <c r="E181" s="260"/>
      <c r="F181" s="260"/>
      <c r="G181" s="260"/>
      <c r="H181" s="261"/>
      <c r="I181" s="130" t="s">
        <v>137</v>
      </c>
      <c r="J181" s="107" t="s">
        <v>779</v>
      </c>
      <c r="K181" s="108"/>
      <c r="L181" s="108"/>
      <c r="M181" s="26"/>
      <c r="N181" s="27"/>
    </row>
    <row r="182" spans="1:14" s="8" customFormat="1" ht="12">
      <c r="A182" s="129" t="s">
        <v>674</v>
      </c>
      <c r="B182" s="357" t="s">
        <v>165</v>
      </c>
      <c r="C182" s="358"/>
      <c r="D182" s="358"/>
      <c r="E182" s="358"/>
      <c r="F182" s="358"/>
      <c r="G182" s="358"/>
      <c r="H182" s="359"/>
      <c r="I182" s="130" t="s">
        <v>137</v>
      </c>
      <c r="J182" s="107" t="s">
        <v>779</v>
      </c>
      <c r="K182" s="108"/>
      <c r="L182" s="108"/>
      <c r="M182" s="26"/>
      <c r="N182" s="27"/>
    </row>
    <row r="183" spans="1:14" s="8" customFormat="1" ht="12">
      <c r="A183" s="129" t="s">
        <v>675</v>
      </c>
      <c r="B183" s="357" t="s">
        <v>676</v>
      </c>
      <c r="C183" s="358"/>
      <c r="D183" s="358"/>
      <c r="E183" s="358"/>
      <c r="F183" s="358"/>
      <c r="G183" s="358"/>
      <c r="H183" s="359"/>
      <c r="I183" s="130" t="s">
        <v>137</v>
      </c>
      <c r="J183" s="145">
        <f>SUM(J185,J192:J198)</f>
        <v>37.5620772</v>
      </c>
      <c r="K183" s="142">
        <f>SUM(K185,K192:K198)</f>
        <v>46.13796538999999</v>
      </c>
      <c r="L183" s="142">
        <f>K183-J183</f>
        <v>8.575888189999993</v>
      </c>
      <c r="M183" s="147">
        <f>L183/J183</f>
        <v>0.2283124052042573</v>
      </c>
      <c r="N183" s="27"/>
    </row>
    <row r="184" spans="1:14" s="8" customFormat="1" ht="12">
      <c r="A184" s="129" t="s">
        <v>677</v>
      </c>
      <c r="B184" s="256" t="s">
        <v>678</v>
      </c>
      <c r="C184" s="257"/>
      <c r="D184" s="257"/>
      <c r="E184" s="257"/>
      <c r="F184" s="257"/>
      <c r="G184" s="257"/>
      <c r="H184" s="258"/>
      <c r="I184" s="130" t="s">
        <v>137</v>
      </c>
      <c r="J184" s="107" t="s">
        <v>779</v>
      </c>
      <c r="K184" s="65"/>
      <c r="L184" s="108"/>
      <c r="M184" s="26"/>
      <c r="N184" s="27"/>
    </row>
    <row r="185" spans="1:14" s="8" customFormat="1" ht="12">
      <c r="A185" s="129" t="s">
        <v>679</v>
      </c>
      <c r="B185" s="256" t="s">
        <v>680</v>
      </c>
      <c r="C185" s="257"/>
      <c r="D185" s="257"/>
      <c r="E185" s="257"/>
      <c r="F185" s="257"/>
      <c r="G185" s="257"/>
      <c r="H185" s="258"/>
      <c r="I185" s="130" t="s">
        <v>137</v>
      </c>
      <c r="J185" s="145">
        <f>J188</f>
        <v>5.3795572</v>
      </c>
      <c r="K185" s="142">
        <f>K188</f>
        <v>8.74310636</v>
      </c>
      <c r="L185" s="142">
        <f>K185-J185</f>
        <v>3.3635491600000007</v>
      </c>
      <c r="M185" s="147">
        <f>L185/J185</f>
        <v>0.625246471958696</v>
      </c>
      <c r="N185" s="27"/>
    </row>
    <row r="186" spans="1:14" s="8" customFormat="1" ht="12">
      <c r="A186" s="129" t="s">
        <v>681</v>
      </c>
      <c r="B186" s="259" t="s">
        <v>396</v>
      </c>
      <c r="C186" s="260"/>
      <c r="D186" s="260"/>
      <c r="E186" s="260"/>
      <c r="F186" s="260"/>
      <c r="G186" s="260"/>
      <c r="H186" s="261"/>
      <c r="I186" s="130" t="s">
        <v>137</v>
      </c>
      <c r="J186" s="107" t="s">
        <v>779</v>
      </c>
      <c r="K186" s="65"/>
      <c r="L186" s="108"/>
      <c r="M186" s="26"/>
      <c r="N186" s="27"/>
    </row>
    <row r="187" spans="1:14" s="8" customFormat="1" ht="12">
      <c r="A187" s="129" t="s">
        <v>682</v>
      </c>
      <c r="B187" s="259" t="s">
        <v>683</v>
      </c>
      <c r="C187" s="260"/>
      <c r="D187" s="260"/>
      <c r="E187" s="260"/>
      <c r="F187" s="260"/>
      <c r="G187" s="260"/>
      <c r="H187" s="261"/>
      <c r="I187" s="130" t="s">
        <v>137</v>
      </c>
      <c r="J187" s="107" t="s">
        <v>779</v>
      </c>
      <c r="K187" s="65"/>
      <c r="L187" s="108"/>
      <c r="M187" s="26"/>
      <c r="N187" s="27"/>
    </row>
    <row r="188" spans="1:14" s="8" customFormat="1" ht="12">
      <c r="A188" s="129" t="s">
        <v>684</v>
      </c>
      <c r="B188" s="259" t="s">
        <v>685</v>
      </c>
      <c r="C188" s="260"/>
      <c r="D188" s="260"/>
      <c r="E188" s="260"/>
      <c r="F188" s="260"/>
      <c r="G188" s="260"/>
      <c r="H188" s="261"/>
      <c r="I188" s="130" t="s">
        <v>137</v>
      </c>
      <c r="J188" s="145">
        <f>J55</f>
        <v>5.3795572</v>
      </c>
      <c r="K188" s="142">
        <f>K55</f>
        <v>8.74310636</v>
      </c>
      <c r="L188" s="142">
        <f>K188-J188</f>
        <v>3.3635491600000007</v>
      </c>
      <c r="M188" s="147">
        <f>L188/J188</f>
        <v>0.625246471958696</v>
      </c>
      <c r="N188" s="27"/>
    </row>
    <row r="189" spans="1:14" s="8" customFormat="1" ht="24.95" customHeight="1">
      <c r="A189" s="129" t="s">
        <v>686</v>
      </c>
      <c r="B189" s="256" t="s">
        <v>687</v>
      </c>
      <c r="C189" s="257"/>
      <c r="D189" s="257"/>
      <c r="E189" s="257"/>
      <c r="F189" s="257"/>
      <c r="G189" s="257"/>
      <c r="H189" s="258"/>
      <c r="I189" s="130" t="s">
        <v>137</v>
      </c>
      <c r="J189" s="107" t="s">
        <v>779</v>
      </c>
      <c r="K189" s="65"/>
      <c r="L189" s="108"/>
      <c r="M189" s="26"/>
      <c r="N189" s="27"/>
    </row>
    <row r="190" spans="1:14" s="8" customFormat="1" ht="24.95" customHeight="1">
      <c r="A190" s="129" t="s">
        <v>688</v>
      </c>
      <c r="B190" s="256" t="s">
        <v>689</v>
      </c>
      <c r="C190" s="257"/>
      <c r="D190" s="257"/>
      <c r="E190" s="257"/>
      <c r="F190" s="257"/>
      <c r="G190" s="257"/>
      <c r="H190" s="258"/>
      <c r="I190" s="130" t="s">
        <v>137</v>
      </c>
      <c r="J190" s="107" t="s">
        <v>779</v>
      </c>
      <c r="K190" s="65"/>
      <c r="L190" s="108"/>
      <c r="M190" s="26"/>
      <c r="N190" s="27"/>
    </row>
    <row r="191" spans="1:14" s="8" customFormat="1" ht="12">
      <c r="A191" s="129" t="s">
        <v>690</v>
      </c>
      <c r="B191" s="256" t="s">
        <v>691</v>
      </c>
      <c r="C191" s="257"/>
      <c r="D191" s="257"/>
      <c r="E191" s="257"/>
      <c r="F191" s="257"/>
      <c r="G191" s="257"/>
      <c r="H191" s="258"/>
      <c r="I191" s="130" t="s">
        <v>137</v>
      </c>
      <c r="J191" s="107" t="s">
        <v>779</v>
      </c>
      <c r="K191" s="65"/>
      <c r="L191" s="108"/>
      <c r="M191" s="26"/>
      <c r="N191" s="27"/>
    </row>
    <row r="192" spans="1:14" s="8" customFormat="1" ht="12">
      <c r="A192" s="129" t="s">
        <v>692</v>
      </c>
      <c r="B192" s="256" t="s">
        <v>693</v>
      </c>
      <c r="C192" s="257"/>
      <c r="D192" s="257"/>
      <c r="E192" s="257"/>
      <c r="F192" s="257"/>
      <c r="G192" s="257"/>
      <c r="H192" s="258"/>
      <c r="I192" s="130" t="s">
        <v>137</v>
      </c>
      <c r="J192" s="145">
        <f>J66-J193</f>
        <v>11.77522</v>
      </c>
      <c r="K192" s="142">
        <f>K66-K193</f>
        <v>15.855853119999997</v>
      </c>
      <c r="L192" s="142">
        <f aca="true" t="shared" si="10" ref="L192:L194">K192-J192</f>
        <v>4.080633119999998</v>
      </c>
      <c r="M192" s="147">
        <f aca="true" t="shared" si="11" ref="M192:M194">L192/J192</f>
        <v>0.34654410873002783</v>
      </c>
      <c r="N192" s="27"/>
    </row>
    <row r="193" spans="1:14" s="8" customFormat="1" ht="12">
      <c r="A193" s="129" t="s">
        <v>694</v>
      </c>
      <c r="B193" s="256" t="s">
        <v>695</v>
      </c>
      <c r="C193" s="257"/>
      <c r="D193" s="257"/>
      <c r="E193" s="257"/>
      <c r="F193" s="257"/>
      <c r="G193" s="257"/>
      <c r="H193" s="258"/>
      <c r="I193" s="130" t="s">
        <v>137</v>
      </c>
      <c r="J193" s="104">
        <f>3579.67/1000</f>
        <v>3.57967</v>
      </c>
      <c r="K193" s="65">
        <v>4.51</v>
      </c>
      <c r="L193" s="142">
        <f t="shared" si="10"/>
        <v>0.9303299999999997</v>
      </c>
      <c r="M193" s="147">
        <f t="shared" si="11"/>
        <v>0.2598926716708522</v>
      </c>
      <c r="N193" s="27"/>
    </row>
    <row r="194" spans="1:14" s="8" customFormat="1" ht="12">
      <c r="A194" s="129" t="s">
        <v>696</v>
      </c>
      <c r="B194" s="256" t="s">
        <v>697</v>
      </c>
      <c r="C194" s="257"/>
      <c r="D194" s="257"/>
      <c r="E194" s="257"/>
      <c r="F194" s="257"/>
      <c r="G194" s="257"/>
      <c r="H194" s="258"/>
      <c r="I194" s="130" t="s">
        <v>137</v>
      </c>
      <c r="J194" s="145">
        <f>J68</f>
        <v>0.45535000000000003</v>
      </c>
      <c r="K194" s="142">
        <f>K68</f>
        <v>0.393141</v>
      </c>
      <c r="L194" s="142">
        <f t="shared" si="10"/>
        <v>-0.062209000000000014</v>
      </c>
      <c r="M194" s="147">
        <f t="shared" si="11"/>
        <v>-0.13661798616448886</v>
      </c>
      <c r="N194" s="27"/>
    </row>
    <row r="195" spans="1:14" s="8" customFormat="1" ht="12">
      <c r="A195" s="129" t="s">
        <v>698</v>
      </c>
      <c r="B195" s="259" t="s">
        <v>699</v>
      </c>
      <c r="C195" s="260"/>
      <c r="D195" s="260"/>
      <c r="E195" s="260"/>
      <c r="F195" s="260"/>
      <c r="G195" s="260"/>
      <c r="H195" s="261"/>
      <c r="I195" s="130" t="s">
        <v>137</v>
      </c>
      <c r="J195" s="107" t="s">
        <v>779</v>
      </c>
      <c r="K195" s="65"/>
      <c r="L195" s="66"/>
      <c r="M195" s="146"/>
      <c r="N195" s="27"/>
    </row>
    <row r="196" spans="1:14" s="8" customFormat="1" ht="12">
      <c r="A196" s="129" t="s">
        <v>700</v>
      </c>
      <c r="B196" s="256" t="s">
        <v>701</v>
      </c>
      <c r="C196" s="257"/>
      <c r="D196" s="257"/>
      <c r="E196" s="257"/>
      <c r="F196" s="257"/>
      <c r="G196" s="257"/>
      <c r="H196" s="258"/>
      <c r="I196" s="130" t="s">
        <v>137</v>
      </c>
      <c r="J196" s="145">
        <f>J58</f>
        <v>3.55008</v>
      </c>
      <c r="K196" s="142">
        <f>K58</f>
        <v>0.16014594</v>
      </c>
      <c r="L196" s="142">
        <f aca="true" t="shared" si="12" ref="L196:L198">K196-J196</f>
        <v>-3.38993406</v>
      </c>
      <c r="M196" s="147">
        <f aca="true" t="shared" si="13" ref="M196:M198">L196/J196</f>
        <v>-0.9548894841806381</v>
      </c>
      <c r="N196" s="27"/>
    </row>
    <row r="197" spans="1:14" s="8" customFormat="1" ht="12">
      <c r="A197" s="129" t="s">
        <v>702</v>
      </c>
      <c r="B197" s="256" t="s">
        <v>703</v>
      </c>
      <c r="C197" s="257"/>
      <c r="D197" s="257"/>
      <c r="E197" s="257"/>
      <c r="F197" s="257"/>
      <c r="G197" s="257"/>
      <c r="H197" s="258"/>
      <c r="I197" s="130" t="s">
        <v>137</v>
      </c>
      <c r="J197" s="145">
        <f>J60</f>
        <v>5.157109999999999</v>
      </c>
      <c r="K197" s="142">
        <f>K60</f>
        <v>9.86402216</v>
      </c>
      <c r="L197" s="142">
        <f t="shared" si="12"/>
        <v>4.70691216</v>
      </c>
      <c r="M197" s="147">
        <f t="shared" si="13"/>
        <v>0.9127034637616805</v>
      </c>
      <c r="N197" s="27"/>
    </row>
    <row r="198" spans="1:14" s="8" customFormat="1" ht="12">
      <c r="A198" s="129" t="s">
        <v>704</v>
      </c>
      <c r="B198" s="256" t="s">
        <v>705</v>
      </c>
      <c r="C198" s="257"/>
      <c r="D198" s="257"/>
      <c r="E198" s="257"/>
      <c r="F198" s="257"/>
      <c r="G198" s="257"/>
      <c r="H198" s="258"/>
      <c r="I198" s="130" t="s">
        <v>137</v>
      </c>
      <c r="J198" s="145">
        <f>J73</f>
        <v>7.66509</v>
      </c>
      <c r="K198" s="142">
        <f>K73</f>
        <v>6.61169681</v>
      </c>
      <c r="L198" s="142">
        <f t="shared" si="12"/>
        <v>-1.0533931900000004</v>
      </c>
      <c r="M198" s="147">
        <f t="shared" si="13"/>
        <v>-0.13742737397734409</v>
      </c>
      <c r="N198" s="27"/>
    </row>
    <row r="199" spans="1:14" s="8" customFormat="1" ht="24.95" customHeight="1">
      <c r="A199" s="129" t="s">
        <v>706</v>
      </c>
      <c r="B199" s="256" t="s">
        <v>707</v>
      </c>
      <c r="C199" s="257"/>
      <c r="D199" s="257"/>
      <c r="E199" s="257"/>
      <c r="F199" s="257"/>
      <c r="G199" s="257"/>
      <c r="H199" s="258"/>
      <c r="I199" s="130" t="s">
        <v>137</v>
      </c>
      <c r="J199" s="107" t="s">
        <v>779</v>
      </c>
      <c r="K199" s="108"/>
      <c r="L199" s="108"/>
      <c r="M199" s="26"/>
      <c r="N199" s="27"/>
    </row>
    <row r="200" spans="1:14" s="8" customFormat="1" ht="12">
      <c r="A200" s="129" t="s">
        <v>708</v>
      </c>
      <c r="B200" s="256" t="s">
        <v>709</v>
      </c>
      <c r="C200" s="257"/>
      <c r="D200" s="257"/>
      <c r="E200" s="257"/>
      <c r="F200" s="257"/>
      <c r="G200" s="257"/>
      <c r="H200" s="258"/>
      <c r="I200" s="130" t="s">
        <v>137</v>
      </c>
      <c r="J200" s="107" t="s">
        <v>779</v>
      </c>
      <c r="K200" s="108"/>
      <c r="L200" s="108"/>
      <c r="M200" s="26"/>
      <c r="N200" s="27"/>
    </row>
    <row r="201" spans="1:14" s="8" customFormat="1" ht="12">
      <c r="A201" s="129" t="s">
        <v>710</v>
      </c>
      <c r="B201" s="357" t="s">
        <v>711</v>
      </c>
      <c r="C201" s="358"/>
      <c r="D201" s="358"/>
      <c r="E201" s="358"/>
      <c r="F201" s="358"/>
      <c r="G201" s="358"/>
      <c r="H201" s="359"/>
      <c r="I201" s="130" t="s">
        <v>137</v>
      </c>
      <c r="J201" s="107" t="s">
        <v>779</v>
      </c>
      <c r="K201" s="108"/>
      <c r="L201" s="108"/>
      <c r="M201" s="26"/>
      <c r="N201" s="27"/>
    </row>
    <row r="202" spans="1:14" s="8" customFormat="1" ht="12">
      <c r="A202" s="129" t="s">
        <v>712</v>
      </c>
      <c r="B202" s="256" t="s">
        <v>713</v>
      </c>
      <c r="C202" s="257"/>
      <c r="D202" s="257"/>
      <c r="E202" s="257"/>
      <c r="F202" s="257"/>
      <c r="G202" s="257"/>
      <c r="H202" s="258"/>
      <c r="I202" s="130" t="s">
        <v>137</v>
      </c>
      <c r="J202" s="107" t="s">
        <v>779</v>
      </c>
      <c r="K202" s="108"/>
      <c r="L202" s="108"/>
      <c r="M202" s="26"/>
      <c r="N202" s="27"/>
    </row>
    <row r="203" spans="1:14" s="8" customFormat="1" ht="12">
      <c r="A203" s="129" t="s">
        <v>714</v>
      </c>
      <c r="B203" s="256" t="s">
        <v>896</v>
      </c>
      <c r="C203" s="257"/>
      <c r="D203" s="257"/>
      <c r="E203" s="257"/>
      <c r="F203" s="257"/>
      <c r="G203" s="257"/>
      <c r="H203" s="258"/>
      <c r="I203" s="130" t="s">
        <v>137</v>
      </c>
      <c r="J203" s="107" t="s">
        <v>779</v>
      </c>
      <c r="K203" s="108"/>
      <c r="L203" s="108"/>
      <c r="M203" s="26"/>
      <c r="N203" s="27"/>
    </row>
    <row r="204" spans="1:14" s="8" customFormat="1" ht="24.95" customHeight="1">
      <c r="A204" s="129" t="s">
        <v>715</v>
      </c>
      <c r="B204" s="259" t="s">
        <v>716</v>
      </c>
      <c r="C204" s="260"/>
      <c r="D204" s="260"/>
      <c r="E204" s="260"/>
      <c r="F204" s="260"/>
      <c r="G204" s="260"/>
      <c r="H204" s="261"/>
      <c r="I204" s="130" t="s">
        <v>137</v>
      </c>
      <c r="J204" s="107" t="s">
        <v>779</v>
      </c>
      <c r="K204" s="108"/>
      <c r="L204" s="108"/>
      <c r="M204" s="26"/>
      <c r="N204" s="27"/>
    </row>
    <row r="205" spans="1:14" s="8" customFormat="1" ht="12">
      <c r="A205" s="129" t="s">
        <v>717</v>
      </c>
      <c r="B205" s="259" t="s">
        <v>620</v>
      </c>
      <c r="C205" s="260"/>
      <c r="D205" s="260"/>
      <c r="E205" s="260"/>
      <c r="F205" s="260"/>
      <c r="G205" s="260"/>
      <c r="H205" s="261"/>
      <c r="I205" s="130" t="s">
        <v>137</v>
      </c>
      <c r="J205" s="107" t="s">
        <v>779</v>
      </c>
      <c r="K205" s="108"/>
      <c r="L205" s="108"/>
      <c r="M205" s="26"/>
      <c r="N205" s="27"/>
    </row>
    <row r="206" spans="1:14" s="8" customFormat="1" ht="12">
      <c r="A206" s="129" t="s">
        <v>718</v>
      </c>
      <c r="B206" s="259" t="s">
        <v>623</v>
      </c>
      <c r="C206" s="260"/>
      <c r="D206" s="260"/>
      <c r="E206" s="260"/>
      <c r="F206" s="260"/>
      <c r="G206" s="260"/>
      <c r="H206" s="261"/>
      <c r="I206" s="130" t="s">
        <v>137</v>
      </c>
      <c r="J206" s="107" t="s">
        <v>779</v>
      </c>
      <c r="K206" s="108"/>
      <c r="L206" s="108"/>
      <c r="M206" s="26"/>
      <c r="N206" s="27"/>
    </row>
    <row r="207" spans="1:14" s="8" customFormat="1" ht="12">
      <c r="A207" s="129" t="s">
        <v>719</v>
      </c>
      <c r="B207" s="256" t="s">
        <v>720</v>
      </c>
      <c r="C207" s="257"/>
      <c r="D207" s="257"/>
      <c r="E207" s="257"/>
      <c r="F207" s="257"/>
      <c r="G207" s="257"/>
      <c r="H207" s="258"/>
      <c r="I207" s="130" t="s">
        <v>137</v>
      </c>
      <c r="J207" s="107" t="s">
        <v>779</v>
      </c>
      <c r="K207" s="108"/>
      <c r="L207" s="108"/>
      <c r="M207" s="26"/>
      <c r="N207" s="27"/>
    </row>
    <row r="208" spans="1:14" s="8" customFormat="1" ht="12">
      <c r="A208" s="129" t="s">
        <v>721</v>
      </c>
      <c r="B208" s="357" t="s">
        <v>722</v>
      </c>
      <c r="C208" s="358"/>
      <c r="D208" s="358"/>
      <c r="E208" s="358"/>
      <c r="F208" s="358"/>
      <c r="G208" s="358"/>
      <c r="H208" s="359"/>
      <c r="I208" s="130" t="s">
        <v>137</v>
      </c>
      <c r="J208" s="145">
        <f>J209</f>
        <v>4.51</v>
      </c>
      <c r="K208" s="142">
        <f>K209</f>
        <v>8.89</v>
      </c>
      <c r="L208" s="142">
        <f aca="true" t="shared" si="14" ref="L208:L209">K208-J208</f>
        <v>4.380000000000001</v>
      </c>
      <c r="M208" s="147">
        <f aca="true" t="shared" si="15" ref="M208:M209">L208/J208</f>
        <v>0.9711751662971178</v>
      </c>
      <c r="N208" s="27"/>
    </row>
    <row r="209" spans="1:14" s="8" customFormat="1" ht="12">
      <c r="A209" s="129" t="s">
        <v>723</v>
      </c>
      <c r="B209" s="256" t="s">
        <v>724</v>
      </c>
      <c r="C209" s="257"/>
      <c r="D209" s="257"/>
      <c r="E209" s="257"/>
      <c r="F209" s="257"/>
      <c r="G209" s="257"/>
      <c r="H209" s="258"/>
      <c r="I209" s="130" t="s">
        <v>137</v>
      </c>
      <c r="J209" s="145">
        <f>J213</f>
        <v>4.51</v>
      </c>
      <c r="K209" s="142">
        <f>K213</f>
        <v>8.89</v>
      </c>
      <c r="L209" s="142">
        <f t="shared" si="14"/>
        <v>4.380000000000001</v>
      </c>
      <c r="M209" s="147">
        <f t="shared" si="15"/>
        <v>0.9711751662971178</v>
      </c>
      <c r="N209" s="27"/>
    </row>
    <row r="210" spans="1:14" s="8" customFormat="1" ht="12">
      <c r="A210" s="129" t="s">
        <v>725</v>
      </c>
      <c r="B210" s="259" t="s">
        <v>726</v>
      </c>
      <c r="C210" s="260"/>
      <c r="D210" s="260"/>
      <c r="E210" s="260"/>
      <c r="F210" s="260"/>
      <c r="G210" s="260"/>
      <c r="H210" s="261"/>
      <c r="I210" s="130" t="s">
        <v>137</v>
      </c>
      <c r="J210" s="107" t="s">
        <v>779</v>
      </c>
      <c r="K210" s="65"/>
      <c r="L210" s="108"/>
      <c r="M210" s="26"/>
      <c r="N210" s="27"/>
    </row>
    <row r="211" spans="1:14" s="8" customFormat="1" ht="12">
      <c r="A211" s="129" t="s">
        <v>727</v>
      </c>
      <c r="B211" s="259" t="s">
        <v>728</v>
      </c>
      <c r="C211" s="260"/>
      <c r="D211" s="260"/>
      <c r="E211" s="260"/>
      <c r="F211" s="260"/>
      <c r="G211" s="260"/>
      <c r="H211" s="261"/>
      <c r="I211" s="130" t="s">
        <v>137</v>
      </c>
      <c r="J211" s="107" t="s">
        <v>779</v>
      </c>
      <c r="K211" s="65"/>
      <c r="L211" s="108"/>
      <c r="M211" s="26"/>
      <c r="N211" s="27"/>
    </row>
    <row r="212" spans="1:14" s="8" customFormat="1" ht="12">
      <c r="A212" s="129" t="s">
        <v>729</v>
      </c>
      <c r="B212" s="259" t="s">
        <v>730</v>
      </c>
      <c r="C212" s="260"/>
      <c r="D212" s="260"/>
      <c r="E212" s="260"/>
      <c r="F212" s="260"/>
      <c r="G212" s="260"/>
      <c r="H212" s="261"/>
      <c r="I212" s="130" t="s">
        <v>137</v>
      </c>
      <c r="J212" s="107" t="s">
        <v>779</v>
      </c>
      <c r="K212" s="65"/>
      <c r="L212" s="108"/>
      <c r="M212" s="26"/>
      <c r="N212" s="27"/>
    </row>
    <row r="213" spans="1:14" s="8" customFormat="1" ht="12">
      <c r="A213" s="129" t="s">
        <v>731</v>
      </c>
      <c r="B213" s="259" t="s">
        <v>732</v>
      </c>
      <c r="C213" s="260"/>
      <c r="D213" s="260"/>
      <c r="E213" s="260"/>
      <c r="F213" s="260"/>
      <c r="G213" s="260"/>
      <c r="H213" s="261"/>
      <c r="I213" s="130" t="s">
        <v>137</v>
      </c>
      <c r="J213" s="145">
        <f>J370</f>
        <v>4.51</v>
      </c>
      <c r="K213" s="142">
        <f>K370</f>
        <v>8.89</v>
      </c>
      <c r="L213" s="142">
        <f>K213-J213</f>
        <v>4.380000000000001</v>
      </c>
      <c r="M213" s="147">
        <f>L213/J213</f>
        <v>0.9711751662971178</v>
      </c>
      <c r="N213" s="27"/>
    </row>
    <row r="214" spans="1:14" s="8" customFormat="1" ht="12">
      <c r="A214" s="129" t="s">
        <v>733</v>
      </c>
      <c r="B214" s="259" t="s">
        <v>734</v>
      </c>
      <c r="C214" s="260"/>
      <c r="D214" s="260"/>
      <c r="E214" s="260"/>
      <c r="F214" s="260"/>
      <c r="G214" s="260"/>
      <c r="H214" s="261"/>
      <c r="I214" s="130" t="s">
        <v>137</v>
      </c>
      <c r="J214" s="107" t="s">
        <v>779</v>
      </c>
      <c r="K214" s="108"/>
      <c r="L214" s="108"/>
      <c r="M214" s="26"/>
      <c r="N214" s="27"/>
    </row>
    <row r="215" spans="1:14" s="8" customFormat="1" ht="12">
      <c r="A215" s="129" t="s">
        <v>735</v>
      </c>
      <c r="B215" s="259" t="s">
        <v>736</v>
      </c>
      <c r="C215" s="260"/>
      <c r="D215" s="260"/>
      <c r="E215" s="260"/>
      <c r="F215" s="260"/>
      <c r="G215" s="260"/>
      <c r="H215" s="261"/>
      <c r="I215" s="130" t="s">
        <v>137</v>
      </c>
      <c r="J215" s="107" t="s">
        <v>779</v>
      </c>
      <c r="K215" s="108"/>
      <c r="L215" s="108"/>
      <c r="M215" s="26"/>
      <c r="N215" s="27"/>
    </row>
    <row r="216" spans="1:14" s="8" customFormat="1" ht="12">
      <c r="A216" s="129" t="s">
        <v>737</v>
      </c>
      <c r="B216" s="256" t="s">
        <v>738</v>
      </c>
      <c r="C216" s="257"/>
      <c r="D216" s="257"/>
      <c r="E216" s="257"/>
      <c r="F216" s="257"/>
      <c r="G216" s="257"/>
      <c r="H216" s="258"/>
      <c r="I216" s="130" t="s">
        <v>137</v>
      </c>
      <c r="J216" s="107" t="s">
        <v>779</v>
      </c>
      <c r="K216" s="108"/>
      <c r="L216" s="108"/>
      <c r="M216" s="26"/>
      <c r="N216" s="27"/>
    </row>
    <row r="217" spans="1:14" s="8" customFormat="1" ht="12">
      <c r="A217" s="129" t="s">
        <v>739</v>
      </c>
      <c r="B217" s="256" t="s">
        <v>740</v>
      </c>
      <c r="C217" s="257"/>
      <c r="D217" s="257"/>
      <c r="E217" s="257"/>
      <c r="F217" s="257"/>
      <c r="G217" s="257"/>
      <c r="H217" s="258"/>
      <c r="I217" s="130" t="s">
        <v>137</v>
      </c>
      <c r="J217" s="107" t="s">
        <v>779</v>
      </c>
      <c r="K217" s="108"/>
      <c r="L217" s="108"/>
      <c r="M217" s="26"/>
      <c r="N217" s="27"/>
    </row>
    <row r="218" spans="1:14" s="8" customFormat="1" ht="12">
      <c r="A218" s="129" t="s">
        <v>741</v>
      </c>
      <c r="B218" s="256" t="s">
        <v>228</v>
      </c>
      <c r="C218" s="257"/>
      <c r="D218" s="257"/>
      <c r="E218" s="257"/>
      <c r="F218" s="257"/>
      <c r="G218" s="257"/>
      <c r="H218" s="258"/>
      <c r="I218" s="130" t="s">
        <v>348</v>
      </c>
      <c r="J218" s="107" t="s">
        <v>779</v>
      </c>
      <c r="K218" s="108"/>
      <c r="L218" s="108"/>
      <c r="M218" s="26"/>
      <c r="N218" s="27"/>
    </row>
    <row r="219" spans="1:14" s="8" customFormat="1" ht="24.95" customHeight="1">
      <c r="A219" s="129" t="s">
        <v>742</v>
      </c>
      <c r="B219" s="259" t="s">
        <v>743</v>
      </c>
      <c r="C219" s="260"/>
      <c r="D219" s="260"/>
      <c r="E219" s="260"/>
      <c r="F219" s="260"/>
      <c r="G219" s="260"/>
      <c r="H219" s="261"/>
      <c r="I219" s="130" t="s">
        <v>137</v>
      </c>
      <c r="J219" s="107" t="s">
        <v>779</v>
      </c>
      <c r="K219" s="108"/>
      <c r="L219" s="108"/>
      <c r="M219" s="26"/>
      <c r="N219" s="27"/>
    </row>
    <row r="220" spans="1:14" s="8" customFormat="1" ht="12">
      <c r="A220" s="129" t="s">
        <v>744</v>
      </c>
      <c r="B220" s="357" t="s">
        <v>745</v>
      </c>
      <c r="C220" s="358"/>
      <c r="D220" s="358"/>
      <c r="E220" s="358"/>
      <c r="F220" s="358"/>
      <c r="G220" s="358"/>
      <c r="H220" s="359"/>
      <c r="I220" s="130" t="s">
        <v>137</v>
      </c>
      <c r="J220" s="107" t="s">
        <v>779</v>
      </c>
      <c r="K220" s="108"/>
      <c r="L220" s="108"/>
      <c r="M220" s="26"/>
      <c r="N220" s="27"/>
    </row>
    <row r="221" spans="1:14" s="8" customFormat="1" ht="12">
      <c r="A221" s="129" t="s">
        <v>746</v>
      </c>
      <c r="B221" s="256" t="s">
        <v>747</v>
      </c>
      <c r="C221" s="257"/>
      <c r="D221" s="257"/>
      <c r="E221" s="257"/>
      <c r="F221" s="257"/>
      <c r="G221" s="257"/>
      <c r="H221" s="258"/>
      <c r="I221" s="130" t="s">
        <v>137</v>
      </c>
      <c r="J221" s="107" t="s">
        <v>779</v>
      </c>
      <c r="K221" s="108"/>
      <c r="L221" s="108"/>
      <c r="M221" s="26"/>
      <c r="N221" s="27"/>
    </row>
    <row r="222" spans="1:14" s="8" customFormat="1" ht="12">
      <c r="A222" s="129" t="s">
        <v>748</v>
      </c>
      <c r="B222" s="256" t="s">
        <v>897</v>
      </c>
      <c r="C222" s="257"/>
      <c r="D222" s="257"/>
      <c r="E222" s="257"/>
      <c r="F222" s="257"/>
      <c r="G222" s="257"/>
      <c r="H222" s="258"/>
      <c r="I222" s="130" t="s">
        <v>137</v>
      </c>
      <c r="J222" s="107" t="s">
        <v>779</v>
      </c>
      <c r="K222" s="108"/>
      <c r="L222" s="108"/>
      <c r="M222" s="26"/>
      <c r="N222" s="27"/>
    </row>
    <row r="223" spans="1:14" s="8" customFormat="1" ht="12">
      <c r="A223" s="129" t="s">
        <v>749</v>
      </c>
      <c r="B223" s="259" t="s">
        <v>750</v>
      </c>
      <c r="C223" s="260"/>
      <c r="D223" s="260"/>
      <c r="E223" s="260"/>
      <c r="F223" s="260"/>
      <c r="G223" s="260"/>
      <c r="H223" s="261"/>
      <c r="I223" s="130" t="s">
        <v>137</v>
      </c>
      <c r="J223" s="107" t="s">
        <v>779</v>
      </c>
      <c r="K223" s="108"/>
      <c r="L223" s="108"/>
      <c r="M223" s="26"/>
      <c r="N223" s="27"/>
    </row>
    <row r="224" spans="1:14" s="8" customFormat="1" ht="12">
      <c r="A224" s="129" t="s">
        <v>751</v>
      </c>
      <c r="B224" s="259" t="s">
        <v>752</v>
      </c>
      <c r="C224" s="260"/>
      <c r="D224" s="260"/>
      <c r="E224" s="260"/>
      <c r="F224" s="260"/>
      <c r="G224" s="260"/>
      <c r="H224" s="261"/>
      <c r="I224" s="130" t="s">
        <v>137</v>
      </c>
      <c r="J224" s="107" t="s">
        <v>779</v>
      </c>
      <c r="K224" s="108"/>
      <c r="L224" s="108"/>
      <c r="M224" s="26"/>
      <c r="N224" s="27"/>
    </row>
    <row r="225" spans="1:14" s="8" customFormat="1" ht="12">
      <c r="A225" s="129" t="s">
        <v>753</v>
      </c>
      <c r="B225" s="259" t="s">
        <v>320</v>
      </c>
      <c r="C225" s="260"/>
      <c r="D225" s="260"/>
      <c r="E225" s="260"/>
      <c r="F225" s="260"/>
      <c r="G225" s="260"/>
      <c r="H225" s="261"/>
      <c r="I225" s="130" t="s">
        <v>137</v>
      </c>
      <c r="J225" s="107" t="s">
        <v>779</v>
      </c>
      <c r="K225" s="108"/>
      <c r="L225" s="108"/>
      <c r="M225" s="26"/>
      <c r="N225" s="27"/>
    </row>
    <row r="226" spans="1:14" s="8" customFormat="1" ht="12">
      <c r="A226" s="129" t="s">
        <v>754</v>
      </c>
      <c r="B226" s="256" t="s">
        <v>898</v>
      </c>
      <c r="C226" s="257"/>
      <c r="D226" s="257"/>
      <c r="E226" s="257"/>
      <c r="F226" s="257"/>
      <c r="G226" s="257"/>
      <c r="H226" s="258"/>
      <c r="I226" s="130" t="s">
        <v>137</v>
      </c>
      <c r="J226" s="107" t="s">
        <v>779</v>
      </c>
      <c r="K226" s="108"/>
      <c r="L226" s="108"/>
      <c r="M226" s="26"/>
      <c r="N226" s="27"/>
    </row>
    <row r="227" spans="1:14" s="8" customFormat="1" ht="12">
      <c r="A227" s="129" t="s">
        <v>755</v>
      </c>
      <c r="B227" s="256" t="s">
        <v>756</v>
      </c>
      <c r="C227" s="257"/>
      <c r="D227" s="257"/>
      <c r="E227" s="257"/>
      <c r="F227" s="257"/>
      <c r="G227" s="257"/>
      <c r="H227" s="258"/>
      <c r="I227" s="130" t="s">
        <v>137</v>
      </c>
      <c r="J227" s="107" t="s">
        <v>779</v>
      </c>
      <c r="K227" s="108"/>
      <c r="L227" s="108"/>
      <c r="M227" s="26"/>
      <c r="N227" s="27"/>
    </row>
    <row r="228" spans="1:14" s="8" customFormat="1" ht="12">
      <c r="A228" s="129" t="s">
        <v>757</v>
      </c>
      <c r="B228" s="259" t="s">
        <v>758</v>
      </c>
      <c r="C228" s="260"/>
      <c r="D228" s="260"/>
      <c r="E228" s="260"/>
      <c r="F228" s="260"/>
      <c r="G228" s="260"/>
      <c r="H228" s="261"/>
      <c r="I228" s="130" t="s">
        <v>137</v>
      </c>
      <c r="J228" s="107" t="s">
        <v>779</v>
      </c>
      <c r="K228" s="108"/>
      <c r="L228" s="108"/>
      <c r="M228" s="26"/>
      <c r="N228" s="27"/>
    </row>
    <row r="229" spans="1:14" s="8" customFormat="1" ht="12">
      <c r="A229" s="129" t="s">
        <v>759</v>
      </c>
      <c r="B229" s="259" t="s">
        <v>760</v>
      </c>
      <c r="C229" s="260"/>
      <c r="D229" s="260"/>
      <c r="E229" s="260"/>
      <c r="F229" s="260"/>
      <c r="G229" s="260"/>
      <c r="H229" s="261"/>
      <c r="I229" s="130" t="s">
        <v>137</v>
      </c>
      <c r="J229" s="107" t="s">
        <v>779</v>
      </c>
      <c r="K229" s="108"/>
      <c r="L229" s="108"/>
      <c r="M229" s="26"/>
      <c r="N229" s="27"/>
    </row>
    <row r="230" spans="1:14" s="8" customFormat="1" ht="12">
      <c r="A230" s="129" t="s">
        <v>761</v>
      </c>
      <c r="B230" s="256" t="s">
        <v>762</v>
      </c>
      <c r="C230" s="257"/>
      <c r="D230" s="257"/>
      <c r="E230" s="257"/>
      <c r="F230" s="257"/>
      <c r="G230" s="257"/>
      <c r="H230" s="258"/>
      <c r="I230" s="130" t="s">
        <v>137</v>
      </c>
      <c r="J230" s="107" t="s">
        <v>779</v>
      </c>
      <c r="K230" s="108"/>
      <c r="L230" s="108"/>
      <c r="M230" s="26"/>
      <c r="N230" s="27"/>
    </row>
    <row r="231" spans="1:14" s="8" customFormat="1" ht="12">
      <c r="A231" s="129" t="s">
        <v>763</v>
      </c>
      <c r="B231" s="256" t="s">
        <v>764</v>
      </c>
      <c r="C231" s="257"/>
      <c r="D231" s="257"/>
      <c r="E231" s="257"/>
      <c r="F231" s="257"/>
      <c r="G231" s="257"/>
      <c r="H231" s="258"/>
      <c r="I231" s="130" t="s">
        <v>137</v>
      </c>
      <c r="J231" s="107" t="s">
        <v>779</v>
      </c>
      <c r="K231" s="108"/>
      <c r="L231" s="108"/>
      <c r="M231" s="26"/>
      <c r="N231" s="27"/>
    </row>
    <row r="232" spans="1:14" s="8" customFormat="1" ht="12">
      <c r="A232" s="129" t="s">
        <v>765</v>
      </c>
      <c r="B232" s="256" t="s">
        <v>766</v>
      </c>
      <c r="C232" s="257"/>
      <c r="D232" s="257"/>
      <c r="E232" s="257"/>
      <c r="F232" s="257"/>
      <c r="G232" s="257"/>
      <c r="H232" s="258"/>
      <c r="I232" s="130" t="s">
        <v>137</v>
      </c>
      <c r="J232" s="107" t="s">
        <v>779</v>
      </c>
      <c r="K232" s="108"/>
      <c r="L232" s="108"/>
      <c r="M232" s="26"/>
      <c r="N232" s="27"/>
    </row>
    <row r="233" spans="1:14" s="8" customFormat="1" ht="12">
      <c r="A233" s="129" t="s">
        <v>767</v>
      </c>
      <c r="B233" s="357" t="s">
        <v>768</v>
      </c>
      <c r="C233" s="358"/>
      <c r="D233" s="358"/>
      <c r="E233" s="358"/>
      <c r="F233" s="358"/>
      <c r="G233" s="358"/>
      <c r="H233" s="359"/>
      <c r="I233" s="130" t="s">
        <v>137</v>
      </c>
      <c r="J233" s="107" t="s">
        <v>779</v>
      </c>
      <c r="K233" s="108"/>
      <c r="L233" s="108"/>
      <c r="M233" s="26"/>
      <c r="N233" s="27"/>
    </row>
    <row r="234" spans="1:14" s="8" customFormat="1" ht="12">
      <c r="A234" s="129">
        <v>15.1</v>
      </c>
      <c r="B234" s="256" t="s">
        <v>769</v>
      </c>
      <c r="C234" s="257"/>
      <c r="D234" s="257"/>
      <c r="E234" s="257"/>
      <c r="F234" s="257"/>
      <c r="G234" s="257"/>
      <c r="H234" s="258"/>
      <c r="I234" s="130" t="s">
        <v>137</v>
      </c>
      <c r="J234" s="107" t="s">
        <v>779</v>
      </c>
      <c r="K234" s="108"/>
      <c r="L234" s="108"/>
      <c r="M234" s="26"/>
      <c r="N234" s="27"/>
    </row>
    <row r="235" spans="1:14" s="8" customFormat="1" ht="12">
      <c r="A235" s="129" t="s">
        <v>770</v>
      </c>
      <c r="B235" s="259" t="s">
        <v>750</v>
      </c>
      <c r="C235" s="260"/>
      <c r="D235" s="260"/>
      <c r="E235" s="260"/>
      <c r="F235" s="260"/>
      <c r="G235" s="260"/>
      <c r="H235" s="261"/>
      <c r="I235" s="130" t="s">
        <v>137</v>
      </c>
      <c r="J235" s="107" t="s">
        <v>779</v>
      </c>
      <c r="K235" s="108"/>
      <c r="L235" s="108"/>
      <c r="M235" s="26"/>
      <c r="N235" s="27"/>
    </row>
    <row r="236" spans="1:14" s="8" customFormat="1" ht="12">
      <c r="A236" s="129" t="s">
        <v>771</v>
      </c>
      <c r="B236" s="259" t="s">
        <v>752</v>
      </c>
      <c r="C236" s="260"/>
      <c r="D236" s="260"/>
      <c r="E236" s="260"/>
      <c r="F236" s="260"/>
      <c r="G236" s="260"/>
      <c r="H236" s="261"/>
      <c r="I236" s="130" t="s">
        <v>137</v>
      </c>
      <c r="J236" s="107" t="s">
        <v>779</v>
      </c>
      <c r="K236" s="108"/>
      <c r="L236" s="108"/>
      <c r="M236" s="26"/>
      <c r="N236" s="27"/>
    </row>
    <row r="237" spans="1:14" s="8" customFormat="1" ht="12">
      <c r="A237" s="129" t="s">
        <v>319</v>
      </c>
      <c r="B237" s="161" t="s">
        <v>320</v>
      </c>
      <c r="C237" s="162"/>
      <c r="D237" s="162"/>
      <c r="E237" s="162"/>
      <c r="F237" s="162"/>
      <c r="G237" s="162"/>
      <c r="H237" s="163"/>
      <c r="I237" s="130" t="s">
        <v>137</v>
      </c>
      <c r="J237" s="107" t="s">
        <v>779</v>
      </c>
      <c r="K237" s="108"/>
      <c r="L237" s="108"/>
      <c r="M237" s="26"/>
      <c r="N237" s="27"/>
    </row>
    <row r="238" spans="1:14" s="8" customFormat="1" ht="12">
      <c r="A238" s="125" t="s">
        <v>321</v>
      </c>
      <c r="B238" s="265" t="s">
        <v>322</v>
      </c>
      <c r="C238" s="266"/>
      <c r="D238" s="266"/>
      <c r="E238" s="266"/>
      <c r="F238" s="266"/>
      <c r="G238" s="266"/>
      <c r="H238" s="267"/>
      <c r="I238" s="126" t="s">
        <v>137</v>
      </c>
      <c r="J238" s="104" t="s">
        <v>779</v>
      </c>
      <c r="K238" s="65"/>
      <c r="L238" s="65"/>
      <c r="M238" s="22"/>
      <c r="N238" s="23"/>
    </row>
    <row r="239" spans="1:14" s="8" customFormat="1" ht="12">
      <c r="A239" s="125" t="s">
        <v>323</v>
      </c>
      <c r="B239" s="265" t="s">
        <v>324</v>
      </c>
      <c r="C239" s="266"/>
      <c r="D239" s="266"/>
      <c r="E239" s="266"/>
      <c r="F239" s="266"/>
      <c r="G239" s="266"/>
      <c r="H239" s="267"/>
      <c r="I239" s="126" t="s">
        <v>137</v>
      </c>
      <c r="J239" s="104" t="s">
        <v>779</v>
      </c>
      <c r="K239" s="65"/>
      <c r="L239" s="65"/>
      <c r="M239" s="22"/>
      <c r="N239" s="23"/>
    </row>
    <row r="240" spans="1:14" s="8" customFormat="1" ht="24" customHeight="1">
      <c r="A240" s="125" t="s">
        <v>325</v>
      </c>
      <c r="B240" s="323" t="s">
        <v>326</v>
      </c>
      <c r="C240" s="324"/>
      <c r="D240" s="324"/>
      <c r="E240" s="324"/>
      <c r="F240" s="324"/>
      <c r="G240" s="324"/>
      <c r="H240" s="325"/>
      <c r="I240" s="126" t="s">
        <v>137</v>
      </c>
      <c r="J240" s="145">
        <f>J165-J183</f>
        <v>21.8540128</v>
      </c>
      <c r="K240" s="142">
        <f>K165-K183</f>
        <v>25.244612040000007</v>
      </c>
      <c r="L240" s="142">
        <f aca="true" t="shared" si="16" ref="L240:L242">K240-J240</f>
        <v>3.3905992400000073</v>
      </c>
      <c r="M240" s="147">
        <f aca="true" t="shared" si="17" ref="M240:M242">L240/J240</f>
        <v>0.15514767338289503</v>
      </c>
      <c r="N240" s="23"/>
    </row>
    <row r="241" spans="1:14" s="8" customFormat="1" ht="24" customHeight="1">
      <c r="A241" s="125" t="s">
        <v>327</v>
      </c>
      <c r="B241" s="323" t="s">
        <v>328</v>
      </c>
      <c r="C241" s="324"/>
      <c r="D241" s="324"/>
      <c r="E241" s="324"/>
      <c r="F241" s="324"/>
      <c r="G241" s="324"/>
      <c r="H241" s="325"/>
      <c r="I241" s="126" t="s">
        <v>137</v>
      </c>
      <c r="J241" s="145">
        <f>J242</f>
        <v>-4.51</v>
      </c>
      <c r="K241" s="142">
        <f>K242</f>
        <v>-8.89</v>
      </c>
      <c r="L241" s="142">
        <f t="shared" si="16"/>
        <v>-4.380000000000001</v>
      </c>
      <c r="M241" s="147">
        <f t="shared" si="17"/>
        <v>0.9711751662971178</v>
      </c>
      <c r="N241" s="23"/>
    </row>
    <row r="242" spans="1:14" s="8" customFormat="1" ht="12">
      <c r="A242" s="125" t="s">
        <v>329</v>
      </c>
      <c r="B242" s="265" t="s">
        <v>330</v>
      </c>
      <c r="C242" s="266"/>
      <c r="D242" s="266"/>
      <c r="E242" s="266"/>
      <c r="F242" s="266"/>
      <c r="G242" s="266"/>
      <c r="H242" s="267"/>
      <c r="I242" s="126" t="s">
        <v>137</v>
      </c>
      <c r="J242" s="145">
        <f>-J208</f>
        <v>-4.51</v>
      </c>
      <c r="K242" s="142">
        <f>K201-K208</f>
        <v>-8.89</v>
      </c>
      <c r="L242" s="142">
        <f t="shared" si="16"/>
        <v>-4.380000000000001</v>
      </c>
      <c r="M242" s="147">
        <f t="shared" si="17"/>
        <v>0.9711751662971178</v>
      </c>
      <c r="N242" s="23"/>
    </row>
    <row r="243" spans="1:14" s="8" customFormat="1" ht="12">
      <c r="A243" s="125" t="s">
        <v>331</v>
      </c>
      <c r="B243" s="265" t="s">
        <v>332</v>
      </c>
      <c r="C243" s="266"/>
      <c r="D243" s="266"/>
      <c r="E243" s="266"/>
      <c r="F243" s="266"/>
      <c r="G243" s="266"/>
      <c r="H243" s="267"/>
      <c r="I243" s="126" t="s">
        <v>137</v>
      </c>
      <c r="J243" s="104" t="s">
        <v>779</v>
      </c>
      <c r="K243" s="65"/>
      <c r="L243" s="65"/>
      <c r="M243" s="22"/>
      <c r="N243" s="23"/>
    </row>
    <row r="244" spans="1:14" s="8" customFormat="1" ht="24" customHeight="1">
      <c r="A244" s="125" t="s">
        <v>333</v>
      </c>
      <c r="B244" s="323" t="s">
        <v>334</v>
      </c>
      <c r="C244" s="324"/>
      <c r="D244" s="324"/>
      <c r="E244" s="324"/>
      <c r="F244" s="324"/>
      <c r="G244" s="324"/>
      <c r="H244" s="325"/>
      <c r="I244" s="126" t="s">
        <v>137</v>
      </c>
      <c r="J244" s="104" t="s">
        <v>779</v>
      </c>
      <c r="K244" s="65"/>
      <c r="L244" s="65"/>
      <c r="M244" s="22"/>
      <c r="N244" s="23"/>
    </row>
    <row r="245" spans="1:14" s="8" customFormat="1" ht="12">
      <c r="A245" s="125" t="s">
        <v>335</v>
      </c>
      <c r="B245" s="265" t="s">
        <v>336</v>
      </c>
      <c r="C245" s="266"/>
      <c r="D245" s="266"/>
      <c r="E245" s="266"/>
      <c r="F245" s="266"/>
      <c r="G245" s="266"/>
      <c r="H245" s="267"/>
      <c r="I245" s="126" t="s">
        <v>137</v>
      </c>
      <c r="J245" s="104" t="s">
        <v>779</v>
      </c>
      <c r="K245" s="65"/>
      <c r="L245" s="65"/>
      <c r="M245" s="22"/>
      <c r="N245" s="23"/>
    </row>
    <row r="246" spans="1:14" s="8" customFormat="1" ht="12">
      <c r="A246" s="125" t="s">
        <v>337</v>
      </c>
      <c r="B246" s="265" t="s">
        <v>338</v>
      </c>
      <c r="C246" s="266"/>
      <c r="D246" s="266"/>
      <c r="E246" s="266"/>
      <c r="F246" s="266"/>
      <c r="G246" s="266"/>
      <c r="H246" s="267"/>
      <c r="I246" s="126" t="s">
        <v>137</v>
      </c>
      <c r="J246" s="104" t="s">
        <v>779</v>
      </c>
      <c r="K246" s="65"/>
      <c r="L246" s="65"/>
      <c r="M246" s="22"/>
      <c r="N246" s="23"/>
    </row>
    <row r="247" spans="1:14" s="8" customFormat="1" ht="12">
      <c r="A247" s="125" t="s">
        <v>339</v>
      </c>
      <c r="B247" s="277" t="s">
        <v>340</v>
      </c>
      <c r="C247" s="278"/>
      <c r="D247" s="278"/>
      <c r="E247" s="278"/>
      <c r="F247" s="278"/>
      <c r="G247" s="278"/>
      <c r="H247" s="279"/>
      <c r="I247" s="126" t="s">
        <v>137</v>
      </c>
      <c r="J247" s="104" t="s">
        <v>779</v>
      </c>
      <c r="K247" s="65"/>
      <c r="L247" s="65"/>
      <c r="M247" s="22"/>
      <c r="N247" s="23"/>
    </row>
    <row r="248" spans="1:14" s="8" customFormat="1" ht="12">
      <c r="A248" s="125" t="s">
        <v>341</v>
      </c>
      <c r="B248" s="277" t="s">
        <v>342</v>
      </c>
      <c r="C248" s="278"/>
      <c r="D248" s="278"/>
      <c r="E248" s="278"/>
      <c r="F248" s="278"/>
      <c r="G248" s="278"/>
      <c r="H248" s="279"/>
      <c r="I248" s="126" t="s">
        <v>137</v>
      </c>
      <c r="J248" s="145">
        <f>J240+J241</f>
        <v>17.3440128</v>
      </c>
      <c r="K248" s="142">
        <f>K240+K241+K244+K247</f>
        <v>16.354612040000006</v>
      </c>
      <c r="L248" s="142">
        <f>K248-J248</f>
        <v>-0.9894007599999952</v>
      </c>
      <c r="M248" s="147">
        <f>L248/J248</f>
        <v>-0.05704566592570752</v>
      </c>
      <c r="N248" s="23"/>
    </row>
    <row r="249" spans="1:14" s="8" customFormat="1" ht="12">
      <c r="A249" s="125" t="s">
        <v>343</v>
      </c>
      <c r="B249" s="277" t="s">
        <v>344</v>
      </c>
      <c r="C249" s="278"/>
      <c r="D249" s="278"/>
      <c r="E249" s="278"/>
      <c r="F249" s="278"/>
      <c r="G249" s="278"/>
      <c r="H249" s="279"/>
      <c r="I249" s="126" t="s">
        <v>137</v>
      </c>
      <c r="J249" s="104" t="s">
        <v>779</v>
      </c>
      <c r="K249" s="65"/>
      <c r="L249" s="65"/>
      <c r="M249" s="22"/>
      <c r="N249" s="23"/>
    </row>
    <row r="250" spans="1:14" s="8" customFormat="1" ht="12.75" thickBot="1">
      <c r="A250" s="127" t="s">
        <v>345</v>
      </c>
      <c r="B250" s="320" t="s">
        <v>346</v>
      </c>
      <c r="C250" s="321"/>
      <c r="D250" s="321"/>
      <c r="E250" s="321"/>
      <c r="F250" s="321"/>
      <c r="G250" s="321"/>
      <c r="H250" s="322"/>
      <c r="I250" s="128" t="s">
        <v>137</v>
      </c>
      <c r="J250" s="105" t="s">
        <v>779</v>
      </c>
      <c r="K250" s="106"/>
      <c r="L250" s="106"/>
      <c r="M250" s="24"/>
      <c r="N250" s="25"/>
    </row>
    <row r="251" spans="1:14" s="8" customFormat="1" ht="12">
      <c r="A251" s="129" t="s">
        <v>347</v>
      </c>
      <c r="B251" s="271" t="s">
        <v>228</v>
      </c>
      <c r="C251" s="272"/>
      <c r="D251" s="272"/>
      <c r="E251" s="272"/>
      <c r="F251" s="272"/>
      <c r="G251" s="272"/>
      <c r="H251" s="273"/>
      <c r="I251" s="130" t="s">
        <v>348</v>
      </c>
      <c r="J251" s="107" t="s">
        <v>779</v>
      </c>
      <c r="K251" s="108"/>
      <c r="L251" s="108"/>
      <c r="M251" s="26"/>
      <c r="N251" s="27"/>
    </row>
    <row r="252" spans="1:14" s="8" customFormat="1" ht="12">
      <c r="A252" s="125" t="s">
        <v>349</v>
      </c>
      <c r="B252" s="265" t="s">
        <v>350</v>
      </c>
      <c r="C252" s="266"/>
      <c r="D252" s="266"/>
      <c r="E252" s="266"/>
      <c r="F252" s="266"/>
      <c r="G252" s="266"/>
      <c r="H252" s="267"/>
      <c r="I252" s="126" t="s">
        <v>137</v>
      </c>
      <c r="J252" s="104" t="s">
        <v>779</v>
      </c>
      <c r="K252" s="65"/>
      <c r="L252" s="65"/>
      <c r="M252" s="22"/>
      <c r="N252" s="23"/>
    </row>
    <row r="253" spans="1:14" s="8" customFormat="1" ht="12">
      <c r="A253" s="125" t="s">
        <v>351</v>
      </c>
      <c r="B253" s="249" t="s">
        <v>352</v>
      </c>
      <c r="C253" s="250"/>
      <c r="D253" s="250"/>
      <c r="E253" s="250"/>
      <c r="F253" s="250"/>
      <c r="G253" s="250"/>
      <c r="H253" s="251"/>
      <c r="I253" s="126" t="s">
        <v>137</v>
      </c>
      <c r="J253" s="104" t="s">
        <v>779</v>
      </c>
      <c r="K253" s="65"/>
      <c r="L253" s="65"/>
      <c r="M253" s="22"/>
      <c r="N253" s="23"/>
    </row>
    <row r="254" spans="1:14" s="8" customFormat="1" ht="12">
      <c r="A254" s="125" t="s">
        <v>353</v>
      </c>
      <c r="B254" s="280" t="s">
        <v>354</v>
      </c>
      <c r="C254" s="281"/>
      <c r="D254" s="281"/>
      <c r="E254" s="281"/>
      <c r="F254" s="281"/>
      <c r="G254" s="281"/>
      <c r="H254" s="282"/>
      <c r="I254" s="126" t="s">
        <v>137</v>
      </c>
      <c r="J254" s="104" t="s">
        <v>779</v>
      </c>
      <c r="K254" s="65"/>
      <c r="L254" s="65"/>
      <c r="M254" s="22"/>
      <c r="N254" s="23"/>
    </row>
    <row r="255" spans="1:14" s="8" customFormat="1" ht="24" customHeight="1">
      <c r="A255" s="125" t="s">
        <v>355</v>
      </c>
      <c r="B255" s="262" t="s">
        <v>141</v>
      </c>
      <c r="C255" s="263"/>
      <c r="D255" s="263"/>
      <c r="E255" s="263"/>
      <c r="F255" s="263"/>
      <c r="G255" s="263"/>
      <c r="H255" s="264"/>
      <c r="I255" s="126" t="s">
        <v>137</v>
      </c>
      <c r="J255" s="104" t="s">
        <v>779</v>
      </c>
      <c r="K255" s="65"/>
      <c r="L255" s="65"/>
      <c r="M255" s="22"/>
      <c r="N255" s="23"/>
    </row>
    <row r="256" spans="1:14" s="8" customFormat="1" ht="12">
      <c r="A256" s="125" t="s">
        <v>356</v>
      </c>
      <c r="B256" s="274" t="s">
        <v>354</v>
      </c>
      <c r="C256" s="275"/>
      <c r="D256" s="275"/>
      <c r="E256" s="275"/>
      <c r="F256" s="275"/>
      <c r="G256" s="275"/>
      <c r="H256" s="276"/>
      <c r="I256" s="126" t="s">
        <v>137</v>
      </c>
      <c r="J256" s="104" t="s">
        <v>779</v>
      </c>
      <c r="K256" s="65"/>
      <c r="L256" s="65"/>
      <c r="M256" s="22"/>
      <c r="N256" s="23"/>
    </row>
    <row r="257" spans="1:14" s="8" customFormat="1" ht="24" customHeight="1">
      <c r="A257" s="125" t="s">
        <v>357</v>
      </c>
      <c r="B257" s="262" t="s">
        <v>143</v>
      </c>
      <c r="C257" s="263"/>
      <c r="D257" s="263"/>
      <c r="E257" s="263"/>
      <c r="F257" s="263"/>
      <c r="G257" s="263"/>
      <c r="H257" s="264"/>
      <c r="I257" s="126" t="s">
        <v>137</v>
      </c>
      <c r="J257" s="104" t="s">
        <v>779</v>
      </c>
      <c r="K257" s="65"/>
      <c r="L257" s="65"/>
      <c r="M257" s="22"/>
      <c r="N257" s="23"/>
    </row>
    <row r="258" spans="1:14" s="8" customFormat="1" ht="12">
      <c r="A258" s="125" t="s">
        <v>358</v>
      </c>
      <c r="B258" s="274" t="s">
        <v>354</v>
      </c>
      <c r="C258" s="275"/>
      <c r="D258" s="275"/>
      <c r="E258" s="275"/>
      <c r="F258" s="275"/>
      <c r="G258" s="275"/>
      <c r="H258" s="276"/>
      <c r="I258" s="126" t="s">
        <v>137</v>
      </c>
      <c r="J258" s="104" t="s">
        <v>779</v>
      </c>
      <c r="K258" s="65"/>
      <c r="L258" s="65"/>
      <c r="M258" s="22"/>
      <c r="N258" s="23"/>
    </row>
    <row r="259" spans="1:14" s="8" customFormat="1" ht="24" customHeight="1">
      <c r="A259" s="125" t="s">
        <v>359</v>
      </c>
      <c r="B259" s="262" t="s">
        <v>145</v>
      </c>
      <c r="C259" s="263"/>
      <c r="D259" s="263"/>
      <c r="E259" s="263"/>
      <c r="F259" s="263"/>
      <c r="G259" s="263"/>
      <c r="H259" s="264"/>
      <c r="I259" s="126" t="s">
        <v>137</v>
      </c>
      <c r="J259" s="104" t="s">
        <v>779</v>
      </c>
      <c r="K259" s="65"/>
      <c r="L259" s="65"/>
      <c r="M259" s="22"/>
      <c r="N259" s="23"/>
    </row>
    <row r="260" spans="1:14" s="8" customFormat="1" ht="12">
      <c r="A260" s="125" t="s">
        <v>360</v>
      </c>
      <c r="B260" s="274" t="s">
        <v>354</v>
      </c>
      <c r="C260" s="275"/>
      <c r="D260" s="275"/>
      <c r="E260" s="275"/>
      <c r="F260" s="275"/>
      <c r="G260" s="275"/>
      <c r="H260" s="276"/>
      <c r="I260" s="126" t="s">
        <v>137</v>
      </c>
      <c r="J260" s="104" t="s">
        <v>779</v>
      </c>
      <c r="K260" s="65"/>
      <c r="L260" s="65"/>
      <c r="M260" s="22"/>
      <c r="N260" s="23"/>
    </row>
    <row r="261" spans="1:14" s="8" customFormat="1" ht="12">
      <c r="A261" s="125" t="s">
        <v>361</v>
      </c>
      <c r="B261" s="249" t="s">
        <v>362</v>
      </c>
      <c r="C261" s="250"/>
      <c r="D261" s="250"/>
      <c r="E261" s="250"/>
      <c r="F261" s="250"/>
      <c r="G261" s="250"/>
      <c r="H261" s="251"/>
      <c r="I261" s="126" t="s">
        <v>137</v>
      </c>
      <c r="J261" s="104" t="s">
        <v>779</v>
      </c>
      <c r="K261" s="65"/>
      <c r="L261" s="65"/>
      <c r="M261" s="22"/>
      <c r="N261" s="23"/>
    </row>
    <row r="262" spans="1:14" s="8" customFormat="1" ht="12">
      <c r="A262" s="125" t="s">
        <v>363</v>
      </c>
      <c r="B262" s="280" t="s">
        <v>354</v>
      </c>
      <c r="C262" s="281"/>
      <c r="D262" s="281"/>
      <c r="E262" s="281"/>
      <c r="F262" s="281"/>
      <c r="G262" s="281"/>
      <c r="H262" s="282"/>
      <c r="I262" s="126" t="s">
        <v>137</v>
      </c>
      <c r="J262" s="104" t="s">
        <v>779</v>
      </c>
      <c r="K262" s="65"/>
      <c r="L262" s="65"/>
      <c r="M262" s="22"/>
      <c r="N262" s="23"/>
    </row>
    <row r="263" spans="1:14" s="8" customFormat="1" ht="12">
      <c r="A263" s="125" t="s">
        <v>364</v>
      </c>
      <c r="B263" s="249" t="s">
        <v>365</v>
      </c>
      <c r="C263" s="250"/>
      <c r="D263" s="250"/>
      <c r="E263" s="250"/>
      <c r="F263" s="250"/>
      <c r="G263" s="250"/>
      <c r="H263" s="251"/>
      <c r="I263" s="126" t="s">
        <v>137</v>
      </c>
      <c r="J263" s="104" t="s">
        <v>779</v>
      </c>
      <c r="K263" s="65"/>
      <c r="L263" s="65"/>
      <c r="M263" s="22"/>
      <c r="N263" s="23"/>
    </row>
    <row r="264" spans="1:14" s="8" customFormat="1" ht="12">
      <c r="A264" s="125" t="s">
        <v>366</v>
      </c>
      <c r="B264" s="280" t="s">
        <v>354</v>
      </c>
      <c r="C264" s="281"/>
      <c r="D264" s="281"/>
      <c r="E264" s="281"/>
      <c r="F264" s="281"/>
      <c r="G264" s="281"/>
      <c r="H264" s="282"/>
      <c r="I264" s="126" t="s">
        <v>137</v>
      </c>
      <c r="J264" s="104" t="s">
        <v>779</v>
      </c>
      <c r="K264" s="65"/>
      <c r="L264" s="65"/>
      <c r="M264" s="22"/>
      <c r="N264" s="23"/>
    </row>
    <row r="265" spans="1:14" s="8" customFormat="1" ht="12">
      <c r="A265" s="125" t="s">
        <v>367</v>
      </c>
      <c r="B265" s="249" t="s">
        <v>368</v>
      </c>
      <c r="C265" s="250"/>
      <c r="D265" s="250"/>
      <c r="E265" s="250"/>
      <c r="F265" s="250"/>
      <c r="G265" s="250"/>
      <c r="H265" s="251"/>
      <c r="I265" s="126" t="s">
        <v>137</v>
      </c>
      <c r="J265" s="104" t="s">
        <v>779</v>
      </c>
      <c r="K265" s="65"/>
      <c r="L265" s="65"/>
      <c r="M265" s="22"/>
      <c r="N265" s="23"/>
    </row>
    <row r="266" spans="1:14" s="8" customFormat="1" ht="12">
      <c r="A266" s="125" t="s">
        <v>369</v>
      </c>
      <c r="B266" s="280" t="s">
        <v>354</v>
      </c>
      <c r="C266" s="281"/>
      <c r="D266" s="281"/>
      <c r="E266" s="281"/>
      <c r="F266" s="281"/>
      <c r="G266" s="281"/>
      <c r="H266" s="282"/>
      <c r="I266" s="126" t="s">
        <v>137</v>
      </c>
      <c r="J266" s="104" t="s">
        <v>779</v>
      </c>
      <c r="K266" s="65"/>
      <c r="L266" s="65"/>
      <c r="M266" s="22"/>
      <c r="N266" s="23"/>
    </row>
    <row r="267" spans="1:14" s="8" customFormat="1" ht="12">
      <c r="A267" s="125" t="s">
        <v>370</v>
      </c>
      <c r="B267" s="249" t="s">
        <v>371</v>
      </c>
      <c r="C267" s="250"/>
      <c r="D267" s="250"/>
      <c r="E267" s="250"/>
      <c r="F267" s="250"/>
      <c r="G267" s="250"/>
      <c r="H267" s="251"/>
      <c r="I267" s="126" t="s">
        <v>137</v>
      </c>
      <c r="J267" s="104" t="s">
        <v>779</v>
      </c>
      <c r="K267" s="65"/>
      <c r="L267" s="65"/>
      <c r="M267" s="22"/>
      <c r="N267" s="23"/>
    </row>
    <row r="268" spans="1:14" s="8" customFormat="1" ht="12">
      <c r="A268" s="125" t="s">
        <v>372</v>
      </c>
      <c r="B268" s="280" t="s">
        <v>354</v>
      </c>
      <c r="C268" s="281"/>
      <c r="D268" s="281"/>
      <c r="E268" s="281"/>
      <c r="F268" s="281"/>
      <c r="G268" s="281"/>
      <c r="H268" s="282"/>
      <c r="I268" s="126" t="s">
        <v>137</v>
      </c>
      <c r="J268" s="104" t="s">
        <v>779</v>
      </c>
      <c r="K268" s="65"/>
      <c r="L268" s="65"/>
      <c r="M268" s="22"/>
      <c r="N268" s="23"/>
    </row>
    <row r="269" spans="1:14" s="8" customFormat="1" ht="12">
      <c r="A269" s="125" t="s">
        <v>373</v>
      </c>
      <c r="B269" s="249" t="s">
        <v>374</v>
      </c>
      <c r="C269" s="250"/>
      <c r="D269" s="250"/>
      <c r="E269" s="250"/>
      <c r="F269" s="250"/>
      <c r="G269" s="250"/>
      <c r="H269" s="251"/>
      <c r="I269" s="126" t="s">
        <v>137</v>
      </c>
      <c r="J269" s="104" t="s">
        <v>779</v>
      </c>
      <c r="K269" s="65"/>
      <c r="L269" s="65"/>
      <c r="M269" s="22"/>
      <c r="N269" s="23"/>
    </row>
    <row r="270" spans="1:14" s="8" customFormat="1" ht="12">
      <c r="A270" s="125" t="s">
        <v>375</v>
      </c>
      <c r="B270" s="280" t="s">
        <v>354</v>
      </c>
      <c r="C270" s="281"/>
      <c r="D270" s="281"/>
      <c r="E270" s="281"/>
      <c r="F270" s="281"/>
      <c r="G270" s="281"/>
      <c r="H270" s="282"/>
      <c r="I270" s="126" t="s">
        <v>137</v>
      </c>
      <c r="J270" s="104" t="s">
        <v>779</v>
      </c>
      <c r="K270" s="65"/>
      <c r="L270" s="65"/>
      <c r="M270" s="22"/>
      <c r="N270" s="23"/>
    </row>
    <row r="271" spans="1:14" s="8" customFormat="1" ht="12">
      <c r="A271" s="125" t="s">
        <v>373</v>
      </c>
      <c r="B271" s="249" t="s">
        <v>376</v>
      </c>
      <c r="C271" s="250"/>
      <c r="D271" s="250"/>
      <c r="E271" s="250"/>
      <c r="F271" s="250"/>
      <c r="G271" s="250"/>
      <c r="H271" s="251"/>
      <c r="I271" s="126" t="s">
        <v>137</v>
      </c>
      <c r="J271" s="104" t="s">
        <v>779</v>
      </c>
      <c r="K271" s="65"/>
      <c r="L271" s="65"/>
      <c r="M271" s="22"/>
      <c r="N271" s="23"/>
    </row>
    <row r="272" spans="1:14" s="8" customFormat="1" ht="12">
      <c r="A272" s="125" t="s">
        <v>377</v>
      </c>
      <c r="B272" s="280" t="s">
        <v>354</v>
      </c>
      <c r="C272" s="281"/>
      <c r="D272" s="281"/>
      <c r="E272" s="281"/>
      <c r="F272" s="281"/>
      <c r="G272" s="281"/>
      <c r="H272" s="282"/>
      <c r="I272" s="126" t="s">
        <v>137</v>
      </c>
      <c r="J272" s="104" t="s">
        <v>779</v>
      </c>
      <c r="K272" s="65"/>
      <c r="L272" s="65"/>
      <c r="M272" s="22"/>
      <c r="N272" s="23"/>
    </row>
    <row r="273" spans="1:14" s="8" customFormat="1" ht="24" customHeight="1">
      <c r="A273" s="125" t="s">
        <v>378</v>
      </c>
      <c r="B273" s="259" t="s">
        <v>379</v>
      </c>
      <c r="C273" s="260"/>
      <c r="D273" s="260"/>
      <c r="E273" s="260"/>
      <c r="F273" s="260"/>
      <c r="G273" s="260"/>
      <c r="H273" s="261"/>
      <c r="I273" s="126" t="s">
        <v>137</v>
      </c>
      <c r="J273" s="104" t="s">
        <v>779</v>
      </c>
      <c r="K273" s="65"/>
      <c r="L273" s="65"/>
      <c r="M273" s="22"/>
      <c r="N273" s="23"/>
    </row>
    <row r="274" spans="1:14" s="8" customFormat="1" ht="12">
      <c r="A274" s="125" t="s">
        <v>380</v>
      </c>
      <c r="B274" s="280" t="s">
        <v>354</v>
      </c>
      <c r="C274" s="281"/>
      <c r="D274" s="281"/>
      <c r="E274" s="281"/>
      <c r="F274" s="281"/>
      <c r="G274" s="281"/>
      <c r="H274" s="282"/>
      <c r="I274" s="126" t="s">
        <v>137</v>
      </c>
      <c r="J274" s="104" t="s">
        <v>779</v>
      </c>
      <c r="K274" s="65"/>
      <c r="L274" s="65"/>
      <c r="M274" s="22"/>
      <c r="N274" s="23"/>
    </row>
    <row r="275" spans="1:14" s="8" customFormat="1" ht="12">
      <c r="A275" s="125" t="s">
        <v>381</v>
      </c>
      <c r="B275" s="280" t="s">
        <v>161</v>
      </c>
      <c r="C275" s="281"/>
      <c r="D275" s="281"/>
      <c r="E275" s="281"/>
      <c r="F275" s="281"/>
      <c r="G275" s="281"/>
      <c r="H275" s="282"/>
      <c r="I275" s="126" t="s">
        <v>137</v>
      </c>
      <c r="J275" s="104" t="s">
        <v>779</v>
      </c>
      <c r="K275" s="65"/>
      <c r="L275" s="65"/>
      <c r="M275" s="22"/>
      <c r="N275" s="23"/>
    </row>
    <row r="276" spans="1:14" s="8" customFormat="1" ht="12">
      <c r="A276" s="125" t="s">
        <v>382</v>
      </c>
      <c r="B276" s="274" t="s">
        <v>354</v>
      </c>
      <c r="C276" s="275"/>
      <c r="D276" s="275"/>
      <c r="E276" s="275"/>
      <c r="F276" s="275"/>
      <c r="G276" s="275"/>
      <c r="H276" s="276"/>
      <c r="I276" s="126" t="s">
        <v>137</v>
      </c>
      <c r="J276" s="104" t="s">
        <v>779</v>
      </c>
      <c r="K276" s="65"/>
      <c r="L276" s="65"/>
      <c r="M276" s="22"/>
      <c r="N276" s="23"/>
    </row>
    <row r="277" spans="1:14" s="8" customFormat="1" ht="12">
      <c r="A277" s="125" t="s">
        <v>383</v>
      </c>
      <c r="B277" s="280" t="s">
        <v>163</v>
      </c>
      <c r="C277" s="281"/>
      <c r="D277" s="281"/>
      <c r="E277" s="281"/>
      <c r="F277" s="281"/>
      <c r="G277" s="281"/>
      <c r="H277" s="282"/>
      <c r="I277" s="126" t="s">
        <v>137</v>
      </c>
      <c r="J277" s="104" t="s">
        <v>779</v>
      </c>
      <c r="K277" s="65"/>
      <c r="L277" s="65"/>
      <c r="M277" s="22"/>
      <c r="N277" s="23"/>
    </row>
    <row r="278" spans="1:14" s="8" customFormat="1" ht="12">
      <c r="A278" s="125" t="s">
        <v>384</v>
      </c>
      <c r="B278" s="274" t="s">
        <v>354</v>
      </c>
      <c r="C278" s="275"/>
      <c r="D278" s="275"/>
      <c r="E278" s="275"/>
      <c r="F278" s="275"/>
      <c r="G278" s="275"/>
      <c r="H278" s="276"/>
      <c r="I278" s="126" t="s">
        <v>137</v>
      </c>
      <c r="J278" s="104" t="s">
        <v>779</v>
      </c>
      <c r="K278" s="65"/>
      <c r="L278" s="65"/>
      <c r="M278" s="22"/>
      <c r="N278" s="23"/>
    </row>
    <row r="279" spans="1:14" s="8" customFormat="1" ht="12">
      <c r="A279" s="125" t="s">
        <v>385</v>
      </c>
      <c r="B279" s="249" t="s">
        <v>386</v>
      </c>
      <c r="C279" s="250"/>
      <c r="D279" s="250"/>
      <c r="E279" s="250"/>
      <c r="F279" s="250"/>
      <c r="G279" s="250"/>
      <c r="H279" s="251"/>
      <c r="I279" s="126" t="s">
        <v>137</v>
      </c>
      <c r="J279" s="104" t="s">
        <v>779</v>
      </c>
      <c r="K279" s="65"/>
      <c r="L279" s="65"/>
      <c r="M279" s="22"/>
      <c r="N279" s="23"/>
    </row>
    <row r="280" spans="1:14" s="8" customFormat="1" ht="12">
      <c r="A280" s="125" t="s">
        <v>387</v>
      </c>
      <c r="B280" s="280" t="s">
        <v>354</v>
      </c>
      <c r="C280" s="281"/>
      <c r="D280" s="281"/>
      <c r="E280" s="281"/>
      <c r="F280" s="281"/>
      <c r="G280" s="281"/>
      <c r="H280" s="282"/>
      <c r="I280" s="126" t="s">
        <v>137</v>
      </c>
      <c r="J280" s="104" t="s">
        <v>779</v>
      </c>
      <c r="K280" s="65"/>
      <c r="L280" s="65"/>
      <c r="M280" s="22"/>
      <c r="N280" s="23"/>
    </row>
    <row r="281" spans="1:14" s="8" customFormat="1" ht="12">
      <c r="A281" s="125" t="s">
        <v>388</v>
      </c>
      <c r="B281" s="265" t="s">
        <v>389</v>
      </c>
      <c r="C281" s="266"/>
      <c r="D281" s="266"/>
      <c r="E281" s="266"/>
      <c r="F281" s="266"/>
      <c r="G281" s="266"/>
      <c r="H281" s="267"/>
      <c r="I281" s="126" t="s">
        <v>137</v>
      </c>
      <c r="J281" s="104" t="s">
        <v>779</v>
      </c>
      <c r="K281" s="65"/>
      <c r="L281" s="65"/>
      <c r="M281" s="22"/>
      <c r="N281" s="23"/>
    </row>
    <row r="282" spans="1:14" s="8" customFormat="1" ht="12">
      <c r="A282" s="125" t="s">
        <v>390</v>
      </c>
      <c r="B282" s="249" t="s">
        <v>391</v>
      </c>
      <c r="C282" s="250"/>
      <c r="D282" s="250"/>
      <c r="E282" s="250"/>
      <c r="F282" s="250"/>
      <c r="G282" s="250"/>
      <c r="H282" s="251"/>
      <c r="I282" s="126" t="s">
        <v>137</v>
      </c>
      <c r="J282" s="104" t="s">
        <v>779</v>
      </c>
      <c r="K282" s="65"/>
      <c r="L282" s="65"/>
      <c r="M282" s="22"/>
      <c r="N282" s="23"/>
    </row>
    <row r="283" spans="1:14" s="8" customFormat="1" ht="12">
      <c r="A283" s="125" t="s">
        <v>392</v>
      </c>
      <c r="B283" s="280" t="s">
        <v>354</v>
      </c>
      <c r="C283" s="281"/>
      <c r="D283" s="281"/>
      <c r="E283" s="281"/>
      <c r="F283" s="281"/>
      <c r="G283" s="281"/>
      <c r="H283" s="282"/>
      <c r="I283" s="126" t="s">
        <v>137</v>
      </c>
      <c r="J283" s="104" t="s">
        <v>779</v>
      </c>
      <c r="K283" s="65"/>
      <c r="L283" s="65"/>
      <c r="M283" s="22"/>
      <c r="N283" s="23"/>
    </row>
    <row r="284" spans="1:14" s="8" customFormat="1" ht="12">
      <c r="A284" s="125" t="s">
        <v>393</v>
      </c>
      <c r="B284" s="249" t="s">
        <v>394</v>
      </c>
      <c r="C284" s="250"/>
      <c r="D284" s="250"/>
      <c r="E284" s="250"/>
      <c r="F284" s="250"/>
      <c r="G284" s="250"/>
      <c r="H284" s="251"/>
      <c r="I284" s="126" t="s">
        <v>137</v>
      </c>
      <c r="J284" s="104" t="s">
        <v>779</v>
      </c>
      <c r="K284" s="65"/>
      <c r="L284" s="65"/>
      <c r="M284" s="22"/>
      <c r="N284" s="23"/>
    </row>
    <row r="285" spans="1:14" s="8" customFormat="1" ht="12">
      <c r="A285" s="125" t="s">
        <v>395</v>
      </c>
      <c r="B285" s="280" t="s">
        <v>396</v>
      </c>
      <c r="C285" s="281"/>
      <c r="D285" s="281"/>
      <c r="E285" s="281"/>
      <c r="F285" s="281"/>
      <c r="G285" s="281"/>
      <c r="H285" s="282"/>
      <c r="I285" s="126" t="s">
        <v>137</v>
      </c>
      <c r="J285" s="104" t="s">
        <v>779</v>
      </c>
      <c r="K285" s="65"/>
      <c r="L285" s="65"/>
      <c r="M285" s="22"/>
      <c r="N285" s="23"/>
    </row>
    <row r="286" spans="1:14" s="8" customFormat="1" ht="12">
      <c r="A286" s="125" t="s">
        <v>397</v>
      </c>
      <c r="B286" s="274" t="s">
        <v>354</v>
      </c>
      <c r="C286" s="275"/>
      <c r="D286" s="275"/>
      <c r="E286" s="275"/>
      <c r="F286" s="275"/>
      <c r="G286" s="275"/>
      <c r="H286" s="276"/>
      <c r="I286" s="126" t="s">
        <v>137</v>
      </c>
      <c r="J286" s="104" t="s">
        <v>779</v>
      </c>
      <c r="K286" s="65"/>
      <c r="L286" s="65"/>
      <c r="M286" s="22"/>
      <c r="N286" s="23"/>
    </row>
    <row r="287" spans="1:14" s="8" customFormat="1" ht="12">
      <c r="A287" s="125" t="s">
        <v>398</v>
      </c>
      <c r="B287" s="280" t="s">
        <v>399</v>
      </c>
      <c r="C287" s="281"/>
      <c r="D287" s="281"/>
      <c r="E287" s="281"/>
      <c r="F287" s="281"/>
      <c r="G287" s="281"/>
      <c r="H287" s="282"/>
      <c r="I287" s="126" t="s">
        <v>137</v>
      </c>
      <c r="J287" s="104" t="s">
        <v>779</v>
      </c>
      <c r="K287" s="65"/>
      <c r="L287" s="65"/>
      <c r="M287" s="22"/>
      <c r="N287" s="23"/>
    </row>
    <row r="288" spans="1:14" s="8" customFormat="1" ht="12">
      <c r="A288" s="125" t="s">
        <v>400</v>
      </c>
      <c r="B288" s="274" t="s">
        <v>354</v>
      </c>
      <c r="C288" s="275"/>
      <c r="D288" s="275"/>
      <c r="E288" s="275"/>
      <c r="F288" s="275"/>
      <c r="G288" s="275"/>
      <c r="H288" s="276"/>
      <c r="I288" s="126" t="s">
        <v>137</v>
      </c>
      <c r="J288" s="104" t="s">
        <v>779</v>
      </c>
      <c r="K288" s="65"/>
      <c r="L288" s="65"/>
      <c r="M288" s="22"/>
      <c r="N288" s="23"/>
    </row>
    <row r="289" spans="1:14" s="8" customFormat="1" ht="24" customHeight="1">
      <c r="A289" s="125" t="s">
        <v>401</v>
      </c>
      <c r="B289" s="259" t="s">
        <v>402</v>
      </c>
      <c r="C289" s="260"/>
      <c r="D289" s="260"/>
      <c r="E289" s="260"/>
      <c r="F289" s="260"/>
      <c r="G289" s="260"/>
      <c r="H289" s="261"/>
      <c r="I289" s="126" t="s">
        <v>137</v>
      </c>
      <c r="J289" s="104" t="s">
        <v>779</v>
      </c>
      <c r="K289" s="65"/>
      <c r="L289" s="65"/>
      <c r="M289" s="22"/>
      <c r="N289" s="23"/>
    </row>
    <row r="290" spans="1:14" s="8" customFormat="1" ht="12">
      <c r="A290" s="125" t="s">
        <v>403</v>
      </c>
      <c r="B290" s="280" t="s">
        <v>354</v>
      </c>
      <c r="C290" s="281"/>
      <c r="D290" s="281"/>
      <c r="E290" s="281"/>
      <c r="F290" s="281"/>
      <c r="G290" s="281"/>
      <c r="H290" s="282"/>
      <c r="I290" s="126" t="s">
        <v>137</v>
      </c>
      <c r="J290" s="104" t="s">
        <v>779</v>
      </c>
      <c r="K290" s="65"/>
      <c r="L290" s="65"/>
      <c r="M290" s="22"/>
      <c r="N290" s="23"/>
    </row>
    <row r="291" spans="1:14" s="8" customFormat="1" ht="12">
      <c r="A291" s="125" t="s">
        <v>404</v>
      </c>
      <c r="B291" s="249" t="s">
        <v>405</v>
      </c>
      <c r="C291" s="250"/>
      <c r="D291" s="250"/>
      <c r="E291" s="250"/>
      <c r="F291" s="250"/>
      <c r="G291" s="250"/>
      <c r="H291" s="251"/>
      <c r="I291" s="126" t="s">
        <v>137</v>
      </c>
      <c r="J291" s="104" t="s">
        <v>779</v>
      </c>
      <c r="K291" s="65"/>
      <c r="L291" s="65"/>
      <c r="M291" s="22"/>
      <c r="N291" s="23"/>
    </row>
    <row r="292" spans="1:14" s="8" customFormat="1" ht="12">
      <c r="A292" s="125" t="s">
        <v>406</v>
      </c>
      <c r="B292" s="280" t="s">
        <v>354</v>
      </c>
      <c r="C292" s="281"/>
      <c r="D292" s="281"/>
      <c r="E292" s="281"/>
      <c r="F292" s="281"/>
      <c r="G292" s="281"/>
      <c r="H292" s="282"/>
      <c r="I292" s="126" t="s">
        <v>137</v>
      </c>
      <c r="J292" s="104" t="s">
        <v>779</v>
      </c>
      <c r="K292" s="65"/>
      <c r="L292" s="65"/>
      <c r="M292" s="22"/>
      <c r="N292" s="23"/>
    </row>
    <row r="293" spans="1:14" s="8" customFormat="1" ht="12">
      <c r="A293" s="125" t="s">
        <v>407</v>
      </c>
      <c r="B293" s="249" t="s">
        <v>408</v>
      </c>
      <c r="C293" s="250"/>
      <c r="D293" s="250"/>
      <c r="E293" s="250"/>
      <c r="F293" s="250"/>
      <c r="G293" s="250"/>
      <c r="H293" s="251"/>
      <c r="I293" s="126" t="s">
        <v>137</v>
      </c>
      <c r="J293" s="104" t="s">
        <v>779</v>
      </c>
      <c r="K293" s="65"/>
      <c r="L293" s="65"/>
      <c r="M293" s="22"/>
      <c r="N293" s="23"/>
    </row>
    <row r="294" spans="1:14" s="8" customFormat="1" ht="12">
      <c r="A294" s="125" t="s">
        <v>409</v>
      </c>
      <c r="B294" s="280" t="s">
        <v>354</v>
      </c>
      <c r="C294" s="281"/>
      <c r="D294" s="281"/>
      <c r="E294" s="281"/>
      <c r="F294" s="281"/>
      <c r="G294" s="281"/>
      <c r="H294" s="282"/>
      <c r="I294" s="126" t="s">
        <v>137</v>
      </c>
      <c r="J294" s="104" t="s">
        <v>779</v>
      </c>
      <c r="K294" s="65"/>
      <c r="L294" s="65"/>
      <c r="M294" s="22"/>
      <c r="N294" s="23"/>
    </row>
    <row r="295" spans="1:14" s="8" customFormat="1" ht="12">
      <c r="A295" s="125" t="s">
        <v>410</v>
      </c>
      <c r="B295" s="249" t="s">
        <v>411</v>
      </c>
      <c r="C295" s="250"/>
      <c r="D295" s="250"/>
      <c r="E295" s="250"/>
      <c r="F295" s="250"/>
      <c r="G295" s="250"/>
      <c r="H295" s="251"/>
      <c r="I295" s="126" t="s">
        <v>137</v>
      </c>
      <c r="J295" s="104" t="s">
        <v>779</v>
      </c>
      <c r="K295" s="65"/>
      <c r="L295" s="65"/>
      <c r="M295" s="22"/>
      <c r="N295" s="23"/>
    </row>
    <row r="296" spans="1:14" s="8" customFormat="1" ht="12">
      <c r="A296" s="125" t="s">
        <v>412</v>
      </c>
      <c r="B296" s="280" t="s">
        <v>354</v>
      </c>
      <c r="C296" s="281"/>
      <c r="D296" s="281"/>
      <c r="E296" s="281"/>
      <c r="F296" s="281"/>
      <c r="G296" s="281"/>
      <c r="H296" s="282"/>
      <c r="I296" s="126" t="s">
        <v>137</v>
      </c>
      <c r="J296" s="104" t="s">
        <v>779</v>
      </c>
      <c r="K296" s="65"/>
      <c r="L296" s="65"/>
      <c r="M296" s="22"/>
      <c r="N296" s="23"/>
    </row>
    <row r="297" spans="1:14" s="8" customFormat="1" ht="12">
      <c r="A297" s="125" t="s">
        <v>413</v>
      </c>
      <c r="B297" s="249" t="s">
        <v>414</v>
      </c>
      <c r="C297" s="250"/>
      <c r="D297" s="250"/>
      <c r="E297" s="250"/>
      <c r="F297" s="250"/>
      <c r="G297" s="250"/>
      <c r="H297" s="251"/>
      <c r="I297" s="126" t="s">
        <v>137</v>
      </c>
      <c r="J297" s="104" t="s">
        <v>779</v>
      </c>
      <c r="K297" s="65"/>
      <c r="L297" s="65"/>
      <c r="M297" s="22"/>
      <c r="N297" s="23"/>
    </row>
    <row r="298" spans="1:14" s="8" customFormat="1" ht="12">
      <c r="A298" s="125" t="s">
        <v>415</v>
      </c>
      <c r="B298" s="280" t="s">
        <v>354</v>
      </c>
      <c r="C298" s="281"/>
      <c r="D298" s="281"/>
      <c r="E298" s="281"/>
      <c r="F298" s="281"/>
      <c r="G298" s="281"/>
      <c r="H298" s="282"/>
      <c r="I298" s="126" t="s">
        <v>137</v>
      </c>
      <c r="J298" s="104" t="s">
        <v>779</v>
      </c>
      <c r="K298" s="65"/>
      <c r="L298" s="65"/>
      <c r="M298" s="22"/>
      <c r="N298" s="23"/>
    </row>
    <row r="299" spans="1:14" s="8" customFormat="1" ht="24" customHeight="1">
      <c r="A299" s="125" t="s">
        <v>416</v>
      </c>
      <c r="B299" s="259" t="s">
        <v>417</v>
      </c>
      <c r="C299" s="260"/>
      <c r="D299" s="260"/>
      <c r="E299" s="260"/>
      <c r="F299" s="260"/>
      <c r="G299" s="260"/>
      <c r="H299" s="261"/>
      <c r="I299" s="126" t="s">
        <v>137</v>
      </c>
      <c r="J299" s="104" t="s">
        <v>779</v>
      </c>
      <c r="K299" s="65"/>
      <c r="L299" s="65"/>
      <c r="M299" s="22"/>
      <c r="N299" s="23"/>
    </row>
    <row r="300" spans="1:14" s="8" customFormat="1" ht="12">
      <c r="A300" s="125" t="s">
        <v>418</v>
      </c>
      <c r="B300" s="280" t="s">
        <v>354</v>
      </c>
      <c r="C300" s="281"/>
      <c r="D300" s="281"/>
      <c r="E300" s="281"/>
      <c r="F300" s="281"/>
      <c r="G300" s="281"/>
      <c r="H300" s="282"/>
      <c r="I300" s="126" t="s">
        <v>137</v>
      </c>
      <c r="J300" s="104" t="s">
        <v>779</v>
      </c>
      <c r="K300" s="65"/>
      <c r="L300" s="65"/>
      <c r="M300" s="22"/>
      <c r="N300" s="23"/>
    </row>
    <row r="301" spans="1:14" s="8" customFormat="1" ht="12">
      <c r="A301" s="125" t="s">
        <v>419</v>
      </c>
      <c r="B301" s="249" t="s">
        <v>420</v>
      </c>
      <c r="C301" s="250"/>
      <c r="D301" s="250"/>
      <c r="E301" s="250"/>
      <c r="F301" s="250"/>
      <c r="G301" s="250"/>
      <c r="H301" s="251"/>
      <c r="I301" s="126" t="s">
        <v>137</v>
      </c>
      <c r="J301" s="104" t="s">
        <v>779</v>
      </c>
      <c r="K301" s="65"/>
      <c r="L301" s="65"/>
      <c r="M301" s="22"/>
      <c r="N301" s="23"/>
    </row>
    <row r="302" spans="1:14" s="8" customFormat="1" ht="12">
      <c r="A302" s="125" t="s">
        <v>421</v>
      </c>
      <c r="B302" s="280" t="s">
        <v>354</v>
      </c>
      <c r="C302" s="281"/>
      <c r="D302" s="281"/>
      <c r="E302" s="281"/>
      <c r="F302" s="281"/>
      <c r="G302" s="281"/>
      <c r="H302" s="282"/>
      <c r="I302" s="126" t="s">
        <v>137</v>
      </c>
      <c r="J302" s="104" t="s">
        <v>779</v>
      </c>
      <c r="K302" s="65"/>
      <c r="L302" s="65"/>
      <c r="M302" s="22"/>
      <c r="N302" s="23"/>
    </row>
    <row r="303" spans="1:14" s="8" customFormat="1" ht="24" customHeight="1">
      <c r="A303" s="125" t="s">
        <v>422</v>
      </c>
      <c r="B303" s="256" t="s">
        <v>423</v>
      </c>
      <c r="C303" s="257"/>
      <c r="D303" s="257"/>
      <c r="E303" s="257"/>
      <c r="F303" s="257"/>
      <c r="G303" s="257"/>
      <c r="H303" s="258"/>
      <c r="I303" s="126" t="s">
        <v>28</v>
      </c>
      <c r="J303" s="104" t="s">
        <v>779</v>
      </c>
      <c r="K303" s="65"/>
      <c r="L303" s="65"/>
      <c r="M303" s="22"/>
      <c r="N303" s="23"/>
    </row>
    <row r="304" spans="1:14" s="8" customFormat="1" ht="12">
      <c r="A304" s="125" t="s">
        <v>424</v>
      </c>
      <c r="B304" s="249" t="s">
        <v>425</v>
      </c>
      <c r="C304" s="250"/>
      <c r="D304" s="250"/>
      <c r="E304" s="250"/>
      <c r="F304" s="250"/>
      <c r="G304" s="250"/>
      <c r="H304" s="251"/>
      <c r="I304" s="126" t="s">
        <v>28</v>
      </c>
      <c r="J304" s="104" t="s">
        <v>779</v>
      </c>
      <c r="K304" s="65"/>
      <c r="L304" s="65"/>
      <c r="M304" s="22"/>
      <c r="N304" s="23"/>
    </row>
    <row r="305" spans="1:14" s="8" customFormat="1" ht="24" customHeight="1">
      <c r="A305" s="125" t="s">
        <v>426</v>
      </c>
      <c r="B305" s="259" t="s">
        <v>427</v>
      </c>
      <c r="C305" s="260"/>
      <c r="D305" s="260"/>
      <c r="E305" s="260"/>
      <c r="F305" s="260"/>
      <c r="G305" s="260"/>
      <c r="H305" s="261"/>
      <c r="I305" s="126" t="s">
        <v>28</v>
      </c>
      <c r="J305" s="104" t="s">
        <v>779</v>
      </c>
      <c r="K305" s="65"/>
      <c r="L305" s="65"/>
      <c r="M305" s="22"/>
      <c r="N305" s="23"/>
    </row>
    <row r="306" spans="1:14" s="8" customFormat="1" ht="24" customHeight="1">
      <c r="A306" s="125" t="s">
        <v>428</v>
      </c>
      <c r="B306" s="259" t="s">
        <v>429</v>
      </c>
      <c r="C306" s="260"/>
      <c r="D306" s="260"/>
      <c r="E306" s="260"/>
      <c r="F306" s="260"/>
      <c r="G306" s="260"/>
      <c r="H306" s="261"/>
      <c r="I306" s="126" t="s">
        <v>28</v>
      </c>
      <c r="J306" s="104" t="s">
        <v>779</v>
      </c>
      <c r="K306" s="65"/>
      <c r="L306" s="65"/>
      <c r="M306" s="22"/>
      <c r="N306" s="23"/>
    </row>
    <row r="307" spans="1:14" s="8" customFormat="1" ht="24" customHeight="1">
      <c r="A307" s="125" t="s">
        <v>430</v>
      </c>
      <c r="B307" s="259" t="s">
        <v>431</v>
      </c>
      <c r="C307" s="260"/>
      <c r="D307" s="260"/>
      <c r="E307" s="260"/>
      <c r="F307" s="260"/>
      <c r="G307" s="260"/>
      <c r="H307" s="261"/>
      <c r="I307" s="126" t="s">
        <v>28</v>
      </c>
      <c r="J307" s="104" t="s">
        <v>779</v>
      </c>
      <c r="K307" s="65"/>
      <c r="L307" s="65"/>
      <c r="M307" s="22"/>
      <c r="N307" s="23"/>
    </row>
    <row r="308" spans="1:14" s="8" customFormat="1" ht="12">
      <c r="A308" s="125" t="s">
        <v>432</v>
      </c>
      <c r="B308" s="249" t="s">
        <v>433</v>
      </c>
      <c r="C308" s="250"/>
      <c r="D308" s="250"/>
      <c r="E308" s="250"/>
      <c r="F308" s="250"/>
      <c r="G308" s="250"/>
      <c r="H308" s="251"/>
      <c r="I308" s="126" t="s">
        <v>28</v>
      </c>
      <c r="J308" s="104" t="s">
        <v>779</v>
      </c>
      <c r="K308" s="65"/>
      <c r="L308" s="65"/>
      <c r="M308" s="22"/>
      <c r="N308" s="23"/>
    </row>
    <row r="309" spans="1:14" s="8" customFormat="1" ht="12">
      <c r="A309" s="125" t="s">
        <v>434</v>
      </c>
      <c r="B309" s="249" t="s">
        <v>435</v>
      </c>
      <c r="C309" s="250"/>
      <c r="D309" s="250"/>
      <c r="E309" s="250"/>
      <c r="F309" s="250"/>
      <c r="G309" s="250"/>
      <c r="H309" s="251"/>
      <c r="I309" s="126" t="s">
        <v>28</v>
      </c>
      <c r="J309" s="104" t="s">
        <v>779</v>
      </c>
      <c r="K309" s="65"/>
      <c r="L309" s="65"/>
      <c r="M309" s="22"/>
      <c r="N309" s="23"/>
    </row>
    <row r="310" spans="1:14" s="8" customFormat="1" ht="12">
      <c r="A310" s="125" t="s">
        <v>436</v>
      </c>
      <c r="B310" s="249" t="s">
        <v>437</v>
      </c>
      <c r="C310" s="250"/>
      <c r="D310" s="250"/>
      <c r="E310" s="250"/>
      <c r="F310" s="250"/>
      <c r="G310" s="250"/>
      <c r="H310" s="251"/>
      <c r="I310" s="126" t="s">
        <v>28</v>
      </c>
      <c r="J310" s="104" t="s">
        <v>779</v>
      </c>
      <c r="K310" s="65"/>
      <c r="L310" s="65"/>
      <c r="M310" s="22"/>
      <c r="N310" s="23"/>
    </row>
    <row r="311" spans="1:14" s="8" customFormat="1" ht="12">
      <c r="A311" s="125" t="s">
        <v>438</v>
      </c>
      <c r="B311" s="249" t="s">
        <v>439</v>
      </c>
      <c r="C311" s="250"/>
      <c r="D311" s="250"/>
      <c r="E311" s="250"/>
      <c r="F311" s="250"/>
      <c r="G311" s="250"/>
      <c r="H311" s="251"/>
      <c r="I311" s="126" t="s">
        <v>28</v>
      </c>
      <c r="J311" s="104" t="s">
        <v>779</v>
      </c>
      <c r="K311" s="65"/>
      <c r="L311" s="65"/>
      <c r="M311" s="22"/>
      <c r="N311" s="23"/>
    </row>
    <row r="312" spans="1:14" s="8" customFormat="1" ht="12">
      <c r="A312" s="125" t="s">
        <v>440</v>
      </c>
      <c r="B312" s="249" t="s">
        <v>441</v>
      </c>
      <c r="C312" s="250"/>
      <c r="D312" s="250"/>
      <c r="E312" s="250"/>
      <c r="F312" s="250"/>
      <c r="G312" s="250"/>
      <c r="H312" s="251"/>
      <c r="I312" s="126" t="s">
        <v>28</v>
      </c>
      <c r="J312" s="104" t="s">
        <v>779</v>
      </c>
      <c r="K312" s="65"/>
      <c r="L312" s="65"/>
      <c r="M312" s="22"/>
      <c r="N312" s="23"/>
    </row>
    <row r="313" spans="1:14" s="8" customFormat="1" ht="24" customHeight="1">
      <c r="A313" s="125" t="s">
        <v>442</v>
      </c>
      <c r="B313" s="259" t="s">
        <v>443</v>
      </c>
      <c r="C313" s="260"/>
      <c r="D313" s="260"/>
      <c r="E313" s="260"/>
      <c r="F313" s="260"/>
      <c r="G313" s="260"/>
      <c r="H313" s="261"/>
      <c r="I313" s="126" t="s">
        <v>28</v>
      </c>
      <c r="J313" s="104" t="s">
        <v>779</v>
      </c>
      <c r="K313" s="65"/>
      <c r="L313" s="65"/>
      <c r="M313" s="22"/>
      <c r="N313" s="23"/>
    </row>
    <row r="314" spans="1:14" s="8" customFormat="1" ht="12">
      <c r="A314" s="125" t="s">
        <v>444</v>
      </c>
      <c r="B314" s="280" t="s">
        <v>161</v>
      </c>
      <c r="C314" s="281"/>
      <c r="D314" s="281"/>
      <c r="E314" s="281"/>
      <c r="F314" s="281"/>
      <c r="G314" s="281"/>
      <c r="H314" s="282"/>
      <c r="I314" s="126" t="s">
        <v>28</v>
      </c>
      <c r="J314" s="104" t="s">
        <v>779</v>
      </c>
      <c r="K314" s="65"/>
      <c r="L314" s="65"/>
      <c r="M314" s="22"/>
      <c r="N314" s="23"/>
    </row>
    <row r="315" spans="1:14" s="8" customFormat="1" ht="12.75" thickBot="1">
      <c r="A315" s="131" t="s">
        <v>445</v>
      </c>
      <c r="B315" s="317" t="s">
        <v>163</v>
      </c>
      <c r="C315" s="318"/>
      <c r="D315" s="318"/>
      <c r="E315" s="318"/>
      <c r="F315" s="318"/>
      <c r="G315" s="318"/>
      <c r="H315" s="319"/>
      <c r="I315" s="132" t="s">
        <v>28</v>
      </c>
      <c r="J315" s="109" t="s">
        <v>779</v>
      </c>
      <c r="K315" s="110"/>
      <c r="L315" s="110"/>
      <c r="M315" s="28"/>
      <c r="N315" s="29"/>
    </row>
    <row r="316" spans="1:14" ht="16.5" thickBot="1">
      <c r="A316" s="314" t="s">
        <v>446</v>
      </c>
      <c r="B316" s="315"/>
      <c r="C316" s="315"/>
      <c r="D316" s="315"/>
      <c r="E316" s="315"/>
      <c r="F316" s="315"/>
      <c r="G316" s="315"/>
      <c r="H316" s="315"/>
      <c r="I316" s="315"/>
      <c r="J316" s="315"/>
      <c r="K316" s="315"/>
      <c r="L316" s="315"/>
      <c r="M316" s="315"/>
      <c r="N316" s="316"/>
    </row>
    <row r="317" spans="1:14" s="8" customFormat="1" ht="12">
      <c r="A317" s="129" t="s">
        <v>447</v>
      </c>
      <c r="B317" s="271" t="s">
        <v>448</v>
      </c>
      <c r="C317" s="272"/>
      <c r="D317" s="272"/>
      <c r="E317" s="272"/>
      <c r="F317" s="272"/>
      <c r="G317" s="272"/>
      <c r="H317" s="273"/>
      <c r="I317" s="130" t="s">
        <v>348</v>
      </c>
      <c r="J317" s="107" t="s">
        <v>449</v>
      </c>
      <c r="K317" s="108" t="s">
        <v>449</v>
      </c>
      <c r="L317" s="108"/>
      <c r="M317" s="26" t="s">
        <v>449</v>
      </c>
      <c r="N317" s="37" t="s">
        <v>449</v>
      </c>
    </row>
    <row r="318" spans="1:14" s="8" customFormat="1" ht="12">
      <c r="A318" s="125" t="s">
        <v>450</v>
      </c>
      <c r="B318" s="265" t="s">
        <v>451</v>
      </c>
      <c r="C318" s="266"/>
      <c r="D318" s="266"/>
      <c r="E318" s="266"/>
      <c r="F318" s="266"/>
      <c r="G318" s="266"/>
      <c r="H318" s="267"/>
      <c r="I318" s="126" t="s">
        <v>52</v>
      </c>
      <c r="J318" s="109" t="s">
        <v>779</v>
      </c>
      <c r="K318" s="65"/>
      <c r="L318" s="65"/>
      <c r="M318" s="22"/>
      <c r="N318" s="23"/>
    </row>
    <row r="319" spans="1:14" s="8" customFormat="1" ht="12">
      <c r="A319" s="125" t="s">
        <v>452</v>
      </c>
      <c r="B319" s="265" t="s">
        <v>453</v>
      </c>
      <c r="C319" s="266"/>
      <c r="D319" s="266"/>
      <c r="E319" s="266"/>
      <c r="F319" s="266"/>
      <c r="G319" s="266"/>
      <c r="H319" s="267"/>
      <c r="I319" s="126" t="s">
        <v>454</v>
      </c>
      <c r="J319" s="109" t="s">
        <v>779</v>
      </c>
      <c r="K319" s="65"/>
      <c r="L319" s="65"/>
      <c r="M319" s="22"/>
      <c r="N319" s="23"/>
    </row>
    <row r="320" spans="1:14" s="8" customFormat="1" ht="12">
      <c r="A320" s="125" t="s">
        <v>455</v>
      </c>
      <c r="B320" s="265" t="s">
        <v>456</v>
      </c>
      <c r="C320" s="266"/>
      <c r="D320" s="266"/>
      <c r="E320" s="266"/>
      <c r="F320" s="266"/>
      <c r="G320" s="266"/>
      <c r="H320" s="267"/>
      <c r="I320" s="126" t="s">
        <v>52</v>
      </c>
      <c r="J320" s="109" t="s">
        <v>779</v>
      </c>
      <c r="K320" s="65"/>
      <c r="L320" s="65"/>
      <c r="M320" s="22"/>
      <c r="N320" s="23"/>
    </row>
    <row r="321" spans="1:14" s="8" customFormat="1" ht="12">
      <c r="A321" s="125" t="s">
        <v>457</v>
      </c>
      <c r="B321" s="265" t="s">
        <v>458</v>
      </c>
      <c r="C321" s="266"/>
      <c r="D321" s="266"/>
      <c r="E321" s="266"/>
      <c r="F321" s="266"/>
      <c r="G321" s="266"/>
      <c r="H321" s="267"/>
      <c r="I321" s="126" t="s">
        <v>454</v>
      </c>
      <c r="J321" s="109" t="s">
        <v>779</v>
      </c>
      <c r="K321" s="65"/>
      <c r="L321" s="65"/>
      <c r="M321" s="22"/>
      <c r="N321" s="23"/>
    </row>
    <row r="322" spans="1:14" s="8" customFormat="1" ht="12">
      <c r="A322" s="125" t="s">
        <v>459</v>
      </c>
      <c r="B322" s="265" t="s">
        <v>460</v>
      </c>
      <c r="C322" s="266"/>
      <c r="D322" s="266"/>
      <c r="E322" s="266"/>
      <c r="F322" s="266"/>
      <c r="G322" s="266"/>
      <c r="H322" s="267"/>
      <c r="I322" s="126" t="s">
        <v>461</v>
      </c>
      <c r="J322" s="109" t="s">
        <v>779</v>
      </c>
      <c r="K322" s="65"/>
      <c r="L322" s="65"/>
      <c r="M322" s="22"/>
      <c r="N322" s="23"/>
    </row>
    <row r="323" spans="1:14" s="8" customFormat="1" ht="12">
      <c r="A323" s="125" t="s">
        <v>462</v>
      </c>
      <c r="B323" s="265" t="s">
        <v>463</v>
      </c>
      <c r="C323" s="266"/>
      <c r="D323" s="266"/>
      <c r="E323" s="266"/>
      <c r="F323" s="266"/>
      <c r="G323" s="266"/>
      <c r="H323" s="267"/>
      <c r="I323" s="126" t="s">
        <v>348</v>
      </c>
      <c r="J323" s="104" t="s">
        <v>449</v>
      </c>
      <c r="K323" s="65" t="s">
        <v>449</v>
      </c>
      <c r="L323" s="65"/>
      <c r="M323" s="22" t="s">
        <v>449</v>
      </c>
      <c r="N323" s="21" t="s">
        <v>449</v>
      </c>
    </row>
    <row r="324" spans="1:14" s="8" customFormat="1" ht="12">
      <c r="A324" s="125" t="s">
        <v>464</v>
      </c>
      <c r="B324" s="249" t="s">
        <v>465</v>
      </c>
      <c r="C324" s="250"/>
      <c r="D324" s="250"/>
      <c r="E324" s="250"/>
      <c r="F324" s="250"/>
      <c r="G324" s="250"/>
      <c r="H324" s="251"/>
      <c r="I324" s="126" t="s">
        <v>461</v>
      </c>
      <c r="J324" s="109" t="s">
        <v>779</v>
      </c>
      <c r="K324" s="65"/>
      <c r="L324" s="65"/>
      <c r="M324" s="22"/>
      <c r="N324" s="23"/>
    </row>
    <row r="325" spans="1:14" s="8" customFormat="1" ht="12">
      <c r="A325" s="125" t="s">
        <v>466</v>
      </c>
      <c r="B325" s="249" t="s">
        <v>467</v>
      </c>
      <c r="C325" s="250"/>
      <c r="D325" s="250"/>
      <c r="E325" s="250"/>
      <c r="F325" s="250"/>
      <c r="G325" s="250"/>
      <c r="H325" s="251"/>
      <c r="I325" s="126" t="s">
        <v>468</v>
      </c>
      <c r="J325" s="109" t="s">
        <v>779</v>
      </c>
      <c r="K325" s="65"/>
      <c r="L325" s="65"/>
      <c r="M325" s="22"/>
      <c r="N325" s="23"/>
    </row>
    <row r="326" spans="1:14" s="8" customFormat="1" ht="12">
      <c r="A326" s="125" t="s">
        <v>469</v>
      </c>
      <c r="B326" s="265" t="s">
        <v>470</v>
      </c>
      <c r="C326" s="266"/>
      <c r="D326" s="266"/>
      <c r="E326" s="266"/>
      <c r="F326" s="266"/>
      <c r="G326" s="266"/>
      <c r="H326" s="267"/>
      <c r="I326" s="126" t="s">
        <v>348</v>
      </c>
      <c r="J326" s="104" t="s">
        <v>449</v>
      </c>
      <c r="K326" s="65" t="s">
        <v>449</v>
      </c>
      <c r="L326" s="65"/>
      <c r="M326" s="22" t="s">
        <v>449</v>
      </c>
      <c r="N326" s="21" t="s">
        <v>449</v>
      </c>
    </row>
    <row r="327" spans="1:14" s="8" customFormat="1" ht="12">
      <c r="A327" s="125" t="s">
        <v>471</v>
      </c>
      <c r="B327" s="249" t="s">
        <v>465</v>
      </c>
      <c r="C327" s="250"/>
      <c r="D327" s="250"/>
      <c r="E327" s="250"/>
      <c r="F327" s="250"/>
      <c r="G327" s="250"/>
      <c r="H327" s="251"/>
      <c r="I327" s="126" t="s">
        <v>461</v>
      </c>
      <c r="J327" s="109" t="s">
        <v>779</v>
      </c>
      <c r="K327" s="65"/>
      <c r="L327" s="65"/>
      <c r="M327" s="22"/>
      <c r="N327" s="23"/>
    </row>
    <row r="328" spans="1:14" s="8" customFormat="1" ht="12">
      <c r="A328" s="125" t="s">
        <v>472</v>
      </c>
      <c r="B328" s="249" t="s">
        <v>473</v>
      </c>
      <c r="C328" s="250"/>
      <c r="D328" s="250"/>
      <c r="E328" s="250"/>
      <c r="F328" s="250"/>
      <c r="G328" s="250"/>
      <c r="H328" s="251"/>
      <c r="I328" s="126" t="s">
        <v>52</v>
      </c>
      <c r="J328" s="109" t="s">
        <v>779</v>
      </c>
      <c r="K328" s="65"/>
      <c r="L328" s="65"/>
      <c r="M328" s="22"/>
      <c r="N328" s="23"/>
    </row>
    <row r="329" spans="1:14" s="8" customFormat="1" ht="12">
      <c r="A329" s="125" t="s">
        <v>474</v>
      </c>
      <c r="B329" s="249" t="s">
        <v>467</v>
      </c>
      <c r="C329" s="250"/>
      <c r="D329" s="250"/>
      <c r="E329" s="250"/>
      <c r="F329" s="250"/>
      <c r="G329" s="250"/>
      <c r="H329" s="251"/>
      <c r="I329" s="126" t="s">
        <v>468</v>
      </c>
      <c r="J329" s="109" t="s">
        <v>779</v>
      </c>
      <c r="K329" s="65"/>
      <c r="L329" s="65"/>
      <c r="M329" s="22"/>
      <c r="N329" s="23"/>
    </row>
    <row r="330" spans="1:14" s="8" customFormat="1" ht="12">
      <c r="A330" s="125" t="s">
        <v>475</v>
      </c>
      <c r="B330" s="265" t="s">
        <v>476</v>
      </c>
      <c r="C330" s="266"/>
      <c r="D330" s="266"/>
      <c r="E330" s="266"/>
      <c r="F330" s="266"/>
      <c r="G330" s="266"/>
      <c r="H330" s="267"/>
      <c r="I330" s="126" t="s">
        <v>348</v>
      </c>
      <c r="J330" s="104" t="s">
        <v>449</v>
      </c>
      <c r="K330" s="65" t="s">
        <v>449</v>
      </c>
      <c r="L330" s="65"/>
      <c r="M330" s="22" t="s">
        <v>449</v>
      </c>
      <c r="N330" s="21" t="s">
        <v>449</v>
      </c>
    </row>
    <row r="331" spans="1:14" s="8" customFormat="1" ht="12">
      <c r="A331" s="125" t="s">
        <v>477</v>
      </c>
      <c r="B331" s="249" t="s">
        <v>465</v>
      </c>
      <c r="C331" s="250"/>
      <c r="D331" s="250"/>
      <c r="E331" s="250"/>
      <c r="F331" s="250"/>
      <c r="G331" s="250"/>
      <c r="H331" s="251"/>
      <c r="I331" s="126" t="s">
        <v>461</v>
      </c>
      <c r="J331" s="109" t="s">
        <v>779</v>
      </c>
      <c r="K331" s="65"/>
      <c r="L331" s="65"/>
      <c r="M331" s="22"/>
      <c r="N331" s="23"/>
    </row>
    <row r="332" spans="1:14" s="8" customFormat="1" ht="12">
      <c r="A332" s="125" t="s">
        <v>478</v>
      </c>
      <c r="B332" s="249" t="s">
        <v>467</v>
      </c>
      <c r="C332" s="250"/>
      <c r="D332" s="250"/>
      <c r="E332" s="250"/>
      <c r="F332" s="250"/>
      <c r="G332" s="250"/>
      <c r="H332" s="251"/>
      <c r="I332" s="126" t="s">
        <v>468</v>
      </c>
      <c r="J332" s="109" t="s">
        <v>779</v>
      </c>
      <c r="K332" s="65"/>
      <c r="L332" s="65"/>
      <c r="M332" s="22"/>
      <c r="N332" s="23"/>
    </row>
    <row r="333" spans="1:14" s="8" customFormat="1" ht="12">
      <c r="A333" s="125" t="s">
        <v>479</v>
      </c>
      <c r="B333" s="265" t="s">
        <v>480</v>
      </c>
      <c r="C333" s="266"/>
      <c r="D333" s="266"/>
      <c r="E333" s="266"/>
      <c r="F333" s="266"/>
      <c r="G333" s="266"/>
      <c r="H333" s="267"/>
      <c r="I333" s="126" t="s">
        <v>348</v>
      </c>
      <c r="J333" s="104" t="s">
        <v>449</v>
      </c>
      <c r="K333" s="65" t="s">
        <v>449</v>
      </c>
      <c r="L333" s="65"/>
      <c r="M333" s="22" t="s">
        <v>449</v>
      </c>
      <c r="N333" s="21" t="s">
        <v>449</v>
      </c>
    </row>
    <row r="334" spans="1:14" s="8" customFormat="1" ht="12">
      <c r="A334" s="125" t="s">
        <v>481</v>
      </c>
      <c r="B334" s="249" t="s">
        <v>465</v>
      </c>
      <c r="C334" s="250"/>
      <c r="D334" s="250"/>
      <c r="E334" s="250"/>
      <c r="F334" s="250"/>
      <c r="G334" s="250"/>
      <c r="H334" s="251"/>
      <c r="I334" s="126" t="s">
        <v>461</v>
      </c>
      <c r="J334" s="109" t="s">
        <v>779</v>
      </c>
      <c r="K334" s="65"/>
      <c r="L334" s="65"/>
      <c r="M334" s="22"/>
      <c r="N334" s="23"/>
    </row>
    <row r="335" spans="1:14" s="8" customFormat="1" ht="12">
      <c r="A335" s="125" t="s">
        <v>482</v>
      </c>
      <c r="B335" s="249" t="s">
        <v>473</v>
      </c>
      <c r="C335" s="250"/>
      <c r="D335" s="250"/>
      <c r="E335" s="250"/>
      <c r="F335" s="250"/>
      <c r="G335" s="250"/>
      <c r="H335" s="251"/>
      <c r="I335" s="126" t="s">
        <v>52</v>
      </c>
      <c r="J335" s="109" t="s">
        <v>779</v>
      </c>
      <c r="K335" s="65"/>
      <c r="L335" s="65"/>
      <c r="M335" s="22"/>
      <c r="N335" s="23"/>
    </row>
    <row r="336" spans="1:14" s="8" customFormat="1" ht="12">
      <c r="A336" s="125" t="s">
        <v>483</v>
      </c>
      <c r="B336" s="249" t="s">
        <v>467</v>
      </c>
      <c r="C336" s="250"/>
      <c r="D336" s="250"/>
      <c r="E336" s="250"/>
      <c r="F336" s="250"/>
      <c r="G336" s="250"/>
      <c r="H336" s="251"/>
      <c r="I336" s="126" t="s">
        <v>468</v>
      </c>
      <c r="J336" s="109" t="s">
        <v>779</v>
      </c>
      <c r="K336" s="65"/>
      <c r="L336" s="65"/>
      <c r="M336" s="22"/>
      <c r="N336" s="23"/>
    </row>
    <row r="337" spans="1:14" s="8" customFormat="1" ht="12">
      <c r="A337" s="125" t="s">
        <v>484</v>
      </c>
      <c r="B337" s="277" t="s">
        <v>485</v>
      </c>
      <c r="C337" s="278"/>
      <c r="D337" s="278"/>
      <c r="E337" s="278"/>
      <c r="F337" s="278"/>
      <c r="G337" s="278"/>
      <c r="H337" s="279"/>
      <c r="I337" s="126" t="s">
        <v>348</v>
      </c>
      <c r="J337" s="104" t="s">
        <v>449</v>
      </c>
      <c r="K337" s="65" t="s">
        <v>449</v>
      </c>
      <c r="L337" s="65"/>
      <c r="M337" s="22" t="s">
        <v>449</v>
      </c>
      <c r="N337" s="21" t="s">
        <v>449</v>
      </c>
    </row>
    <row r="338" spans="1:14" s="8" customFormat="1" ht="12">
      <c r="A338" s="125" t="s">
        <v>486</v>
      </c>
      <c r="B338" s="265" t="s">
        <v>487</v>
      </c>
      <c r="C338" s="266"/>
      <c r="D338" s="266"/>
      <c r="E338" s="266"/>
      <c r="F338" s="266"/>
      <c r="G338" s="266"/>
      <c r="H338" s="267"/>
      <c r="I338" s="126" t="s">
        <v>461</v>
      </c>
      <c r="J338" s="104">
        <f>66698.7/1000</f>
        <v>66.6987</v>
      </c>
      <c r="K338" s="65">
        <f>'[2]потери'!$CR$5/1000/1000</f>
        <v>73.71816700000001</v>
      </c>
      <c r="L338" s="142">
        <f>K338-J338</f>
        <v>7.019467000000006</v>
      </c>
      <c r="M338" s="147">
        <f>L338/J338</f>
        <v>0.10524143648976675</v>
      </c>
      <c r="N338" s="23"/>
    </row>
    <row r="339" spans="1:14" s="8" customFormat="1" ht="24" customHeight="1">
      <c r="A339" s="125" t="s">
        <v>488</v>
      </c>
      <c r="B339" s="259" t="s">
        <v>489</v>
      </c>
      <c r="C339" s="260"/>
      <c r="D339" s="260"/>
      <c r="E339" s="260"/>
      <c r="F339" s="260"/>
      <c r="G339" s="260"/>
      <c r="H339" s="261"/>
      <c r="I339" s="126" t="s">
        <v>461</v>
      </c>
      <c r="J339" s="104" t="s">
        <v>779</v>
      </c>
      <c r="K339" s="65"/>
      <c r="L339" s="65"/>
      <c r="M339" s="22"/>
      <c r="N339" s="23"/>
    </row>
    <row r="340" spans="1:14" s="8" customFormat="1" ht="12">
      <c r="A340" s="125" t="s">
        <v>490</v>
      </c>
      <c r="B340" s="280" t="s">
        <v>491</v>
      </c>
      <c r="C340" s="281"/>
      <c r="D340" s="281"/>
      <c r="E340" s="281"/>
      <c r="F340" s="281"/>
      <c r="G340" s="281"/>
      <c r="H340" s="282"/>
      <c r="I340" s="126" t="s">
        <v>461</v>
      </c>
      <c r="J340" s="104" t="s">
        <v>779</v>
      </c>
      <c r="K340" s="65"/>
      <c r="L340" s="65"/>
      <c r="M340" s="22"/>
      <c r="N340" s="23"/>
    </row>
    <row r="341" spans="1:14" s="8" customFormat="1" ht="12">
      <c r="A341" s="125" t="s">
        <v>492</v>
      </c>
      <c r="B341" s="280" t="s">
        <v>493</v>
      </c>
      <c r="C341" s="281"/>
      <c r="D341" s="281"/>
      <c r="E341" s="281"/>
      <c r="F341" s="281"/>
      <c r="G341" s="281"/>
      <c r="H341" s="282"/>
      <c r="I341" s="126" t="s">
        <v>461</v>
      </c>
      <c r="J341" s="104" t="s">
        <v>779</v>
      </c>
      <c r="K341" s="65"/>
      <c r="L341" s="65"/>
      <c r="M341" s="22"/>
      <c r="N341" s="23"/>
    </row>
    <row r="342" spans="1:14" s="8" customFormat="1" ht="12">
      <c r="A342" s="125" t="s">
        <v>494</v>
      </c>
      <c r="B342" s="265" t="s">
        <v>495</v>
      </c>
      <c r="C342" s="266"/>
      <c r="D342" s="266"/>
      <c r="E342" s="266"/>
      <c r="F342" s="266"/>
      <c r="G342" s="266"/>
      <c r="H342" s="267"/>
      <c r="I342" s="126" t="s">
        <v>461</v>
      </c>
      <c r="J342" s="104">
        <f>1810/1000</f>
        <v>1.81</v>
      </c>
      <c r="K342" s="65">
        <f>'[2]потери'!$CR$4/1000/1000</f>
        <v>3.931507</v>
      </c>
      <c r="L342" s="142">
        <f aca="true" t="shared" si="18" ref="L342:L343">K342-J342</f>
        <v>2.121507</v>
      </c>
      <c r="M342" s="147">
        <f aca="true" t="shared" si="19" ref="M342:M343">L342/J342</f>
        <v>1.172103314917127</v>
      </c>
      <c r="N342" s="23"/>
    </row>
    <row r="343" spans="1:14" s="8" customFormat="1" ht="12">
      <c r="A343" s="125" t="s">
        <v>496</v>
      </c>
      <c r="B343" s="265" t="s">
        <v>497</v>
      </c>
      <c r="C343" s="266"/>
      <c r="D343" s="266"/>
      <c r="E343" s="266"/>
      <c r="F343" s="266"/>
      <c r="G343" s="266"/>
      <c r="H343" s="267"/>
      <c r="I343" s="126" t="s">
        <v>52</v>
      </c>
      <c r="J343" s="104">
        <v>9.9811</v>
      </c>
      <c r="K343" s="65">
        <f>'[2]потери'!$CR$12/1000</f>
        <v>11.256390166736383</v>
      </c>
      <c r="L343" s="142">
        <f t="shared" si="18"/>
        <v>1.275290166736383</v>
      </c>
      <c r="M343" s="147">
        <f t="shared" si="19"/>
        <v>0.12777050292416497</v>
      </c>
      <c r="N343" s="23"/>
    </row>
    <row r="344" spans="1:14" s="8" customFormat="1" ht="24" customHeight="1">
      <c r="A344" s="125" t="s">
        <v>498</v>
      </c>
      <c r="B344" s="259" t="s">
        <v>499</v>
      </c>
      <c r="C344" s="260"/>
      <c r="D344" s="260"/>
      <c r="E344" s="260"/>
      <c r="F344" s="260"/>
      <c r="G344" s="260"/>
      <c r="H344" s="261"/>
      <c r="I344" s="126" t="s">
        <v>52</v>
      </c>
      <c r="J344" s="104" t="s">
        <v>779</v>
      </c>
      <c r="K344" s="65"/>
      <c r="L344" s="65"/>
      <c r="M344" s="22"/>
      <c r="N344" s="23"/>
    </row>
    <row r="345" spans="1:14" s="8" customFormat="1" ht="12">
      <c r="A345" s="125" t="s">
        <v>500</v>
      </c>
      <c r="B345" s="280" t="s">
        <v>491</v>
      </c>
      <c r="C345" s="281"/>
      <c r="D345" s="281"/>
      <c r="E345" s="281"/>
      <c r="F345" s="281"/>
      <c r="G345" s="281"/>
      <c r="H345" s="282"/>
      <c r="I345" s="126" t="s">
        <v>52</v>
      </c>
      <c r="J345" s="104" t="s">
        <v>779</v>
      </c>
      <c r="K345" s="65"/>
      <c r="L345" s="65"/>
      <c r="M345" s="22"/>
      <c r="N345" s="23"/>
    </row>
    <row r="346" spans="1:14" s="8" customFormat="1" ht="12">
      <c r="A346" s="125" t="s">
        <v>501</v>
      </c>
      <c r="B346" s="280" t="s">
        <v>493</v>
      </c>
      <c r="C346" s="281"/>
      <c r="D346" s="281"/>
      <c r="E346" s="281"/>
      <c r="F346" s="281"/>
      <c r="G346" s="281"/>
      <c r="H346" s="282"/>
      <c r="I346" s="126" t="s">
        <v>52</v>
      </c>
      <c r="J346" s="104" t="s">
        <v>779</v>
      </c>
      <c r="K346" s="65"/>
      <c r="L346" s="65"/>
      <c r="M346" s="22"/>
      <c r="N346" s="23"/>
    </row>
    <row r="347" spans="1:14" s="8" customFormat="1" ht="12">
      <c r="A347" s="125" t="s">
        <v>502</v>
      </c>
      <c r="B347" s="265" t="s">
        <v>503</v>
      </c>
      <c r="C347" s="266"/>
      <c r="D347" s="266"/>
      <c r="E347" s="266"/>
      <c r="F347" s="266"/>
      <c r="G347" s="266"/>
      <c r="H347" s="267"/>
      <c r="I347" s="126" t="s">
        <v>504</v>
      </c>
      <c r="J347" s="164">
        <v>2159.277</v>
      </c>
      <c r="K347" s="165">
        <f>J347</f>
        <v>2159.277</v>
      </c>
      <c r="L347" s="142">
        <f aca="true" t="shared" si="20" ref="L347:L348">K347-J347</f>
        <v>0</v>
      </c>
      <c r="M347" s="147">
        <f aca="true" t="shared" si="21" ref="M347:M348">L347/J347</f>
        <v>0</v>
      </c>
      <c r="N347" s="23"/>
    </row>
    <row r="348" spans="1:14" s="8" customFormat="1" ht="24" customHeight="1">
      <c r="A348" s="125" t="s">
        <v>505</v>
      </c>
      <c r="B348" s="256" t="s">
        <v>506</v>
      </c>
      <c r="C348" s="257"/>
      <c r="D348" s="257"/>
      <c r="E348" s="257"/>
      <c r="F348" s="257"/>
      <c r="G348" s="257"/>
      <c r="H348" s="258"/>
      <c r="I348" s="126" t="s">
        <v>137</v>
      </c>
      <c r="J348" s="145">
        <f>J27-J55</f>
        <v>54.036532799999996</v>
      </c>
      <c r="K348" s="142">
        <f>K27-K61-K62-K55</f>
        <v>62.63947107</v>
      </c>
      <c r="L348" s="142">
        <f t="shared" si="20"/>
        <v>8.602938270000003</v>
      </c>
      <c r="M348" s="147">
        <f t="shared" si="21"/>
        <v>0.1592059635254763</v>
      </c>
      <c r="N348" s="23"/>
    </row>
    <row r="349" spans="1:14" s="8" customFormat="1" ht="12">
      <c r="A349" s="125" t="s">
        <v>507</v>
      </c>
      <c r="B349" s="277" t="s">
        <v>508</v>
      </c>
      <c r="C349" s="278"/>
      <c r="D349" s="278"/>
      <c r="E349" s="278"/>
      <c r="F349" s="278"/>
      <c r="G349" s="278"/>
      <c r="H349" s="279"/>
      <c r="I349" s="126" t="s">
        <v>348</v>
      </c>
      <c r="J349" s="104" t="s">
        <v>449</v>
      </c>
      <c r="K349" s="65" t="s">
        <v>449</v>
      </c>
      <c r="L349" s="65"/>
      <c r="M349" s="22" t="s">
        <v>449</v>
      </c>
      <c r="N349" s="21" t="s">
        <v>449</v>
      </c>
    </row>
    <row r="350" spans="1:14" s="8" customFormat="1" ht="12">
      <c r="A350" s="125" t="s">
        <v>509</v>
      </c>
      <c r="B350" s="265" t="s">
        <v>510</v>
      </c>
      <c r="C350" s="266"/>
      <c r="D350" s="266"/>
      <c r="E350" s="266"/>
      <c r="F350" s="266"/>
      <c r="G350" s="266"/>
      <c r="H350" s="267"/>
      <c r="I350" s="126" t="s">
        <v>461</v>
      </c>
      <c r="J350" s="104" t="s">
        <v>779</v>
      </c>
      <c r="K350" s="65"/>
      <c r="L350" s="65"/>
      <c r="M350" s="22"/>
      <c r="N350" s="23"/>
    </row>
    <row r="351" spans="1:14" s="8" customFormat="1" ht="12">
      <c r="A351" s="125" t="s">
        <v>511</v>
      </c>
      <c r="B351" s="265" t="s">
        <v>512</v>
      </c>
      <c r="C351" s="266"/>
      <c r="D351" s="266"/>
      <c r="E351" s="266"/>
      <c r="F351" s="266"/>
      <c r="G351" s="266"/>
      <c r="H351" s="267"/>
      <c r="I351" s="126" t="s">
        <v>454</v>
      </c>
      <c r="J351" s="104" t="s">
        <v>779</v>
      </c>
      <c r="K351" s="65"/>
      <c r="L351" s="65"/>
      <c r="M351" s="22"/>
      <c r="N351" s="23"/>
    </row>
    <row r="352" spans="1:14" s="8" customFormat="1" ht="36" customHeight="1">
      <c r="A352" s="125" t="s">
        <v>513</v>
      </c>
      <c r="B352" s="256" t="s">
        <v>514</v>
      </c>
      <c r="C352" s="257"/>
      <c r="D352" s="257"/>
      <c r="E352" s="257"/>
      <c r="F352" s="257"/>
      <c r="G352" s="257"/>
      <c r="H352" s="258"/>
      <c r="I352" s="126" t="s">
        <v>137</v>
      </c>
      <c r="J352" s="104" t="s">
        <v>779</v>
      </c>
      <c r="K352" s="65"/>
      <c r="L352" s="65"/>
      <c r="M352" s="22"/>
      <c r="N352" s="23"/>
    </row>
    <row r="353" spans="1:14" s="8" customFormat="1" ht="24" customHeight="1">
      <c r="A353" s="125" t="s">
        <v>515</v>
      </c>
      <c r="B353" s="256" t="s">
        <v>516</v>
      </c>
      <c r="C353" s="257"/>
      <c r="D353" s="257"/>
      <c r="E353" s="257"/>
      <c r="F353" s="257"/>
      <c r="G353" s="257"/>
      <c r="H353" s="258"/>
      <c r="I353" s="126" t="s">
        <v>137</v>
      </c>
      <c r="J353" s="104" t="s">
        <v>779</v>
      </c>
      <c r="K353" s="65"/>
      <c r="L353" s="65"/>
      <c r="M353" s="22"/>
      <c r="N353" s="23"/>
    </row>
    <row r="354" spans="1:14" s="8" customFormat="1" ht="12">
      <c r="A354" s="125" t="s">
        <v>517</v>
      </c>
      <c r="B354" s="277" t="s">
        <v>518</v>
      </c>
      <c r="C354" s="278"/>
      <c r="D354" s="278"/>
      <c r="E354" s="278"/>
      <c r="F354" s="278"/>
      <c r="G354" s="278"/>
      <c r="H354" s="279"/>
      <c r="I354" s="126" t="s">
        <v>348</v>
      </c>
      <c r="J354" s="104" t="s">
        <v>449</v>
      </c>
      <c r="K354" s="65" t="s">
        <v>449</v>
      </c>
      <c r="L354" s="65"/>
      <c r="M354" s="22" t="s">
        <v>449</v>
      </c>
      <c r="N354" s="21" t="s">
        <v>449</v>
      </c>
    </row>
    <row r="355" spans="1:14" s="8" customFormat="1" ht="12">
      <c r="A355" s="125" t="s">
        <v>519</v>
      </c>
      <c r="B355" s="265" t="s">
        <v>520</v>
      </c>
      <c r="C355" s="266"/>
      <c r="D355" s="266"/>
      <c r="E355" s="266"/>
      <c r="F355" s="266"/>
      <c r="G355" s="266"/>
      <c r="H355" s="267"/>
      <c r="I355" s="126" t="s">
        <v>52</v>
      </c>
      <c r="J355" s="104" t="s">
        <v>779</v>
      </c>
      <c r="K355" s="65"/>
      <c r="L355" s="65"/>
      <c r="M355" s="22"/>
      <c r="N355" s="23"/>
    </row>
    <row r="356" spans="1:14" s="8" customFormat="1" ht="36" customHeight="1">
      <c r="A356" s="125" t="s">
        <v>521</v>
      </c>
      <c r="B356" s="259" t="s">
        <v>522</v>
      </c>
      <c r="C356" s="260"/>
      <c r="D356" s="260"/>
      <c r="E356" s="260"/>
      <c r="F356" s="260"/>
      <c r="G356" s="260"/>
      <c r="H356" s="261"/>
      <c r="I356" s="126" t="s">
        <v>52</v>
      </c>
      <c r="J356" s="104" t="s">
        <v>779</v>
      </c>
      <c r="K356" s="65"/>
      <c r="L356" s="65"/>
      <c r="M356" s="22"/>
      <c r="N356" s="23"/>
    </row>
    <row r="357" spans="1:14" s="8" customFormat="1" ht="36" customHeight="1">
      <c r="A357" s="125" t="s">
        <v>523</v>
      </c>
      <c r="B357" s="259" t="s">
        <v>524</v>
      </c>
      <c r="C357" s="260"/>
      <c r="D357" s="260"/>
      <c r="E357" s="260"/>
      <c r="F357" s="260"/>
      <c r="G357" s="260"/>
      <c r="H357" s="261"/>
      <c r="I357" s="126" t="s">
        <v>52</v>
      </c>
      <c r="J357" s="104" t="s">
        <v>779</v>
      </c>
      <c r="K357" s="65"/>
      <c r="L357" s="65"/>
      <c r="M357" s="22"/>
      <c r="N357" s="23"/>
    </row>
    <row r="358" spans="1:14" s="8" customFormat="1" ht="24" customHeight="1">
      <c r="A358" s="125" t="s">
        <v>525</v>
      </c>
      <c r="B358" s="259" t="s">
        <v>526</v>
      </c>
      <c r="C358" s="260"/>
      <c r="D358" s="260"/>
      <c r="E358" s="260"/>
      <c r="F358" s="260"/>
      <c r="G358" s="260"/>
      <c r="H358" s="261"/>
      <c r="I358" s="126" t="s">
        <v>52</v>
      </c>
      <c r="J358" s="104" t="s">
        <v>779</v>
      </c>
      <c r="K358" s="65"/>
      <c r="L358" s="65"/>
      <c r="M358" s="22"/>
      <c r="N358" s="23"/>
    </row>
    <row r="359" spans="1:14" s="8" customFormat="1" ht="12">
      <c r="A359" s="125" t="s">
        <v>527</v>
      </c>
      <c r="B359" s="265" t="s">
        <v>528</v>
      </c>
      <c r="C359" s="266"/>
      <c r="D359" s="266"/>
      <c r="E359" s="266"/>
      <c r="F359" s="266"/>
      <c r="G359" s="266"/>
      <c r="H359" s="267"/>
      <c r="I359" s="126" t="s">
        <v>461</v>
      </c>
      <c r="J359" s="104" t="s">
        <v>779</v>
      </c>
      <c r="K359" s="65"/>
      <c r="L359" s="65"/>
      <c r="M359" s="22"/>
      <c r="N359" s="23"/>
    </row>
    <row r="360" spans="1:14" s="8" customFormat="1" ht="24" customHeight="1">
      <c r="A360" s="125" t="s">
        <v>529</v>
      </c>
      <c r="B360" s="259" t="s">
        <v>530</v>
      </c>
      <c r="C360" s="260"/>
      <c r="D360" s="260"/>
      <c r="E360" s="260"/>
      <c r="F360" s="260"/>
      <c r="G360" s="260"/>
      <c r="H360" s="261"/>
      <c r="I360" s="126" t="s">
        <v>461</v>
      </c>
      <c r="J360" s="104" t="s">
        <v>779</v>
      </c>
      <c r="K360" s="65"/>
      <c r="L360" s="65"/>
      <c r="M360" s="22"/>
      <c r="N360" s="23"/>
    </row>
    <row r="361" spans="1:14" s="8" customFormat="1" ht="12">
      <c r="A361" s="125" t="s">
        <v>531</v>
      </c>
      <c r="B361" s="249" t="s">
        <v>532</v>
      </c>
      <c r="C361" s="250"/>
      <c r="D361" s="250"/>
      <c r="E361" s="250"/>
      <c r="F361" s="250"/>
      <c r="G361" s="250"/>
      <c r="H361" s="251"/>
      <c r="I361" s="126" t="s">
        <v>461</v>
      </c>
      <c r="J361" s="104" t="s">
        <v>779</v>
      </c>
      <c r="K361" s="65"/>
      <c r="L361" s="65"/>
      <c r="M361" s="22"/>
      <c r="N361" s="23"/>
    </row>
    <row r="362" spans="1:14" s="8" customFormat="1" ht="24" customHeight="1">
      <c r="A362" s="125" t="s">
        <v>533</v>
      </c>
      <c r="B362" s="256" t="s">
        <v>534</v>
      </c>
      <c r="C362" s="257"/>
      <c r="D362" s="257"/>
      <c r="E362" s="257"/>
      <c r="F362" s="257"/>
      <c r="G362" s="257"/>
      <c r="H362" s="258"/>
      <c r="I362" s="126" t="s">
        <v>137</v>
      </c>
      <c r="J362" s="104" t="s">
        <v>779</v>
      </c>
      <c r="K362" s="65"/>
      <c r="L362" s="65"/>
      <c r="M362" s="22"/>
      <c r="N362" s="23"/>
    </row>
    <row r="363" spans="1:14" s="8" customFormat="1" ht="12">
      <c r="A363" s="125" t="s">
        <v>535</v>
      </c>
      <c r="B363" s="249" t="s">
        <v>161</v>
      </c>
      <c r="C363" s="250"/>
      <c r="D363" s="250"/>
      <c r="E363" s="250"/>
      <c r="F363" s="250"/>
      <c r="G363" s="250"/>
      <c r="H363" s="251"/>
      <c r="I363" s="126" t="s">
        <v>137</v>
      </c>
      <c r="J363" s="104" t="s">
        <v>779</v>
      </c>
      <c r="K363" s="65"/>
      <c r="L363" s="65"/>
      <c r="M363" s="22"/>
      <c r="N363" s="23"/>
    </row>
    <row r="364" spans="1:14" s="8" customFormat="1" ht="12">
      <c r="A364" s="125" t="s">
        <v>536</v>
      </c>
      <c r="B364" s="249" t="s">
        <v>163</v>
      </c>
      <c r="C364" s="250"/>
      <c r="D364" s="250"/>
      <c r="E364" s="250"/>
      <c r="F364" s="250"/>
      <c r="G364" s="250"/>
      <c r="H364" s="251"/>
      <c r="I364" s="126" t="s">
        <v>137</v>
      </c>
      <c r="J364" s="104" t="s">
        <v>779</v>
      </c>
      <c r="K364" s="65"/>
      <c r="L364" s="65"/>
      <c r="M364" s="22"/>
      <c r="N364" s="23"/>
    </row>
    <row r="365" spans="1:14" s="8" customFormat="1" ht="12.75" thickBot="1">
      <c r="A365" s="131" t="s">
        <v>537</v>
      </c>
      <c r="B365" s="311" t="s">
        <v>538</v>
      </c>
      <c r="C365" s="312"/>
      <c r="D365" s="312"/>
      <c r="E365" s="312"/>
      <c r="F365" s="312"/>
      <c r="G365" s="312"/>
      <c r="H365" s="313"/>
      <c r="I365" s="132" t="s">
        <v>539</v>
      </c>
      <c r="J365" s="109">
        <v>32</v>
      </c>
      <c r="K365" s="110">
        <v>28</v>
      </c>
      <c r="L365" s="166">
        <f>K365-J365</f>
        <v>-4</v>
      </c>
      <c r="M365" s="167">
        <f>L365/J365</f>
        <v>-0.125</v>
      </c>
      <c r="N365" s="29"/>
    </row>
    <row r="366" spans="1:14" ht="16.5" thickBot="1">
      <c r="A366" s="314" t="s">
        <v>540</v>
      </c>
      <c r="B366" s="315"/>
      <c r="C366" s="315"/>
      <c r="D366" s="315"/>
      <c r="E366" s="315"/>
      <c r="F366" s="315"/>
      <c r="G366" s="315"/>
      <c r="H366" s="315"/>
      <c r="I366" s="315"/>
      <c r="J366" s="315"/>
      <c r="K366" s="315"/>
      <c r="L366" s="315"/>
      <c r="M366" s="315"/>
      <c r="N366" s="316"/>
    </row>
    <row r="367" spans="1:14" s="8" customFormat="1" ht="30" customHeight="1">
      <c r="A367" s="295" t="s">
        <v>129</v>
      </c>
      <c r="B367" s="297" t="s">
        <v>130</v>
      </c>
      <c r="C367" s="298"/>
      <c r="D367" s="298"/>
      <c r="E367" s="298"/>
      <c r="F367" s="298"/>
      <c r="G367" s="298"/>
      <c r="H367" s="299"/>
      <c r="I367" s="303" t="s">
        <v>131</v>
      </c>
      <c r="J367" s="305" t="s">
        <v>900</v>
      </c>
      <c r="K367" s="306"/>
      <c r="L367" s="307" t="s">
        <v>901</v>
      </c>
      <c r="M367" s="308"/>
      <c r="N367" s="309" t="s">
        <v>15</v>
      </c>
    </row>
    <row r="368" spans="1:14" s="8" customFormat="1" ht="33.75">
      <c r="A368" s="296"/>
      <c r="B368" s="300"/>
      <c r="C368" s="301"/>
      <c r="D368" s="301"/>
      <c r="E368" s="301"/>
      <c r="F368" s="301"/>
      <c r="G368" s="301"/>
      <c r="H368" s="302"/>
      <c r="I368" s="304"/>
      <c r="J368" s="115" t="s">
        <v>16</v>
      </c>
      <c r="K368" s="116" t="s">
        <v>17</v>
      </c>
      <c r="L368" s="117" t="s">
        <v>132</v>
      </c>
      <c r="M368" s="118" t="s">
        <v>133</v>
      </c>
      <c r="N368" s="310"/>
    </row>
    <row r="369" spans="1:14" s="3" customFormat="1" ht="12" thickBot="1">
      <c r="A369" s="133">
        <v>1</v>
      </c>
      <c r="B369" s="289">
        <v>2</v>
      </c>
      <c r="C369" s="290"/>
      <c r="D369" s="290"/>
      <c r="E369" s="290"/>
      <c r="F369" s="290"/>
      <c r="G369" s="290"/>
      <c r="H369" s="291"/>
      <c r="I369" s="134">
        <v>3</v>
      </c>
      <c r="J369" s="135">
        <v>4</v>
      </c>
      <c r="K369" s="136">
        <v>5</v>
      </c>
      <c r="L369" s="136">
        <v>6</v>
      </c>
      <c r="M369" s="136">
        <v>7</v>
      </c>
      <c r="N369" s="134">
        <v>8</v>
      </c>
    </row>
    <row r="370" spans="1:14" s="8" customFormat="1" ht="12">
      <c r="A370" s="292" t="s">
        <v>541</v>
      </c>
      <c r="B370" s="293"/>
      <c r="C370" s="293"/>
      <c r="D370" s="293"/>
      <c r="E370" s="293"/>
      <c r="F370" s="293"/>
      <c r="G370" s="293"/>
      <c r="H370" s="294"/>
      <c r="I370" s="130" t="s">
        <v>137</v>
      </c>
      <c r="J370" s="152">
        <f>J371+J428</f>
        <v>4.51</v>
      </c>
      <c r="K370" s="148">
        <f>K371+K428</f>
        <v>8.89</v>
      </c>
      <c r="L370" s="148">
        <f aca="true" t="shared" si="22" ref="L370:L371">K370-J370</f>
        <v>4.380000000000001</v>
      </c>
      <c r="M370" s="149">
        <f aca="true" t="shared" si="23" ref="M370:M371">L370/J370</f>
        <v>0.9711751662971178</v>
      </c>
      <c r="N370" s="27"/>
    </row>
    <row r="371" spans="1:14" s="8" customFormat="1" ht="12">
      <c r="A371" s="125" t="s">
        <v>135</v>
      </c>
      <c r="B371" s="277" t="s">
        <v>542</v>
      </c>
      <c r="C371" s="278"/>
      <c r="D371" s="278"/>
      <c r="E371" s="278"/>
      <c r="F371" s="278"/>
      <c r="G371" s="278"/>
      <c r="H371" s="279"/>
      <c r="I371" s="126" t="s">
        <v>137</v>
      </c>
      <c r="J371" s="145">
        <f>J396</f>
        <v>2.3</v>
      </c>
      <c r="K371" s="142">
        <f>K372+K396+K424+K425</f>
        <v>2.3</v>
      </c>
      <c r="L371" s="142">
        <f t="shared" si="22"/>
        <v>0</v>
      </c>
      <c r="M371" s="147">
        <f t="shared" si="23"/>
        <v>0</v>
      </c>
      <c r="N371" s="23"/>
    </row>
    <row r="372" spans="1:14" s="8" customFormat="1" ht="12">
      <c r="A372" s="125" t="s">
        <v>138</v>
      </c>
      <c r="B372" s="265" t="s">
        <v>543</v>
      </c>
      <c r="C372" s="266"/>
      <c r="D372" s="266"/>
      <c r="E372" s="266"/>
      <c r="F372" s="266"/>
      <c r="G372" s="266"/>
      <c r="H372" s="267"/>
      <c r="I372" s="126" t="s">
        <v>137</v>
      </c>
      <c r="J372" s="104" t="s">
        <v>779</v>
      </c>
      <c r="K372" s="65"/>
      <c r="L372" s="65"/>
      <c r="M372" s="22"/>
      <c r="N372" s="23"/>
    </row>
    <row r="373" spans="1:14" s="8" customFormat="1" ht="24" customHeight="1">
      <c r="A373" s="125" t="s">
        <v>140</v>
      </c>
      <c r="B373" s="259" t="s">
        <v>544</v>
      </c>
      <c r="C373" s="260"/>
      <c r="D373" s="260"/>
      <c r="E373" s="260"/>
      <c r="F373" s="260"/>
      <c r="G373" s="260"/>
      <c r="H373" s="261"/>
      <c r="I373" s="126" t="s">
        <v>137</v>
      </c>
      <c r="J373" s="104" t="s">
        <v>779</v>
      </c>
      <c r="K373" s="65"/>
      <c r="L373" s="65"/>
      <c r="M373" s="22"/>
      <c r="N373" s="23"/>
    </row>
    <row r="374" spans="1:14" s="8" customFormat="1" ht="12">
      <c r="A374" s="125" t="s">
        <v>545</v>
      </c>
      <c r="B374" s="280" t="s">
        <v>546</v>
      </c>
      <c r="C374" s="281"/>
      <c r="D374" s="281"/>
      <c r="E374" s="281"/>
      <c r="F374" s="281"/>
      <c r="G374" s="281"/>
      <c r="H374" s="282"/>
      <c r="I374" s="126" t="s">
        <v>137</v>
      </c>
      <c r="J374" s="104" t="s">
        <v>779</v>
      </c>
      <c r="K374" s="65"/>
      <c r="L374" s="65"/>
      <c r="M374" s="22"/>
      <c r="N374" s="23"/>
    </row>
    <row r="375" spans="1:14" s="8" customFormat="1" ht="24" customHeight="1">
      <c r="A375" s="125" t="s">
        <v>547</v>
      </c>
      <c r="B375" s="283" t="s">
        <v>141</v>
      </c>
      <c r="C375" s="284"/>
      <c r="D375" s="284"/>
      <c r="E375" s="284"/>
      <c r="F375" s="284"/>
      <c r="G375" s="284"/>
      <c r="H375" s="285"/>
      <c r="I375" s="126" t="s">
        <v>137</v>
      </c>
      <c r="J375" s="104" t="s">
        <v>779</v>
      </c>
      <c r="K375" s="65"/>
      <c r="L375" s="65"/>
      <c r="M375" s="22"/>
      <c r="N375" s="23"/>
    </row>
    <row r="376" spans="1:14" s="8" customFormat="1" ht="24" customHeight="1">
      <c r="A376" s="125" t="s">
        <v>548</v>
      </c>
      <c r="B376" s="283" t="s">
        <v>143</v>
      </c>
      <c r="C376" s="284"/>
      <c r="D376" s="284"/>
      <c r="E376" s="284"/>
      <c r="F376" s="284"/>
      <c r="G376" s="284"/>
      <c r="H376" s="285"/>
      <c r="I376" s="126" t="s">
        <v>137</v>
      </c>
      <c r="J376" s="104" t="s">
        <v>779</v>
      </c>
      <c r="K376" s="65"/>
      <c r="L376" s="65"/>
      <c r="M376" s="22"/>
      <c r="N376" s="23"/>
    </row>
    <row r="377" spans="1:14" s="8" customFormat="1" ht="24" customHeight="1">
      <c r="A377" s="125" t="s">
        <v>549</v>
      </c>
      <c r="B377" s="283" t="s">
        <v>145</v>
      </c>
      <c r="C377" s="284"/>
      <c r="D377" s="284"/>
      <c r="E377" s="284"/>
      <c r="F377" s="284"/>
      <c r="G377" s="284"/>
      <c r="H377" s="285"/>
      <c r="I377" s="126" t="s">
        <v>137</v>
      </c>
      <c r="J377" s="104" t="s">
        <v>779</v>
      </c>
      <c r="K377" s="65"/>
      <c r="L377" s="65"/>
      <c r="M377" s="22"/>
      <c r="N377" s="23"/>
    </row>
    <row r="378" spans="1:14" s="8" customFormat="1" ht="12">
      <c r="A378" s="125" t="s">
        <v>550</v>
      </c>
      <c r="B378" s="280" t="s">
        <v>551</v>
      </c>
      <c r="C378" s="281"/>
      <c r="D378" s="281"/>
      <c r="E378" s="281"/>
      <c r="F378" s="281"/>
      <c r="G378" s="281"/>
      <c r="H378" s="282"/>
      <c r="I378" s="126" t="s">
        <v>137</v>
      </c>
      <c r="J378" s="104" t="s">
        <v>779</v>
      </c>
      <c r="K378" s="65"/>
      <c r="L378" s="65"/>
      <c r="M378" s="22"/>
      <c r="N378" s="23"/>
    </row>
    <row r="379" spans="1:14" s="8" customFormat="1" ht="12">
      <c r="A379" s="125" t="s">
        <v>552</v>
      </c>
      <c r="B379" s="280" t="s">
        <v>553</v>
      </c>
      <c r="C379" s="281"/>
      <c r="D379" s="281"/>
      <c r="E379" s="281"/>
      <c r="F379" s="281"/>
      <c r="G379" s="281"/>
      <c r="H379" s="282"/>
      <c r="I379" s="126" t="s">
        <v>137</v>
      </c>
      <c r="J379" s="104" t="s">
        <v>779</v>
      </c>
      <c r="K379" s="65"/>
      <c r="L379" s="65"/>
      <c r="M379" s="22"/>
      <c r="N379" s="23"/>
    </row>
    <row r="380" spans="1:14" s="8" customFormat="1" ht="12">
      <c r="A380" s="125" t="s">
        <v>554</v>
      </c>
      <c r="B380" s="280" t="s">
        <v>555</v>
      </c>
      <c r="C380" s="281"/>
      <c r="D380" s="281"/>
      <c r="E380" s="281"/>
      <c r="F380" s="281"/>
      <c r="G380" s="281"/>
      <c r="H380" s="282"/>
      <c r="I380" s="126" t="s">
        <v>137</v>
      </c>
      <c r="J380" s="104" t="s">
        <v>779</v>
      </c>
      <c r="K380" s="65"/>
      <c r="L380" s="65"/>
      <c r="M380" s="22"/>
      <c r="N380" s="23"/>
    </row>
    <row r="381" spans="1:14" s="8" customFormat="1" ht="12">
      <c r="A381" s="125" t="s">
        <v>556</v>
      </c>
      <c r="B381" s="280" t="s">
        <v>557</v>
      </c>
      <c r="C381" s="281"/>
      <c r="D381" s="281"/>
      <c r="E381" s="281"/>
      <c r="F381" s="281"/>
      <c r="G381" s="281"/>
      <c r="H381" s="282"/>
      <c r="I381" s="126" t="s">
        <v>137</v>
      </c>
      <c r="J381" s="104" t="s">
        <v>779</v>
      </c>
      <c r="K381" s="65"/>
      <c r="L381" s="65"/>
      <c r="M381" s="22"/>
      <c r="N381" s="23"/>
    </row>
    <row r="382" spans="1:14" s="8" customFormat="1" ht="24" customHeight="1">
      <c r="A382" s="125" t="s">
        <v>558</v>
      </c>
      <c r="B382" s="283" t="s">
        <v>559</v>
      </c>
      <c r="C382" s="284"/>
      <c r="D382" s="284"/>
      <c r="E382" s="284"/>
      <c r="F382" s="284"/>
      <c r="G382" s="284"/>
      <c r="H382" s="285"/>
      <c r="I382" s="126" t="s">
        <v>137</v>
      </c>
      <c r="J382" s="104" t="s">
        <v>779</v>
      </c>
      <c r="K382" s="65"/>
      <c r="L382" s="65"/>
      <c r="M382" s="22"/>
      <c r="N382" s="23"/>
    </row>
    <row r="383" spans="1:14" s="8" customFormat="1" ht="12">
      <c r="A383" s="125" t="s">
        <v>560</v>
      </c>
      <c r="B383" s="286" t="s">
        <v>561</v>
      </c>
      <c r="C383" s="287"/>
      <c r="D383" s="287"/>
      <c r="E383" s="287"/>
      <c r="F383" s="287"/>
      <c r="G383" s="287"/>
      <c r="H383" s="288"/>
      <c r="I383" s="126" t="s">
        <v>137</v>
      </c>
      <c r="J383" s="104" t="s">
        <v>779</v>
      </c>
      <c r="K383" s="65"/>
      <c r="L383" s="65"/>
      <c r="M383" s="22"/>
      <c r="N383" s="23"/>
    </row>
    <row r="384" spans="1:14" s="8" customFormat="1" ht="12">
      <c r="A384" s="125" t="s">
        <v>562</v>
      </c>
      <c r="B384" s="274" t="s">
        <v>563</v>
      </c>
      <c r="C384" s="275"/>
      <c r="D384" s="275"/>
      <c r="E384" s="275"/>
      <c r="F384" s="275"/>
      <c r="G384" s="275"/>
      <c r="H384" s="276"/>
      <c r="I384" s="126" t="s">
        <v>137</v>
      </c>
      <c r="J384" s="104" t="s">
        <v>779</v>
      </c>
      <c r="K384" s="65"/>
      <c r="L384" s="65"/>
      <c r="M384" s="22"/>
      <c r="N384" s="23"/>
    </row>
    <row r="385" spans="1:14" s="8" customFormat="1" ht="12">
      <c r="A385" s="125" t="s">
        <v>564</v>
      </c>
      <c r="B385" s="286" t="s">
        <v>561</v>
      </c>
      <c r="C385" s="287"/>
      <c r="D385" s="287"/>
      <c r="E385" s="287"/>
      <c r="F385" s="287"/>
      <c r="G385" s="287"/>
      <c r="H385" s="288"/>
      <c r="I385" s="126" t="s">
        <v>137</v>
      </c>
      <c r="J385" s="104" t="s">
        <v>779</v>
      </c>
      <c r="K385" s="65"/>
      <c r="L385" s="65"/>
      <c r="M385" s="22"/>
      <c r="N385" s="23"/>
    </row>
    <row r="386" spans="1:14" s="8" customFormat="1" ht="12">
      <c r="A386" s="125" t="s">
        <v>565</v>
      </c>
      <c r="B386" s="280" t="s">
        <v>566</v>
      </c>
      <c r="C386" s="281"/>
      <c r="D386" s="281"/>
      <c r="E386" s="281"/>
      <c r="F386" s="281"/>
      <c r="G386" s="281"/>
      <c r="H386" s="282"/>
      <c r="I386" s="126" t="s">
        <v>137</v>
      </c>
      <c r="J386" s="104" t="s">
        <v>779</v>
      </c>
      <c r="K386" s="65"/>
      <c r="L386" s="65"/>
      <c r="M386" s="22"/>
      <c r="N386" s="23"/>
    </row>
    <row r="387" spans="1:14" s="8" customFormat="1" ht="12">
      <c r="A387" s="125" t="s">
        <v>567</v>
      </c>
      <c r="B387" s="280" t="s">
        <v>376</v>
      </c>
      <c r="C387" s="281"/>
      <c r="D387" s="281"/>
      <c r="E387" s="281"/>
      <c r="F387" s="281"/>
      <c r="G387" s="281"/>
      <c r="H387" s="282"/>
      <c r="I387" s="126" t="s">
        <v>137</v>
      </c>
      <c r="J387" s="104" t="s">
        <v>779</v>
      </c>
      <c r="K387" s="65"/>
      <c r="L387" s="65"/>
      <c r="M387" s="22"/>
      <c r="N387" s="23"/>
    </row>
    <row r="388" spans="1:14" s="8" customFormat="1" ht="24" customHeight="1">
      <c r="A388" s="125" t="s">
        <v>568</v>
      </c>
      <c r="B388" s="262" t="s">
        <v>569</v>
      </c>
      <c r="C388" s="263"/>
      <c r="D388" s="263"/>
      <c r="E388" s="263"/>
      <c r="F388" s="263"/>
      <c r="G388" s="263"/>
      <c r="H388" s="264"/>
      <c r="I388" s="126" t="s">
        <v>137</v>
      </c>
      <c r="J388" s="104" t="s">
        <v>779</v>
      </c>
      <c r="K388" s="65"/>
      <c r="L388" s="65"/>
      <c r="M388" s="22"/>
      <c r="N388" s="23"/>
    </row>
    <row r="389" spans="1:14" s="8" customFormat="1" ht="12">
      <c r="A389" s="125" t="s">
        <v>570</v>
      </c>
      <c r="B389" s="274" t="s">
        <v>161</v>
      </c>
      <c r="C389" s="275"/>
      <c r="D389" s="275"/>
      <c r="E389" s="275"/>
      <c r="F389" s="275"/>
      <c r="G389" s="275"/>
      <c r="H389" s="276"/>
      <c r="I389" s="126" t="s">
        <v>137</v>
      </c>
      <c r="J389" s="104" t="s">
        <v>779</v>
      </c>
      <c r="K389" s="65"/>
      <c r="L389" s="65"/>
      <c r="M389" s="22"/>
      <c r="N389" s="23"/>
    </row>
    <row r="390" spans="1:14" s="8" customFormat="1" ht="12">
      <c r="A390" s="125" t="s">
        <v>571</v>
      </c>
      <c r="B390" s="274" t="s">
        <v>163</v>
      </c>
      <c r="C390" s="275"/>
      <c r="D390" s="275"/>
      <c r="E390" s="275"/>
      <c r="F390" s="275"/>
      <c r="G390" s="275"/>
      <c r="H390" s="276"/>
      <c r="I390" s="126" t="s">
        <v>137</v>
      </c>
      <c r="J390" s="104" t="s">
        <v>779</v>
      </c>
      <c r="K390" s="65"/>
      <c r="L390" s="65"/>
      <c r="M390" s="22"/>
      <c r="N390" s="23"/>
    </row>
    <row r="391" spans="1:14" s="8" customFormat="1" ht="24" customHeight="1">
      <c r="A391" s="125" t="s">
        <v>142</v>
      </c>
      <c r="B391" s="259" t="s">
        <v>572</v>
      </c>
      <c r="C391" s="260"/>
      <c r="D391" s="260"/>
      <c r="E391" s="260"/>
      <c r="F391" s="260"/>
      <c r="G391" s="260"/>
      <c r="H391" s="261"/>
      <c r="I391" s="126" t="s">
        <v>137</v>
      </c>
      <c r="J391" s="104" t="s">
        <v>779</v>
      </c>
      <c r="K391" s="65"/>
      <c r="L391" s="65"/>
      <c r="M391" s="22"/>
      <c r="N391" s="23"/>
    </row>
    <row r="392" spans="1:14" s="8" customFormat="1" ht="24" customHeight="1">
      <c r="A392" s="125" t="s">
        <v>573</v>
      </c>
      <c r="B392" s="262" t="s">
        <v>141</v>
      </c>
      <c r="C392" s="263"/>
      <c r="D392" s="263"/>
      <c r="E392" s="263"/>
      <c r="F392" s="263"/>
      <c r="G392" s="263"/>
      <c r="H392" s="264"/>
      <c r="I392" s="126" t="s">
        <v>137</v>
      </c>
      <c r="J392" s="104" t="s">
        <v>779</v>
      </c>
      <c r="K392" s="65"/>
      <c r="L392" s="65"/>
      <c r="M392" s="22"/>
      <c r="N392" s="23"/>
    </row>
    <row r="393" spans="1:14" s="8" customFormat="1" ht="24" customHeight="1">
      <c r="A393" s="125" t="s">
        <v>574</v>
      </c>
      <c r="B393" s="262" t="s">
        <v>143</v>
      </c>
      <c r="C393" s="263"/>
      <c r="D393" s="263"/>
      <c r="E393" s="263"/>
      <c r="F393" s="263"/>
      <c r="G393" s="263"/>
      <c r="H393" s="264"/>
      <c r="I393" s="126" t="s">
        <v>137</v>
      </c>
      <c r="J393" s="104" t="s">
        <v>779</v>
      </c>
      <c r="K393" s="65"/>
      <c r="L393" s="65"/>
      <c r="M393" s="22"/>
      <c r="N393" s="23"/>
    </row>
    <row r="394" spans="1:14" s="8" customFormat="1" ht="24" customHeight="1">
      <c r="A394" s="125" t="s">
        <v>575</v>
      </c>
      <c r="B394" s="262" t="s">
        <v>145</v>
      </c>
      <c r="C394" s="263"/>
      <c r="D394" s="263"/>
      <c r="E394" s="263"/>
      <c r="F394" s="263"/>
      <c r="G394" s="263"/>
      <c r="H394" s="264"/>
      <c r="I394" s="126" t="s">
        <v>137</v>
      </c>
      <c r="J394" s="104" t="s">
        <v>779</v>
      </c>
      <c r="K394" s="65"/>
      <c r="L394" s="65"/>
      <c r="M394" s="22"/>
      <c r="N394" s="23"/>
    </row>
    <row r="395" spans="1:14" s="8" customFormat="1" ht="12">
      <c r="A395" s="125" t="s">
        <v>144</v>
      </c>
      <c r="B395" s="249" t="s">
        <v>576</v>
      </c>
      <c r="C395" s="250"/>
      <c r="D395" s="250"/>
      <c r="E395" s="250"/>
      <c r="F395" s="250"/>
      <c r="G395" s="250"/>
      <c r="H395" s="251"/>
      <c r="I395" s="126" t="s">
        <v>137</v>
      </c>
      <c r="J395" s="104" t="s">
        <v>779</v>
      </c>
      <c r="K395" s="65"/>
      <c r="L395" s="65"/>
      <c r="M395" s="22"/>
      <c r="N395" s="23"/>
    </row>
    <row r="396" spans="1:14" s="8" customFormat="1" ht="12">
      <c r="A396" s="125" t="s">
        <v>146</v>
      </c>
      <c r="B396" s="265" t="s">
        <v>577</v>
      </c>
      <c r="C396" s="266"/>
      <c r="D396" s="266"/>
      <c r="E396" s="266"/>
      <c r="F396" s="266"/>
      <c r="G396" s="266"/>
      <c r="H396" s="267"/>
      <c r="I396" s="126" t="s">
        <v>137</v>
      </c>
      <c r="J396" s="104">
        <v>2.3</v>
      </c>
      <c r="K396" s="65">
        <v>2.3</v>
      </c>
      <c r="L396" s="142">
        <f aca="true" t="shared" si="24" ref="L396">K396-J396</f>
        <v>0</v>
      </c>
      <c r="M396" s="147">
        <f aca="true" t="shared" si="25" ref="M396">L396/J396</f>
        <v>0</v>
      </c>
      <c r="N396" s="23"/>
    </row>
    <row r="397" spans="1:14" s="8" customFormat="1" ht="12">
      <c r="A397" s="125" t="s">
        <v>578</v>
      </c>
      <c r="B397" s="249" t="s">
        <v>579</v>
      </c>
      <c r="C397" s="250"/>
      <c r="D397" s="250"/>
      <c r="E397" s="250"/>
      <c r="F397" s="250"/>
      <c r="G397" s="250"/>
      <c r="H397" s="251"/>
      <c r="I397" s="126" t="s">
        <v>137</v>
      </c>
      <c r="J397" s="104" t="s">
        <v>779</v>
      </c>
      <c r="K397" s="65"/>
      <c r="L397" s="65"/>
      <c r="M397" s="22"/>
      <c r="N397" s="23"/>
    </row>
    <row r="398" spans="1:14" s="8" customFormat="1" ht="12">
      <c r="A398" s="125" t="s">
        <v>580</v>
      </c>
      <c r="B398" s="280" t="s">
        <v>581</v>
      </c>
      <c r="C398" s="281"/>
      <c r="D398" s="281"/>
      <c r="E398" s="281"/>
      <c r="F398" s="281"/>
      <c r="G398" s="281"/>
      <c r="H398" s="282"/>
      <c r="I398" s="126" t="s">
        <v>137</v>
      </c>
      <c r="J398" s="104" t="s">
        <v>779</v>
      </c>
      <c r="K398" s="65"/>
      <c r="L398" s="65"/>
      <c r="M398" s="22"/>
      <c r="N398" s="23"/>
    </row>
    <row r="399" spans="1:14" s="8" customFormat="1" ht="24" customHeight="1">
      <c r="A399" s="125" t="s">
        <v>582</v>
      </c>
      <c r="B399" s="262" t="s">
        <v>141</v>
      </c>
      <c r="C399" s="263"/>
      <c r="D399" s="263"/>
      <c r="E399" s="263"/>
      <c r="F399" s="263"/>
      <c r="G399" s="263"/>
      <c r="H399" s="264"/>
      <c r="I399" s="126" t="s">
        <v>137</v>
      </c>
      <c r="J399" s="104" t="s">
        <v>779</v>
      </c>
      <c r="K399" s="65"/>
      <c r="L399" s="65"/>
      <c r="M399" s="22"/>
      <c r="N399" s="23"/>
    </row>
    <row r="400" spans="1:14" s="8" customFormat="1" ht="24" customHeight="1">
      <c r="A400" s="125" t="s">
        <v>583</v>
      </c>
      <c r="B400" s="262" t="s">
        <v>143</v>
      </c>
      <c r="C400" s="263"/>
      <c r="D400" s="263"/>
      <c r="E400" s="263"/>
      <c r="F400" s="263"/>
      <c r="G400" s="263"/>
      <c r="H400" s="264"/>
      <c r="I400" s="126" t="s">
        <v>137</v>
      </c>
      <c r="J400" s="104" t="s">
        <v>779</v>
      </c>
      <c r="K400" s="65"/>
      <c r="L400" s="65"/>
      <c r="M400" s="22"/>
      <c r="N400" s="23"/>
    </row>
    <row r="401" spans="1:14" s="8" customFormat="1" ht="24" customHeight="1">
      <c r="A401" s="125" t="s">
        <v>584</v>
      </c>
      <c r="B401" s="262" t="s">
        <v>145</v>
      </c>
      <c r="C401" s="263"/>
      <c r="D401" s="263"/>
      <c r="E401" s="263"/>
      <c r="F401" s="263"/>
      <c r="G401" s="263"/>
      <c r="H401" s="264"/>
      <c r="I401" s="126" t="s">
        <v>137</v>
      </c>
      <c r="J401" s="104" t="s">
        <v>779</v>
      </c>
      <c r="K401" s="65"/>
      <c r="L401" s="65"/>
      <c r="M401" s="22"/>
      <c r="N401" s="23"/>
    </row>
    <row r="402" spans="1:14" s="8" customFormat="1" ht="12">
      <c r="A402" s="125" t="s">
        <v>585</v>
      </c>
      <c r="B402" s="280" t="s">
        <v>362</v>
      </c>
      <c r="C402" s="281"/>
      <c r="D402" s="281"/>
      <c r="E402" s="281"/>
      <c r="F402" s="281"/>
      <c r="G402" s="281"/>
      <c r="H402" s="282"/>
      <c r="I402" s="126" t="s">
        <v>137</v>
      </c>
      <c r="J402" s="104" t="s">
        <v>779</v>
      </c>
      <c r="K402" s="65"/>
      <c r="L402" s="65"/>
      <c r="M402" s="22"/>
      <c r="N402" s="23"/>
    </row>
    <row r="403" spans="1:14" s="8" customFormat="1" ht="12">
      <c r="A403" s="125" t="s">
        <v>586</v>
      </c>
      <c r="B403" s="280" t="s">
        <v>365</v>
      </c>
      <c r="C403" s="281"/>
      <c r="D403" s="281"/>
      <c r="E403" s="281"/>
      <c r="F403" s="281"/>
      <c r="G403" s="281"/>
      <c r="H403" s="282"/>
      <c r="I403" s="126" t="s">
        <v>137</v>
      </c>
      <c r="J403" s="104" t="s">
        <v>779</v>
      </c>
      <c r="K403" s="65"/>
      <c r="L403" s="65"/>
      <c r="M403" s="22"/>
      <c r="N403" s="23"/>
    </row>
    <row r="404" spans="1:14" s="8" customFormat="1" ht="12">
      <c r="A404" s="125" t="s">
        <v>587</v>
      </c>
      <c r="B404" s="280" t="s">
        <v>368</v>
      </c>
      <c r="C404" s="281"/>
      <c r="D404" s="281"/>
      <c r="E404" s="281"/>
      <c r="F404" s="281"/>
      <c r="G404" s="281"/>
      <c r="H404" s="282"/>
      <c r="I404" s="126" t="s">
        <v>137</v>
      </c>
      <c r="J404" s="104" t="s">
        <v>779</v>
      </c>
      <c r="K404" s="65"/>
      <c r="L404" s="65"/>
      <c r="M404" s="22"/>
      <c r="N404" s="23"/>
    </row>
    <row r="405" spans="1:14" s="8" customFormat="1" ht="12">
      <c r="A405" s="125" t="s">
        <v>588</v>
      </c>
      <c r="B405" s="280" t="s">
        <v>374</v>
      </c>
      <c r="C405" s="281"/>
      <c r="D405" s="281"/>
      <c r="E405" s="281"/>
      <c r="F405" s="281"/>
      <c r="G405" s="281"/>
      <c r="H405" s="282"/>
      <c r="I405" s="126" t="s">
        <v>137</v>
      </c>
      <c r="J405" s="104" t="s">
        <v>779</v>
      </c>
      <c r="K405" s="65"/>
      <c r="L405" s="65"/>
      <c r="M405" s="22"/>
      <c r="N405" s="23"/>
    </row>
    <row r="406" spans="1:14" s="8" customFormat="1" ht="12">
      <c r="A406" s="125" t="s">
        <v>589</v>
      </c>
      <c r="B406" s="280" t="s">
        <v>376</v>
      </c>
      <c r="C406" s="281"/>
      <c r="D406" s="281"/>
      <c r="E406" s="281"/>
      <c r="F406" s="281"/>
      <c r="G406" s="281"/>
      <c r="H406" s="282"/>
      <c r="I406" s="126" t="s">
        <v>137</v>
      </c>
      <c r="J406" s="104" t="s">
        <v>779</v>
      </c>
      <c r="K406" s="65"/>
      <c r="L406" s="65"/>
      <c r="M406" s="22"/>
      <c r="N406" s="23"/>
    </row>
    <row r="407" spans="1:14" s="8" customFormat="1" ht="24" customHeight="1">
      <c r="A407" s="125" t="s">
        <v>590</v>
      </c>
      <c r="B407" s="262" t="s">
        <v>379</v>
      </c>
      <c r="C407" s="263"/>
      <c r="D407" s="263"/>
      <c r="E407" s="263"/>
      <c r="F407" s="263"/>
      <c r="G407" s="263"/>
      <c r="H407" s="264"/>
      <c r="I407" s="126" t="s">
        <v>137</v>
      </c>
      <c r="J407" s="104" t="s">
        <v>779</v>
      </c>
      <c r="K407" s="65"/>
      <c r="L407" s="65"/>
      <c r="M407" s="22"/>
      <c r="N407" s="23"/>
    </row>
    <row r="408" spans="1:14" s="8" customFormat="1" ht="12">
      <c r="A408" s="125" t="s">
        <v>591</v>
      </c>
      <c r="B408" s="274" t="s">
        <v>161</v>
      </c>
      <c r="C408" s="275"/>
      <c r="D408" s="275"/>
      <c r="E408" s="275"/>
      <c r="F408" s="275"/>
      <c r="G408" s="275"/>
      <c r="H408" s="276"/>
      <c r="I408" s="126" t="s">
        <v>137</v>
      </c>
      <c r="J408" s="104" t="s">
        <v>779</v>
      </c>
      <c r="K408" s="65"/>
      <c r="L408" s="65"/>
      <c r="M408" s="22"/>
      <c r="N408" s="23"/>
    </row>
    <row r="409" spans="1:14" s="8" customFormat="1" ht="12">
      <c r="A409" s="125" t="s">
        <v>592</v>
      </c>
      <c r="B409" s="274" t="s">
        <v>163</v>
      </c>
      <c r="C409" s="275"/>
      <c r="D409" s="275"/>
      <c r="E409" s="275"/>
      <c r="F409" s="275"/>
      <c r="G409" s="275"/>
      <c r="H409" s="276"/>
      <c r="I409" s="126" t="s">
        <v>137</v>
      </c>
      <c r="J409" s="104" t="s">
        <v>779</v>
      </c>
      <c r="K409" s="65"/>
      <c r="L409" s="65"/>
      <c r="M409" s="22"/>
      <c r="N409" s="23"/>
    </row>
    <row r="410" spans="1:14" s="8" customFormat="1" ht="12">
      <c r="A410" s="125" t="s">
        <v>593</v>
      </c>
      <c r="B410" s="249" t="s">
        <v>594</v>
      </c>
      <c r="C410" s="250"/>
      <c r="D410" s="250"/>
      <c r="E410" s="250"/>
      <c r="F410" s="250"/>
      <c r="G410" s="250"/>
      <c r="H410" s="251"/>
      <c r="I410" s="126" t="s">
        <v>137</v>
      </c>
      <c r="J410" s="104" t="s">
        <v>779</v>
      </c>
      <c r="K410" s="65"/>
      <c r="L410" s="65"/>
      <c r="M410" s="22"/>
      <c r="N410" s="23"/>
    </row>
    <row r="411" spans="1:14" s="8" customFormat="1" ht="12">
      <c r="A411" s="125" t="s">
        <v>595</v>
      </c>
      <c r="B411" s="249" t="s">
        <v>596</v>
      </c>
      <c r="C411" s="250"/>
      <c r="D411" s="250"/>
      <c r="E411" s="250"/>
      <c r="F411" s="250"/>
      <c r="G411" s="250"/>
      <c r="H411" s="251"/>
      <c r="I411" s="126" t="s">
        <v>137</v>
      </c>
      <c r="J411" s="104" t="s">
        <v>779</v>
      </c>
      <c r="K411" s="65"/>
      <c r="L411" s="65"/>
      <c r="M411" s="22"/>
      <c r="N411" s="23"/>
    </row>
    <row r="412" spans="1:14" s="8" customFormat="1" ht="12">
      <c r="A412" s="125" t="s">
        <v>597</v>
      </c>
      <c r="B412" s="280" t="s">
        <v>581</v>
      </c>
      <c r="C412" s="281"/>
      <c r="D412" s="281"/>
      <c r="E412" s="281"/>
      <c r="F412" s="281"/>
      <c r="G412" s="281"/>
      <c r="H412" s="282"/>
      <c r="I412" s="126" t="s">
        <v>137</v>
      </c>
      <c r="J412" s="104" t="s">
        <v>779</v>
      </c>
      <c r="K412" s="65"/>
      <c r="L412" s="65"/>
      <c r="M412" s="22"/>
      <c r="N412" s="23"/>
    </row>
    <row r="413" spans="1:14" s="8" customFormat="1" ht="24" customHeight="1">
      <c r="A413" s="125" t="s">
        <v>598</v>
      </c>
      <c r="B413" s="262" t="s">
        <v>141</v>
      </c>
      <c r="C413" s="263"/>
      <c r="D413" s="263"/>
      <c r="E413" s="263"/>
      <c r="F413" s="263"/>
      <c r="G413" s="263"/>
      <c r="H413" s="264"/>
      <c r="I413" s="126" t="s">
        <v>137</v>
      </c>
      <c r="J413" s="104" t="s">
        <v>779</v>
      </c>
      <c r="K413" s="65"/>
      <c r="L413" s="65"/>
      <c r="M413" s="22"/>
      <c r="N413" s="23"/>
    </row>
    <row r="414" spans="1:14" s="8" customFormat="1" ht="24" customHeight="1">
      <c r="A414" s="125" t="s">
        <v>599</v>
      </c>
      <c r="B414" s="262" t="s">
        <v>143</v>
      </c>
      <c r="C414" s="263"/>
      <c r="D414" s="263"/>
      <c r="E414" s="263"/>
      <c r="F414" s="263"/>
      <c r="G414" s="263"/>
      <c r="H414" s="264"/>
      <c r="I414" s="126" t="s">
        <v>137</v>
      </c>
      <c r="J414" s="104" t="s">
        <v>779</v>
      </c>
      <c r="K414" s="65"/>
      <c r="L414" s="65"/>
      <c r="M414" s="22"/>
      <c r="N414" s="23"/>
    </row>
    <row r="415" spans="1:14" s="8" customFormat="1" ht="24" customHeight="1">
      <c r="A415" s="125" t="s">
        <v>599</v>
      </c>
      <c r="B415" s="262" t="s">
        <v>145</v>
      </c>
      <c r="C415" s="263"/>
      <c r="D415" s="263"/>
      <c r="E415" s="263"/>
      <c r="F415" s="263"/>
      <c r="G415" s="263"/>
      <c r="H415" s="264"/>
      <c r="I415" s="126" t="s">
        <v>137</v>
      </c>
      <c r="J415" s="104" t="s">
        <v>779</v>
      </c>
      <c r="K415" s="65"/>
      <c r="L415" s="65"/>
      <c r="M415" s="22"/>
      <c r="N415" s="23"/>
    </row>
    <row r="416" spans="1:14" s="8" customFormat="1" ht="12">
      <c r="A416" s="125" t="s">
        <v>600</v>
      </c>
      <c r="B416" s="280" t="s">
        <v>362</v>
      </c>
      <c r="C416" s="281"/>
      <c r="D416" s="281"/>
      <c r="E416" s="281"/>
      <c r="F416" s="281"/>
      <c r="G416" s="281"/>
      <c r="H416" s="282"/>
      <c r="I416" s="126" t="s">
        <v>137</v>
      </c>
      <c r="J416" s="104" t="s">
        <v>779</v>
      </c>
      <c r="K416" s="65"/>
      <c r="L416" s="65"/>
      <c r="M416" s="22"/>
      <c r="N416" s="23"/>
    </row>
    <row r="417" spans="1:14" s="8" customFormat="1" ht="12">
      <c r="A417" s="125" t="s">
        <v>601</v>
      </c>
      <c r="B417" s="280" t="s">
        <v>365</v>
      </c>
      <c r="C417" s="281"/>
      <c r="D417" s="281"/>
      <c r="E417" s="281"/>
      <c r="F417" s="281"/>
      <c r="G417" s="281"/>
      <c r="H417" s="282"/>
      <c r="I417" s="126" t="s">
        <v>137</v>
      </c>
      <c r="J417" s="104" t="s">
        <v>779</v>
      </c>
      <c r="K417" s="65"/>
      <c r="L417" s="65"/>
      <c r="M417" s="22"/>
      <c r="N417" s="23"/>
    </row>
    <row r="418" spans="1:14" s="8" customFormat="1" ht="12">
      <c r="A418" s="125" t="s">
        <v>602</v>
      </c>
      <c r="B418" s="280" t="s">
        <v>368</v>
      </c>
      <c r="C418" s="281"/>
      <c r="D418" s="281"/>
      <c r="E418" s="281"/>
      <c r="F418" s="281"/>
      <c r="G418" s="281"/>
      <c r="H418" s="282"/>
      <c r="I418" s="126" t="s">
        <v>137</v>
      </c>
      <c r="J418" s="104" t="s">
        <v>779</v>
      </c>
      <c r="K418" s="65"/>
      <c r="L418" s="65"/>
      <c r="M418" s="22"/>
      <c r="N418" s="23"/>
    </row>
    <row r="419" spans="1:14" s="8" customFormat="1" ht="12">
      <c r="A419" s="125" t="s">
        <v>603</v>
      </c>
      <c r="B419" s="280" t="s">
        <v>374</v>
      </c>
      <c r="C419" s="281"/>
      <c r="D419" s="281"/>
      <c r="E419" s="281"/>
      <c r="F419" s="281"/>
      <c r="G419" s="281"/>
      <c r="H419" s="282"/>
      <c r="I419" s="126" t="s">
        <v>137</v>
      </c>
      <c r="J419" s="104" t="s">
        <v>779</v>
      </c>
      <c r="K419" s="65"/>
      <c r="L419" s="65"/>
      <c r="M419" s="22"/>
      <c r="N419" s="23"/>
    </row>
    <row r="420" spans="1:14" s="8" customFormat="1" ht="12">
      <c r="A420" s="125" t="s">
        <v>604</v>
      </c>
      <c r="B420" s="280" t="s">
        <v>376</v>
      </c>
      <c r="C420" s="281"/>
      <c r="D420" s="281"/>
      <c r="E420" s="281"/>
      <c r="F420" s="281"/>
      <c r="G420" s="281"/>
      <c r="H420" s="282"/>
      <c r="I420" s="126" t="s">
        <v>137</v>
      </c>
      <c r="J420" s="104" t="s">
        <v>779</v>
      </c>
      <c r="K420" s="65"/>
      <c r="L420" s="65"/>
      <c r="M420" s="22"/>
      <c r="N420" s="23"/>
    </row>
    <row r="421" spans="1:14" s="8" customFormat="1" ht="24" customHeight="1">
      <c r="A421" s="125" t="s">
        <v>605</v>
      </c>
      <c r="B421" s="262" t="s">
        <v>379</v>
      </c>
      <c r="C421" s="263"/>
      <c r="D421" s="263"/>
      <c r="E421" s="263"/>
      <c r="F421" s="263"/>
      <c r="G421" s="263"/>
      <c r="H421" s="264"/>
      <c r="I421" s="126" t="s">
        <v>137</v>
      </c>
      <c r="J421" s="104" t="s">
        <v>779</v>
      </c>
      <c r="K421" s="65"/>
      <c r="L421" s="65"/>
      <c r="M421" s="22"/>
      <c r="N421" s="23"/>
    </row>
    <row r="422" spans="1:14" s="8" customFormat="1" ht="12">
      <c r="A422" s="125" t="s">
        <v>606</v>
      </c>
      <c r="B422" s="274" t="s">
        <v>161</v>
      </c>
      <c r="C422" s="275"/>
      <c r="D422" s="275"/>
      <c r="E422" s="275"/>
      <c r="F422" s="275"/>
      <c r="G422" s="275"/>
      <c r="H422" s="276"/>
      <c r="I422" s="126" t="s">
        <v>137</v>
      </c>
      <c r="J422" s="104" t="s">
        <v>779</v>
      </c>
      <c r="K422" s="65"/>
      <c r="L422" s="65"/>
      <c r="M422" s="22"/>
      <c r="N422" s="23"/>
    </row>
    <row r="423" spans="1:14" s="8" customFormat="1" ht="12">
      <c r="A423" s="125" t="s">
        <v>607</v>
      </c>
      <c r="B423" s="274" t="s">
        <v>163</v>
      </c>
      <c r="C423" s="275"/>
      <c r="D423" s="275"/>
      <c r="E423" s="275"/>
      <c r="F423" s="275"/>
      <c r="G423" s="275"/>
      <c r="H423" s="276"/>
      <c r="I423" s="126" t="s">
        <v>137</v>
      </c>
      <c r="J423" s="104" t="s">
        <v>779</v>
      </c>
      <c r="K423" s="65"/>
      <c r="L423" s="65"/>
      <c r="M423" s="22"/>
      <c r="N423" s="23"/>
    </row>
    <row r="424" spans="1:14" s="8" customFormat="1" ht="12">
      <c r="A424" s="125" t="s">
        <v>148</v>
      </c>
      <c r="B424" s="265" t="s">
        <v>608</v>
      </c>
      <c r="C424" s="266"/>
      <c r="D424" s="266"/>
      <c r="E424" s="266"/>
      <c r="F424" s="266"/>
      <c r="G424" s="266"/>
      <c r="H424" s="267"/>
      <c r="I424" s="126" t="s">
        <v>137</v>
      </c>
      <c r="J424" s="104" t="s">
        <v>779</v>
      </c>
      <c r="K424" s="65"/>
      <c r="L424" s="65"/>
      <c r="M424" s="22"/>
      <c r="N424" s="23"/>
    </row>
    <row r="425" spans="1:14" s="8" customFormat="1" ht="12">
      <c r="A425" s="125" t="s">
        <v>150</v>
      </c>
      <c r="B425" s="265" t="s">
        <v>609</v>
      </c>
      <c r="C425" s="266"/>
      <c r="D425" s="266"/>
      <c r="E425" s="266"/>
      <c r="F425" s="266"/>
      <c r="G425" s="266"/>
      <c r="H425" s="267"/>
      <c r="I425" s="126" t="s">
        <v>137</v>
      </c>
      <c r="J425" s="104" t="s">
        <v>779</v>
      </c>
      <c r="K425" s="65"/>
      <c r="L425" s="65"/>
      <c r="M425" s="22"/>
      <c r="N425" s="23"/>
    </row>
    <row r="426" spans="1:14" s="8" customFormat="1" ht="12">
      <c r="A426" s="125" t="s">
        <v>610</v>
      </c>
      <c r="B426" s="249" t="s">
        <v>611</v>
      </c>
      <c r="C426" s="250"/>
      <c r="D426" s="250"/>
      <c r="E426" s="250"/>
      <c r="F426" s="250"/>
      <c r="G426" s="250"/>
      <c r="H426" s="251"/>
      <c r="I426" s="126" t="s">
        <v>137</v>
      </c>
      <c r="J426" s="104" t="s">
        <v>779</v>
      </c>
      <c r="K426" s="65"/>
      <c r="L426" s="65"/>
      <c r="M426" s="22"/>
      <c r="N426" s="23"/>
    </row>
    <row r="427" spans="1:14" s="8" customFormat="1" ht="12">
      <c r="A427" s="125" t="s">
        <v>612</v>
      </c>
      <c r="B427" s="249" t="s">
        <v>613</v>
      </c>
      <c r="C427" s="250"/>
      <c r="D427" s="250"/>
      <c r="E427" s="250"/>
      <c r="F427" s="250"/>
      <c r="G427" s="250"/>
      <c r="H427" s="251"/>
      <c r="I427" s="126" t="s">
        <v>137</v>
      </c>
      <c r="J427" s="104" t="s">
        <v>779</v>
      </c>
      <c r="K427" s="65"/>
      <c r="L427" s="65"/>
      <c r="M427" s="22"/>
      <c r="N427" s="23"/>
    </row>
    <row r="428" spans="1:14" s="8" customFormat="1" ht="12">
      <c r="A428" s="125" t="s">
        <v>166</v>
      </c>
      <c r="B428" s="277" t="s">
        <v>614</v>
      </c>
      <c r="C428" s="278"/>
      <c r="D428" s="278"/>
      <c r="E428" s="278"/>
      <c r="F428" s="278"/>
      <c r="G428" s="278"/>
      <c r="H428" s="279"/>
      <c r="I428" s="126" t="s">
        <v>137</v>
      </c>
      <c r="J428" s="145">
        <f>SUM(J429:J433,J438:J439)</f>
        <v>2.21</v>
      </c>
      <c r="K428" s="142">
        <f>SUM(K429:K433,K438:K439)</f>
        <v>6.59</v>
      </c>
      <c r="L428" s="142">
        <f aca="true" t="shared" si="26" ref="L428:L429">K428-J428</f>
        <v>4.38</v>
      </c>
      <c r="M428" s="147">
        <f aca="true" t="shared" si="27" ref="M428:M429">L428/J428</f>
        <v>1.9819004524886878</v>
      </c>
      <c r="N428" s="23"/>
    </row>
    <row r="429" spans="1:14" s="8" customFormat="1" ht="12">
      <c r="A429" s="125" t="s">
        <v>168</v>
      </c>
      <c r="B429" s="265" t="s">
        <v>615</v>
      </c>
      <c r="C429" s="266"/>
      <c r="D429" s="266"/>
      <c r="E429" s="266"/>
      <c r="F429" s="266"/>
      <c r="G429" s="266"/>
      <c r="H429" s="267"/>
      <c r="I429" s="126" t="s">
        <v>137</v>
      </c>
      <c r="J429" s="104">
        <v>0.62</v>
      </c>
      <c r="K429" s="65">
        <v>5</v>
      </c>
      <c r="L429" s="142">
        <f t="shared" si="26"/>
        <v>4.38</v>
      </c>
      <c r="M429" s="147">
        <f t="shared" si="27"/>
        <v>7.064516129032258</v>
      </c>
      <c r="N429" s="23"/>
    </row>
    <row r="430" spans="1:14" s="8" customFormat="1" ht="12">
      <c r="A430" s="125" t="s">
        <v>172</v>
      </c>
      <c r="B430" s="265" t="s">
        <v>616</v>
      </c>
      <c r="C430" s="266"/>
      <c r="D430" s="266"/>
      <c r="E430" s="266"/>
      <c r="F430" s="266"/>
      <c r="G430" s="266"/>
      <c r="H430" s="267"/>
      <c r="I430" s="126" t="s">
        <v>137</v>
      </c>
      <c r="J430" s="104" t="s">
        <v>779</v>
      </c>
      <c r="K430" s="65"/>
      <c r="L430" s="65"/>
      <c r="M430" s="22"/>
      <c r="N430" s="23"/>
    </row>
    <row r="431" spans="1:14" s="8" customFormat="1" ht="12">
      <c r="A431" s="125" t="s">
        <v>173</v>
      </c>
      <c r="B431" s="265" t="s">
        <v>617</v>
      </c>
      <c r="C431" s="266"/>
      <c r="D431" s="266"/>
      <c r="E431" s="266"/>
      <c r="F431" s="266"/>
      <c r="G431" s="266"/>
      <c r="H431" s="267"/>
      <c r="I431" s="126" t="s">
        <v>137</v>
      </c>
      <c r="J431" s="104" t="s">
        <v>779</v>
      </c>
      <c r="K431" s="65"/>
      <c r="L431" s="65"/>
      <c r="M431" s="22"/>
      <c r="N431" s="23"/>
    </row>
    <row r="432" spans="1:14" s="8" customFormat="1" ht="12">
      <c r="A432" s="125" t="s">
        <v>174</v>
      </c>
      <c r="B432" s="265" t="s">
        <v>618</v>
      </c>
      <c r="C432" s="266"/>
      <c r="D432" s="266"/>
      <c r="E432" s="266"/>
      <c r="F432" s="266"/>
      <c r="G432" s="266"/>
      <c r="H432" s="267"/>
      <c r="I432" s="126" t="s">
        <v>137</v>
      </c>
      <c r="J432" s="104" t="s">
        <v>779</v>
      </c>
      <c r="K432" s="65"/>
      <c r="L432" s="65"/>
      <c r="M432" s="22"/>
      <c r="N432" s="23"/>
    </row>
    <row r="433" spans="1:14" s="8" customFormat="1" ht="12">
      <c r="A433" s="125" t="s">
        <v>175</v>
      </c>
      <c r="B433" s="265" t="s">
        <v>619</v>
      </c>
      <c r="C433" s="266"/>
      <c r="D433" s="266"/>
      <c r="E433" s="266"/>
      <c r="F433" s="266"/>
      <c r="G433" s="266"/>
      <c r="H433" s="267"/>
      <c r="I433" s="126" t="s">
        <v>137</v>
      </c>
      <c r="J433" s="104" t="s">
        <v>779</v>
      </c>
      <c r="K433" s="65"/>
      <c r="L433" s="65"/>
      <c r="M433" s="22"/>
      <c r="N433" s="23"/>
    </row>
    <row r="434" spans="1:14" s="8" customFormat="1" ht="12">
      <c r="A434" s="125" t="s">
        <v>215</v>
      </c>
      <c r="B434" s="249" t="s">
        <v>620</v>
      </c>
      <c r="C434" s="250"/>
      <c r="D434" s="250"/>
      <c r="E434" s="250"/>
      <c r="F434" s="250"/>
      <c r="G434" s="250"/>
      <c r="H434" s="251"/>
      <c r="I434" s="126" t="s">
        <v>137</v>
      </c>
      <c r="J434" s="104" t="s">
        <v>779</v>
      </c>
      <c r="K434" s="65"/>
      <c r="L434" s="65"/>
      <c r="M434" s="22"/>
      <c r="N434" s="23"/>
    </row>
    <row r="435" spans="1:14" s="8" customFormat="1" ht="24" customHeight="1">
      <c r="A435" s="125" t="s">
        <v>621</v>
      </c>
      <c r="B435" s="262" t="s">
        <v>622</v>
      </c>
      <c r="C435" s="263"/>
      <c r="D435" s="263"/>
      <c r="E435" s="263"/>
      <c r="F435" s="263"/>
      <c r="G435" s="263"/>
      <c r="H435" s="264"/>
      <c r="I435" s="126" t="s">
        <v>137</v>
      </c>
      <c r="J435" s="104" t="s">
        <v>779</v>
      </c>
      <c r="K435" s="65"/>
      <c r="L435" s="65"/>
      <c r="M435" s="22"/>
      <c r="N435" s="23"/>
    </row>
    <row r="436" spans="1:14" s="8" customFormat="1" ht="12">
      <c r="A436" s="125" t="s">
        <v>217</v>
      </c>
      <c r="B436" s="249" t="s">
        <v>623</v>
      </c>
      <c r="C436" s="250"/>
      <c r="D436" s="250"/>
      <c r="E436" s="250"/>
      <c r="F436" s="250"/>
      <c r="G436" s="250"/>
      <c r="H436" s="251"/>
      <c r="I436" s="126" t="s">
        <v>137</v>
      </c>
      <c r="J436" s="104" t="s">
        <v>779</v>
      </c>
      <c r="K436" s="65"/>
      <c r="L436" s="65"/>
      <c r="M436" s="22"/>
      <c r="N436" s="23"/>
    </row>
    <row r="437" spans="1:14" s="8" customFormat="1" ht="24" customHeight="1">
      <c r="A437" s="125" t="s">
        <v>624</v>
      </c>
      <c r="B437" s="262" t="s">
        <v>625</v>
      </c>
      <c r="C437" s="263"/>
      <c r="D437" s="263"/>
      <c r="E437" s="263"/>
      <c r="F437" s="263"/>
      <c r="G437" s="263"/>
      <c r="H437" s="264"/>
      <c r="I437" s="126" t="s">
        <v>137</v>
      </c>
      <c r="J437" s="104" t="s">
        <v>779</v>
      </c>
      <c r="K437" s="65"/>
      <c r="L437" s="65"/>
      <c r="M437" s="22"/>
      <c r="N437" s="23"/>
    </row>
    <row r="438" spans="1:14" s="8" customFormat="1" ht="12">
      <c r="A438" s="125" t="s">
        <v>176</v>
      </c>
      <c r="B438" s="265" t="s">
        <v>626</v>
      </c>
      <c r="C438" s="266"/>
      <c r="D438" s="266"/>
      <c r="E438" s="266"/>
      <c r="F438" s="266"/>
      <c r="G438" s="266"/>
      <c r="H438" s="267"/>
      <c r="I438" s="126" t="s">
        <v>137</v>
      </c>
      <c r="J438" s="104">
        <v>1.59</v>
      </c>
      <c r="K438" s="65">
        <f>J438</f>
        <v>1.59</v>
      </c>
      <c r="L438" s="142">
        <f aca="true" t="shared" si="28" ref="L438">K438-J438</f>
        <v>0</v>
      </c>
      <c r="M438" s="147">
        <f aca="true" t="shared" si="29" ref="M438">L438/J438</f>
        <v>0</v>
      </c>
      <c r="N438" s="23"/>
    </row>
    <row r="439" spans="1:14" s="8" customFormat="1" ht="12.75" thickBot="1">
      <c r="A439" s="127" t="s">
        <v>177</v>
      </c>
      <c r="B439" s="268" t="s">
        <v>627</v>
      </c>
      <c r="C439" s="269"/>
      <c r="D439" s="269"/>
      <c r="E439" s="269"/>
      <c r="F439" s="269"/>
      <c r="G439" s="269"/>
      <c r="H439" s="270"/>
      <c r="I439" s="128" t="s">
        <v>137</v>
      </c>
      <c r="J439" s="105" t="s">
        <v>779</v>
      </c>
      <c r="K439" s="106"/>
      <c r="L439" s="106"/>
      <c r="M439" s="24"/>
      <c r="N439" s="25"/>
    </row>
    <row r="440" spans="1:14" s="8" customFormat="1" ht="12">
      <c r="A440" s="129" t="s">
        <v>235</v>
      </c>
      <c r="B440" s="271" t="s">
        <v>228</v>
      </c>
      <c r="C440" s="272"/>
      <c r="D440" s="272"/>
      <c r="E440" s="272"/>
      <c r="F440" s="272"/>
      <c r="G440" s="272"/>
      <c r="H440" s="273"/>
      <c r="I440" s="130" t="s">
        <v>348</v>
      </c>
      <c r="J440" s="107" t="s">
        <v>779</v>
      </c>
      <c r="K440" s="108"/>
      <c r="L440" s="108"/>
      <c r="M440" s="26"/>
      <c r="N440" s="27"/>
    </row>
    <row r="441" spans="1:14" s="8" customFormat="1" ht="36" customHeight="1">
      <c r="A441" s="125" t="s">
        <v>237</v>
      </c>
      <c r="B441" s="256" t="s">
        <v>628</v>
      </c>
      <c r="C441" s="257"/>
      <c r="D441" s="257"/>
      <c r="E441" s="257"/>
      <c r="F441" s="257"/>
      <c r="G441" s="257"/>
      <c r="H441" s="258"/>
      <c r="I441" s="126" t="s">
        <v>137</v>
      </c>
      <c r="J441" s="104" t="s">
        <v>779</v>
      </c>
      <c r="K441" s="65"/>
      <c r="L441" s="65"/>
      <c r="M441" s="22"/>
      <c r="N441" s="23"/>
    </row>
    <row r="442" spans="1:14" s="8" customFormat="1" ht="12">
      <c r="A442" s="125" t="s">
        <v>238</v>
      </c>
      <c r="B442" s="249" t="s">
        <v>629</v>
      </c>
      <c r="C442" s="250"/>
      <c r="D442" s="250"/>
      <c r="E442" s="250"/>
      <c r="F442" s="250"/>
      <c r="G442" s="250"/>
      <c r="H442" s="251"/>
      <c r="I442" s="126" t="s">
        <v>137</v>
      </c>
      <c r="J442" s="104" t="s">
        <v>779</v>
      </c>
      <c r="K442" s="65"/>
      <c r="L442" s="65"/>
      <c r="M442" s="22"/>
      <c r="N442" s="23"/>
    </row>
    <row r="443" spans="1:14" s="8" customFormat="1" ht="24" customHeight="1">
      <c r="A443" s="125" t="s">
        <v>239</v>
      </c>
      <c r="B443" s="259" t="s">
        <v>630</v>
      </c>
      <c r="C443" s="260"/>
      <c r="D443" s="260"/>
      <c r="E443" s="260"/>
      <c r="F443" s="260"/>
      <c r="G443" s="260"/>
      <c r="H443" s="261"/>
      <c r="I443" s="126" t="s">
        <v>137</v>
      </c>
      <c r="J443" s="104" t="s">
        <v>779</v>
      </c>
      <c r="K443" s="65"/>
      <c r="L443" s="65"/>
      <c r="M443" s="22"/>
      <c r="N443" s="23"/>
    </row>
    <row r="444" spans="1:14" s="8" customFormat="1" ht="12">
      <c r="A444" s="125" t="s">
        <v>240</v>
      </c>
      <c r="B444" s="249" t="s">
        <v>631</v>
      </c>
      <c r="C444" s="250"/>
      <c r="D444" s="250"/>
      <c r="E444" s="250"/>
      <c r="F444" s="250"/>
      <c r="G444" s="250"/>
      <c r="H444" s="251"/>
      <c r="I444" s="126" t="s">
        <v>137</v>
      </c>
      <c r="J444" s="104" t="s">
        <v>779</v>
      </c>
      <c r="K444" s="65"/>
      <c r="L444" s="65"/>
      <c r="M444" s="22"/>
      <c r="N444" s="23"/>
    </row>
    <row r="445" spans="1:14" s="8" customFormat="1" ht="24" customHeight="1">
      <c r="A445" s="125" t="s">
        <v>241</v>
      </c>
      <c r="B445" s="256" t="s">
        <v>632</v>
      </c>
      <c r="C445" s="257"/>
      <c r="D445" s="257"/>
      <c r="E445" s="257"/>
      <c r="F445" s="257"/>
      <c r="G445" s="257"/>
      <c r="H445" s="258"/>
      <c r="I445" s="126" t="s">
        <v>348</v>
      </c>
      <c r="J445" s="104" t="s">
        <v>779</v>
      </c>
      <c r="K445" s="65"/>
      <c r="L445" s="65"/>
      <c r="M445" s="22"/>
      <c r="N445" s="23"/>
    </row>
    <row r="446" spans="1:14" s="8" customFormat="1" ht="12">
      <c r="A446" s="125" t="s">
        <v>633</v>
      </c>
      <c r="B446" s="249" t="s">
        <v>634</v>
      </c>
      <c r="C446" s="250"/>
      <c r="D446" s="250"/>
      <c r="E446" s="250"/>
      <c r="F446" s="250"/>
      <c r="G446" s="250"/>
      <c r="H446" s="251"/>
      <c r="I446" s="126" t="s">
        <v>137</v>
      </c>
      <c r="J446" s="104" t="s">
        <v>779</v>
      </c>
      <c r="K446" s="65"/>
      <c r="L446" s="65"/>
      <c r="M446" s="22"/>
      <c r="N446" s="23"/>
    </row>
    <row r="447" spans="1:14" s="8" customFormat="1" ht="12">
      <c r="A447" s="125" t="s">
        <v>635</v>
      </c>
      <c r="B447" s="249" t="s">
        <v>636</v>
      </c>
      <c r="C447" s="250"/>
      <c r="D447" s="250"/>
      <c r="E447" s="250"/>
      <c r="F447" s="250"/>
      <c r="G447" s="250"/>
      <c r="H447" s="251"/>
      <c r="I447" s="126" t="s">
        <v>137</v>
      </c>
      <c r="J447" s="104" t="s">
        <v>779</v>
      </c>
      <c r="K447" s="65"/>
      <c r="L447" s="65"/>
      <c r="M447" s="22"/>
      <c r="N447" s="23"/>
    </row>
    <row r="448" spans="1:14" s="8" customFormat="1" ht="12.75" thickBot="1">
      <c r="A448" s="127" t="s">
        <v>637</v>
      </c>
      <c r="B448" s="252" t="s">
        <v>638</v>
      </c>
      <c r="C448" s="253"/>
      <c r="D448" s="253"/>
      <c r="E448" s="253"/>
      <c r="F448" s="253"/>
      <c r="G448" s="253"/>
      <c r="H448" s="254"/>
      <c r="I448" s="128" t="s">
        <v>137</v>
      </c>
      <c r="J448" s="105" t="s">
        <v>779</v>
      </c>
      <c r="K448" s="106"/>
      <c r="L448" s="106"/>
      <c r="M448" s="24"/>
      <c r="N448" s="25"/>
    </row>
    <row r="449" spans="1:2" ht="15">
      <c r="A449" s="30"/>
      <c r="B449" s="30"/>
    </row>
    <row r="450" spans="1:13" s="3" customFormat="1" ht="11.25">
      <c r="A450" s="3" t="s">
        <v>639</v>
      </c>
      <c r="J450" s="100"/>
      <c r="K450" s="100"/>
      <c r="L450" s="100"/>
      <c r="M450" s="101"/>
    </row>
    <row r="451" spans="1:13" s="3" customFormat="1" ht="11.25">
      <c r="A451" s="12" t="s">
        <v>640</v>
      </c>
      <c r="J451" s="100"/>
      <c r="K451" s="100"/>
      <c r="L451" s="100"/>
      <c r="M451" s="101"/>
    </row>
    <row r="452" spans="1:13" s="3" customFormat="1" ht="11.25">
      <c r="A452" s="12" t="s">
        <v>641</v>
      </c>
      <c r="J452" s="100"/>
      <c r="K452" s="100"/>
      <c r="L452" s="100"/>
      <c r="M452" s="101"/>
    </row>
    <row r="453" spans="1:13" s="3" customFormat="1" ht="11.25">
      <c r="A453" s="12" t="s">
        <v>642</v>
      </c>
      <c r="J453" s="100"/>
      <c r="K453" s="100"/>
      <c r="L453" s="100"/>
      <c r="M453" s="101"/>
    </row>
    <row r="454" spans="1:14" s="3" customFormat="1" ht="22.5" customHeight="1">
      <c r="A454" s="255" t="s">
        <v>643</v>
      </c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</row>
    <row r="455" spans="1:13" s="3" customFormat="1" ht="11.25">
      <c r="A455" s="12" t="s">
        <v>644</v>
      </c>
      <c r="J455" s="100"/>
      <c r="K455" s="100"/>
      <c r="L455" s="100"/>
      <c r="M455" s="101"/>
    </row>
  </sheetData>
  <mergeCells count="447"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M2:N2"/>
    <mergeCell ref="A4:N4"/>
    <mergeCell ref="D6:G6"/>
    <mergeCell ref="D7:G7"/>
    <mergeCell ref="E9:H9"/>
    <mergeCell ref="I13:N13"/>
    <mergeCell ref="B19:H19"/>
    <mergeCell ref="A20:N20"/>
    <mergeCell ref="B21:H21"/>
    <mergeCell ref="B22:H22"/>
    <mergeCell ref="B23:H23"/>
    <mergeCell ref="B24:H24"/>
    <mergeCell ref="A16:N16"/>
    <mergeCell ref="A17:A18"/>
    <mergeCell ref="B17:H18"/>
    <mergeCell ref="I17:I18"/>
    <mergeCell ref="J17:K17"/>
    <mergeCell ref="L17:M17"/>
    <mergeCell ref="N17:N18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67:H67"/>
    <mergeCell ref="B68:H68"/>
    <mergeCell ref="B69:H69"/>
    <mergeCell ref="B70:H70"/>
    <mergeCell ref="B71:H71"/>
    <mergeCell ref="B72:H72"/>
    <mergeCell ref="B61:H61"/>
    <mergeCell ref="B62:H62"/>
    <mergeCell ref="B63:H63"/>
    <mergeCell ref="B64:H64"/>
    <mergeCell ref="B65:H65"/>
    <mergeCell ref="B66:H66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103:H103"/>
    <mergeCell ref="B104:H104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39:H139"/>
    <mergeCell ref="B140:H140"/>
    <mergeCell ref="B141:H141"/>
    <mergeCell ref="B142:H142"/>
    <mergeCell ref="B143:H143"/>
    <mergeCell ref="B144:H144"/>
    <mergeCell ref="B133:H133"/>
    <mergeCell ref="B134:H134"/>
    <mergeCell ref="B135:H135"/>
    <mergeCell ref="B136:H136"/>
    <mergeCell ref="B137:H137"/>
    <mergeCell ref="B138:H138"/>
    <mergeCell ref="B151:H151"/>
    <mergeCell ref="B152:H152"/>
    <mergeCell ref="B165:H165"/>
    <mergeCell ref="B238:H238"/>
    <mergeCell ref="B239:H239"/>
    <mergeCell ref="B240:H240"/>
    <mergeCell ref="B145:H145"/>
    <mergeCell ref="B146:H146"/>
    <mergeCell ref="B147:H147"/>
    <mergeCell ref="B148:H148"/>
    <mergeCell ref="B149:H149"/>
    <mergeCell ref="B150:H15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A164:N164"/>
    <mergeCell ref="B247:H247"/>
    <mergeCell ref="B248:H248"/>
    <mergeCell ref="B249:H249"/>
    <mergeCell ref="B250:H250"/>
    <mergeCell ref="B251:H251"/>
    <mergeCell ref="B252:H252"/>
    <mergeCell ref="B241:H241"/>
    <mergeCell ref="B242:H242"/>
    <mergeCell ref="B243:H243"/>
    <mergeCell ref="B244:H244"/>
    <mergeCell ref="B245:H245"/>
    <mergeCell ref="B246:H246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83:H283"/>
    <mergeCell ref="B284:H284"/>
    <mergeCell ref="B285:H285"/>
    <mergeCell ref="B286:H286"/>
    <mergeCell ref="B287:H287"/>
    <mergeCell ref="B288:H288"/>
    <mergeCell ref="B277:H277"/>
    <mergeCell ref="B278:H278"/>
    <mergeCell ref="B279:H279"/>
    <mergeCell ref="B280:H280"/>
    <mergeCell ref="B281:H281"/>
    <mergeCell ref="B282:H282"/>
    <mergeCell ref="B295:H295"/>
    <mergeCell ref="B296:H296"/>
    <mergeCell ref="B297:H297"/>
    <mergeCell ref="B298:H298"/>
    <mergeCell ref="B299:H299"/>
    <mergeCell ref="B300:H300"/>
    <mergeCell ref="B289:H289"/>
    <mergeCell ref="B290:H290"/>
    <mergeCell ref="B291:H291"/>
    <mergeCell ref="B292:H292"/>
    <mergeCell ref="B293:H293"/>
    <mergeCell ref="B294:H294"/>
    <mergeCell ref="B307:H307"/>
    <mergeCell ref="B308:H308"/>
    <mergeCell ref="B309:H309"/>
    <mergeCell ref="B310:H310"/>
    <mergeCell ref="B311:H311"/>
    <mergeCell ref="B312:H312"/>
    <mergeCell ref="B301:H301"/>
    <mergeCell ref="B302:H302"/>
    <mergeCell ref="B303:H303"/>
    <mergeCell ref="B304:H304"/>
    <mergeCell ref="B305:H305"/>
    <mergeCell ref="B306:H306"/>
    <mergeCell ref="B319:H319"/>
    <mergeCell ref="B320:H320"/>
    <mergeCell ref="B321:H321"/>
    <mergeCell ref="B322:H322"/>
    <mergeCell ref="B323:H323"/>
    <mergeCell ref="B324:H324"/>
    <mergeCell ref="B313:H313"/>
    <mergeCell ref="B314:H314"/>
    <mergeCell ref="B315:H315"/>
    <mergeCell ref="A316:N316"/>
    <mergeCell ref="B317:H317"/>
    <mergeCell ref="B318:H318"/>
    <mergeCell ref="B331:H331"/>
    <mergeCell ref="B332:H332"/>
    <mergeCell ref="B333:H333"/>
    <mergeCell ref="B334:H334"/>
    <mergeCell ref="B335:H335"/>
    <mergeCell ref="B336:H336"/>
    <mergeCell ref="B325:H325"/>
    <mergeCell ref="B326:H326"/>
    <mergeCell ref="B327:H327"/>
    <mergeCell ref="B328:H328"/>
    <mergeCell ref="B329:H329"/>
    <mergeCell ref="B330:H330"/>
    <mergeCell ref="B343:H343"/>
    <mergeCell ref="B344:H344"/>
    <mergeCell ref="B345:H345"/>
    <mergeCell ref="B346:H346"/>
    <mergeCell ref="B347:H347"/>
    <mergeCell ref="B348:H348"/>
    <mergeCell ref="B337:H337"/>
    <mergeCell ref="B338:H338"/>
    <mergeCell ref="B339:H339"/>
    <mergeCell ref="B340:H340"/>
    <mergeCell ref="B341:H341"/>
    <mergeCell ref="B342:H342"/>
    <mergeCell ref="B355:H355"/>
    <mergeCell ref="B356:H356"/>
    <mergeCell ref="B357:H357"/>
    <mergeCell ref="B358:H358"/>
    <mergeCell ref="B359:H359"/>
    <mergeCell ref="B360:H360"/>
    <mergeCell ref="B349:H349"/>
    <mergeCell ref="B350:H350"/>
    <mergeCell ref="B351:H351"/>
    <mergeCell ref="B352:H352"/>
    <mergeCell ref="B353:H353"/>
    <mergeCell ref="B354:H354"/>
    <mergeCell ref="A367:A368"/>
    <mergeCell ref="B367:H368"/>
    <mergeCell ref="I367:I368"/>
    <mergeCell ref="J367:K367"/>
    <mergeCell ref="L367:M367"/>
    <mergeCell ref="N367:N368"/>
    <mergeCell ref="B361:H361"/>
    <mergeCell ref="B362:H362"/>
    <mergeCell ref="B363:H363"/>
    <mergeCell ref="B364:H364"/>
    <mergeCell ref="B365:H365"/>
    <mergeCell ref="A366:N366"/>
    <mergeCell ref="B375:H375"/>
    <mergeCell ref="B376:H376"/>
    <mergeCell ref="B377:H377"/>
    <mergeCell ref="B378:H378"/>
    <mergeCell ref="B379:H379"/>
    <mergeCell ref="B380:H380"/>
    <mergeCell ref="B369:H369"/>
    <mergeCell ref="A370:H370"/>
    <mergeCell ref="B371:H371"/>
    <mergeCell ref="B372:H372"/>
    <mergeCell ref="B373:H373"/>
    <mergeCell ref="B374:H374"/>
    <mergeCell ref="B387:H387"/>
    <mergeCell ref="B388:H388"/>
    <mergeCell ref="B389:H389"/>
    <mergeCell ref="B390:H390"/>
    <mergeCell ref="B391:H391"/>
    <mergeCell ref="B392:H392"/>
    <mergeCell ref="B381:H381"/>
    <mergeCell ref="B382:H382"/>
    <mergeCell ref="B383:H383"/>
    <mergeCell ref="B384:H384"/>
    <mergeCell ref="B385:H385"/>
    <mergeCell ref="B386:H386"/>
    <mergeCell ref="B399:H399"/>
    <mergeCell ref="B400:H400"/>
    <mergeCell ref="B401:H401"/>
    <mergeCell ref="B402:H402"/>
    <mergeCell ref="B403:H403"/>
    <mergeCell ref="B404:H404"/>
    <mergeCell ref="B393:H393"/>
    <mergeCell ref="B394:H394"/>
    <mergeCell ref="B395:H395"/>
    <mergeCell ref="B396:H396"/>
    <mergeCell ref="B397:H397"/>
    <mergeCell ref="B398:H398"/>
    <mergeCell ref="B411:H411"/>
    <mergeCell ref="B412:H412"/>
    <mergeCell ref="B413:H413"/>
    <mergeCell ref="B414:H414"/>
    <mergeCell ref="B415:H415"/>
    <mergeCell ref="B416:H416"/>
    <mergeCell ref="B405:H405"/>
    <mergeCell ref="B406:H406"/>
    <mergeCell ref="B407:H407"/>
    <mergeCell ref="B408:H408"/>
    <mergeCell ref="B409:H409"/>
    <mergeCell ref="B410:H410"/>
    <mergeCell ref="B423:H423"/>
    <mergeCell ref="B424:H424"/>
    <mergeCell ref="B425:H425"/>
    <mergeCell ref="B426:H426"/>
    <mergeCell ref="B427:H427"/>
    <mergeCell ref="B428:H428"/>
    <mergeCell ref="B417:H417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29:H429"/>
    <mergeCell ref="B430:H430"/>
    <mergeCell ref="B431:H431"/>
    <mergeCell ref="B432:H432"/>
    <mergeCell ref="B433:H433"/>
    <mergeCell ref="B434:H434"/>
    <mergeCell ref="B447:H447"/>
    <mergeCell ref="B448:H448"/>
    <mergeCell ref="A454:N454"/>
    <mergeCell ref="B441:H441"/>
    <mergeCell ref="B442:H442"/>
    <mergeCell ref="B443:H443"/>
    <mergeCell ref="B444:H444"/>
    <mergeCell ref="B445:H445"/>
    <mergeCell ref="B446:H446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2019 год</_x041e__x043f__x0438__x0441__x0430__x043d__x0438__x0435_>
    <_x041f__x0430__x043f__x043a__x0430_ xmlns="32808136-b7a7-4906-8ad5-0693f28ad1d6">за 2019 год</_x041f__x0430__x043f__x043a__x0430_>
    <_dlc_DocId xmlns="57504d04-691e-4fc4-8f09-4f19fdbe90f6">XXJ7TYMEEKJ2-195678395-11</_dlc_DocId>
    <_dlc_DocIdUrl xmlns="57504d04-691e-4fc4-8f09-4f19fdbe90f6">
      <Url>https://vip.gov.mari.ru/mecon/_layouts/DocIdRedir.aspx?ID=XXJ7TYMEEKJ2-195678395-11</Url>
      <Description>XXJ7TYMEEKJ2-195678395-11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952BD5EF8F2D42A51AB21E1E48955A" ma:contentTypeVersion="2" ma:contentTypeDescription="Создание документа." ma:contentTypeScope="" ma:versionID="10841b6262ceb4887c9ef57c184c50d5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2808136-b7a7-4906-8ad5-0693f28ad1d6" targetNamespace="http://schemas.microsoft.com/office/2006/metadata/properties" ma:root="true" ma:fieldsID="68faa5ac320f1543ac1c1f60422a4224" ns2:_="" ns3:_="" ns4:_="">
    <xsd:import namespace="57504d04-691e-4fc4-8f09-4f19fdbe90f6"/>
    <xsd:import namespace="6d7c22ec-c6a4-4777-88aa-bc3c76ac660e"/>
    <xsd:import namespace="32808136-b7a7-4906-8ad5-0693f28ad1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8136-b7a7-4906-8ad5-0693f28ad1d6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A750A-7B78-44F8-91B5-8FA5F92E6EFD}"/>
</file>

<file path=customXml/itemProps2.xml><?xml version="1.0" encoding="utf-8"?>
<ds:datastoreItem xmlns:ds="http://schemas.openxmlformats.org/officeDocument/2006/customXml" ds:itemID="{D51A7A8A-55A9-4174-AC7E-500ADFD96DE6}"/>
</file>

<file path=customXml/itemProps3.xml><?xml version="1.0" encoding="utf-8"?>
<ds:datastoreItem xmlns:ds="http://schemas.openxmlformats.org/officeDocument/2006/customXml" ds:itemID="{472D4253-519E-47A1-BD2F-3DC426EA4BA5}"/>
</file>

<file path=customXml/itemProps4.xml><?xml version="1.0" encoding="utf-8"?>
<ds:datastoreItem xmlns:ds="http://schemas.openxmlformats.org/officeDocument/2006/customXml" ds:itemID="{AC5ED9F9-95A0-47B4-8BB4-026C0597A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утвержденной ИП</dc:title>
  <dc:subject/>
  <dc:creator>Куклин Василий</dc:creator>
  <cp:keywords/>
  <dc:description/>
  <cp:lastModifiedBy>aafanasyev</cp:lastModifiedBy>
  <cp:lastPrinted>2020-02-20T07:20:13Z</cp:lastPrinted>
  <dcterms:created xsi:type="dcterms:W3CDTF">2020-01-16T06:58:17Z</dcterms:created>
  <dcterms:modified xsi:type="dcterms:W3CDTF">2020-02-21T11:49:07Z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0x01010022952BD5EF8F2D42A51AB21E1E48955A</vt:lpwstr>
  </property>
  <property fmtid="{D5CDD505-2E9C-101B-9397-08002B2CF9AE}" pid="3" name="_dlc_DocIdItemGuid">
    <vt:lpwstr>38f683d0-07e0-4057-b159-a6a05a15d7d1</vt:lpwstr>
  </property>
</Properties>
</file>