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4190" windowHeight="12735" activeTab="1"/>
  </bookViews>
  <sheets>
    <sheet name="стр.1" sheetId="1" r:id="rId1"/>
    <sheet name="стр.2" sheetId="2" r:id="rId2"/>
    <sheet name="Лист1" sheetId="3" r:id="rId3"/>
  </sheets>
  <definedNames>
    <definedName name="_xlnm.Print_Area" localSheetId="0">'стр.1'!$A$1:$DD$54</definedName>
    <definedName name="_xlnm.Print_Area" localSheetId="1">'стр.2'!$A$1:$DD$37</definedName>
  </definedNames>
  <calcPr fullCalcOnLoad="1"/>
</workbook>
</file>

<file path=xl/sharedStrings.xml><?xml version="1.0" encoding="utf-8"?>
<sst xmlns="http://schemas.openxmlformats.org/spreadsheetml/2006/main" count="177" uniqueCount="106">
  <si>
    <t>(подпись)</t>
  </si>
  <si>
    <t>"</t>
  </si>
  <si>
    <t>Утверждаю</t>
  </si>
  <si>
    <t>к Приказу Минэнерго России</t>
  </si>
  <si>
    <t>от 24.03.2010 № 114</t>
  </si>
  <si>
    <t>1.1</t>
  </si>
  <si>
    <t>1.2</t>
  </si>
  <si>
    <t>1</t>
  </si>
  <si>
    <t>1.3</t>
  </si>
  <si>
    <t>2</t>
  </si>
  <si>
    <t>2.1</t>
  </si>
  <si>
    <t xml:space="preserve"> года</t>
  </si>
  <si>
    <t>Справочно:</t>
  </si>
  <si>
    <t>№ №</t>
  </si>
  <si>
    <t>Наименование объекта</t>
  </si>
  <si>
    <t>Объем финансирования
[отчетный год]</t>
  </si>
  <si>
    <t>план *</t>
  </si>
  <si>
    <t>Причины отклонений</t>
  </si>
  <si>
    <t>1.4</t>
  </si>
  <si>
    <t>2.2</t>
  </si>
  <si>
    <t>Объект 1</t>
  </si>
  <si>
    <t>Объект 2</t>
  </si>
  <si>
    <t>Создание систем противоаварийной
и режимной автоматики</t>
  </si>
  <si>
    <t>Создание систем телемеханики и связи</t>
  </si>
  <si>
    <t>Прочее новое строительство</t>
  </si>
  <si>
    <t>в том числе ПТП</t>
  </si>
  <si>
    <t>Новое строительство</t>
  </si>
  <si>
    <t>Установка устройств регулирования напряжения и компенсации реактивной мощности</t>
  </si>
  <si>
    <t>В ценах отчетного года.</t>
  </si>
  <si>
    <t>**</t>
  </si>
  <si>
    <t>План, согласно утвержденной инвестиционной программе.</t>
  </si>
  <si>
    <t>*</t>
  </si>
  <si>
    <t>ВСЕГО,</t>
  </si>
  <si>
    <t>Приложение № 14</t>
  </si>
  <si>
    <t>График реализации инвестиционной программы *, млн. рублей с НДС</t>
  </si>
  <si>
    <t>(представляется ежегодно до 15 декабря года, предшествующего плановому)</t>
  </si>
  <si>
    <t>Перечень инвестиционных проектов инвестиционной программы и план их финансирования</t>
  </si>
  <si>
    <t>Техническое перевооружение
и реконструкция</t>
  </si>
  <si>
    <t>Энергосбережение и повышение энергетической эффективности</t>
  </si>
  <si>
    <t>план **</t>
  </si>
  <si>
    <t>Оплата процентов за привлеченные кредитные ресурсы</t>
  </si>
  <si>
    <t>Остаток
стоимости
на начало года *</t>
  </si>
  <si>
    <t>план</t>
  </si>
  <si>
    <t>Источник финансирования</t>
  </si>
  <si>
    <t>всего</t>
  </si>
  <si>
    <t>Объем финансирования</t>
  </si>
  <si>
    <t>Собственные средства</t>
  </si>
  <si>
    <t>Прибыль, направляемая на инвестиции:</t>
  </si>
  <si>
    <t>1.1.1</t>
  </si>
  <si>
    <t>1.1.2</t>
  </si>
  <si>
    <t>в том числе прибыль со свободного сектора</t>
  </si>
  <si>
    <t>1.1.3</t>
  </si>
  <si>
    <t>1.1.3.1</t>
  </si>
  <si>
    <t>1.1.3.2</t>
  </si>
  <si>
    <t>Амортизация</t>
  </si>
  <si>
    <t>Возврат НДС</t>
  </si>
  <si>
    <t>Прочие собственные средства</t>
  </si>
  <si>
    <t>1.4.1</t>
  </si>
  <si>
    <t>в т.ч. Средства от доп. эмиссии акций</t>
  </si>
  <si>
    <t>Привлеченные средства, в т.ч.:</t>
  </si>
  <si>
    <t>2.3</t>
  </si>
  <si>
    <t>2.4</t>
  </si>
  <si>
    <t>2.5</t>
  </si>
  <si>
    <t>2.6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</si>
  <si>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</si>
  <si>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</si>
  <si>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</si>
  <si>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</si>
  <si>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</si>
  <si>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Прочие привлеченные средства</t>
  </si>
  <si>
    <t>в том числе инвестиционная составляющая
в тарифе</t>
  </si>
  <si>
    <t>* План в соответствии с утвержденной инвестиционной программой.</t>
  </si>
  <si>
    <t>Наименование проекта</t>
  </si>
  <si>
    <t>Ввод мощностей</t>
  </si>
  <si>
    <t>Вывод мощностей</t>
  </si>
  <si>
    <t>МВт, Гкал/час, км, МВА</t>
  </si>
  <si>
    <t>год N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</si>
  <si>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</si>
  <si>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</si>
  <si>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</si>
  <si>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Осталось профинансировать
по результатам отчетного
периода *</t>
  </si>
  <si>
    <t xml:space="preserve"> </t>
  </si>
  <si>
    <t>I кв.</t>
  </si>
  <si>
    <t>II кв.</t>
  </si>
  <si>
    <t>III кв.</t>
  </si>
  <si>
    <t>IV кв.</t>
  </si>
  <si>
    <t>I кв.
года N</t>
  </si>
  <si>
    <t>II кв.
года N</t>
  </si>
  <si>
    <t>III кв.
года N</t>
  </si>
  <si>
    <t>IV кв.
года N</t>
  </si>
  <si>
    <t>Создание автоматизированной системы коммерческого учета электрической энергии в г.Йошкар-Оле</t>
  </si>
  <si>
    <t>м.п.</t>
  </si>
  <si>
    <t>Заместитель генерального директора 
ПАО ГК «ТНС энерго» - управляющий директор 
ПАО "ТНС энерго Марий Эл" 
Вахитова Е.Д.</t>
  </si>
  <si>
    <t xml:space="preserve">всего,
2019 год </t>
  </si>
  <si>
    <t>План ввода/вывода объектов в 2019 году</t>
  </si>
  <si>
    <t>Источники финансирования инвестиционной программы на 2019 год, млн. рублей</t>
  </si>
  <si>
    <t>БЕЗ НДС</t>
  </si>
  <si>
    <t>1 КВ</t>
  </si>
  <si>
    <t>2 КВ</t>
  </si>
  <si>
    <t>3 КВ</t>
  </si>
  <si>
    <t>4 КВ</t>
  </si>
  <si>
    <t>ИТОГО</t>
  </si>
  <si>
    <t>На 13.12.18</t>
  </si>
  <si>
    <t>С НДС 20 %</t>
  </si>
  <si>
    <t>млн.руб.</t>
  </si>
  <si>
    <t>Инвестиционная составляющая в тарифе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</si>
</sst>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"/>
    <numFmt numFmtId="179" formatCode="0.0000000"/>
    <numFmt numFmtId="180" formatCode="#,##0.00000"/>
    <numFmt numFmtId="181" formatCode="#,##0.000000"/>
  </numFmts>
  <fonts count="43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3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180" fontId="41" fillId="0" borderId="0" xfId="0" applyNumberFormat="1" applyFont="1" applyAlignment="1">
      <alignment/>
    </xf>
    <xf numFmtId="176" fontId="0" fillId="0" borderId="0" xfId="0" applyNumberFormat="1" applyAlignment="1">
      <alignment/>
    </xf>
    <xf numFmtId="178" fontId="41" fillId="0" borderId="0" xfId="0" applyNumberFormat="1" applyFont="1" applyAlignment="1">
      <alignment/>
    </xf>
    <xf numFmtId="181" fontId="4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7" fillId="0" borderId="45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8" fontId="5" fillId="0" borderId="10" xfId="0" applyNumberFormat="1" applyFont="1" applyFill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48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top"/>
    </xf>
    <xf numFmtId="0" fontId="5" fillId="0" borderId="44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4"/>
  <sheetViews>
    <sheetView zoomScale="120" zoomScaleNormal="120" zoomScaleSheetLayoutView="100" workbookViewId="0" topLeftCell="A7">
      <selection activeCell="CH23" sqref="CH23:CN23"/>
    </sheetView>
  </sheetViews>
  <sheetFormatPr defaultColWidth="0.875" defaultRowHeight="12.75"/>
  <cols>
    <col min="1" max="107" width="0.875" style="1" customWidth="1"/>
    <col min="108" max="108" width="2.75390625" style="1" customWidth="1"/>
    <col min="109" max="16384" width="0.875" style="1" customWidth="1"/>
  </cols>
  <sheetData>
    <row r="1" ht="11.25">
      <c r="DD1" s="2" t="s">
        <v>33</v>
      </c>
    </row>
    <row r="2" ht="11.25">
      <c r="DD2" s="2" t="s">
        <v>3</v>
      </c>
    </row>
    <row r="3" ht="11.25">
      <c r="DD3" s="2" t="s">
        <v>4</v>
      </c>
    </row>
    <row r="4" ht="13.5" customHeight="1">
      <c r="DD4" s="2"/>
    </row>
    <row r="5" spans="1:108" s="3" customFormat="1" ht="15.75">
      <c r="A5" s="45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</row>
    <row r="6" spans="1:108" s="3" customFormat="1" ht="15.75">
      <c r="A6" s="66" t="s">
        <v>35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</row>
    <row r="7" spans="1:108" s="3" customFormat="1" ht="13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1:108" s="6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111" t="s">
        <v>2</v>
      </c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</row>
    <row r="9" spans="79:108" s="4" customFormat="1" ht="76.5" customHeight="1">
      <c r="CA9" s="110" t="s">
        <v>92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</row>
    <row r="10" spans="79:108" s="4" customFormat="1" ht="12.75"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</row>
    <row r="11" spans="79:108" ht="11.25">
      <c r="CA11" s="50" t="s">
        <v>0</v>
      </c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</row>
    <row r="12" spans="78:108" s="4" customFormat="1" ht="12.75">
      <c r="BZ12" s="51" t="s">
        <v>1</v>
      </c>
      <c r="CA12" s="51"/>
      <c r="CB12" s="52"/>
      <c r="CC12" s="52"/>
      <c r="CD12" s="52"/>
      <c r="CE12" s="53" t="s">
        <v>1</v>
      </c>
      <c r="CF12" s="53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T12" s="109">
        <v>2018</v>
      </c>
      <c r="CU12" s="109"/>
      <c r="CV12" s="109"/>
      <c r="CW12" s="109"/>
      <c r="CX12" s="109"/>
      <c r="CY12" s="109"/>
      <c r="CZ12" s="8" t="s">
        <v>11</v>
      </c>
      <c r="DD12" s="8"/>
    </row>
    <row r="13" s="4" customFormat="1" ht="12.75">
      <c r="DD13" s="5" t="s">
        <v>91</v>
      </c>
    </row>
    <row r="14" s="4" customFormat="1" ht="11.25" customHeight="1">
      <c r="DD14" s="5"/>
    </row>
    <row r="15" spans="1:108" s="4" customFormat="1" ht="12.75">
      <c r="A15" s="111" t="s">
        <v>36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</row>
    <row r="16" s="4" customFormat="1" ht="11.25" customHeight="1" thickBot="1"/>
    <row r="17" spans="1:108" s="9" customFormat="1" ht="22.5" customHeight="1">
      <c r="A17" s="91" t="s">
        <v>13</v>
      </c>
      <c r="B17" s="92"/>
      <c r="C17" s="92"/>
      <c r="D17" s="92"/>
      <c r="E17" s="93"/>
      <c r="F17" s="54" t="s">
        <v>14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100"/>
      <c r="AO17" s="54" t="s">
        <v>41</v>
      </c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00"/>
      <c r="BC17" s="107" t="s">
        <v>15</v>
      </c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54" t="s">
        <v>80</v>
      </c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6"/>
    </row>
    <row r="18" spans="1:108" s="9" customFormat="1" ht="21.75" customHeight="1">
      <c r="A18" s="94"/>
      <c r="B18" s="95"/>
      <c r="C18" s="95"/>
      <c r="D18" s="95"/>
      <c r="E18" s="96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101"/>
      <c r="AO18" s="57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101"/>
      <c r="BC18" s="34" t="s">
        <v>93</v>
      </c>
      <c r="BD18" s="35"/>
      <c r="BE18" s="35"/>
      <c r="BF18" s="35"/>
      <c r="BG18" s="35"/>
      <c r="BH18" s="35"/>
      <c r="BI18" s="35"/>
      <c r="BJ18" s="35"/>
      <c r="BK18" s="35"/>
      <c r="BL18" s="36"/>
      <c r="BM18" s="86" t="s">
        <v>82</v>
      </c>
      <c r="BN18" s="87"/>
      <c r="BO18" s="87"/>
      <c r="BP18" s="87"/>
      <c r="BQ18" s="87"/>
      <c r="BR18" s="87"/>
      <c r="BS18" s="88"/>
      <c r="BT18" s="86" t="s">
        <v>83</v>
      </c>
      <c r="BU18" s="87"/>
      <c r="BV18" s="87"/>
      <c r="BW18" s="87"/>
      <c r="BX18" s="87"/>
      <c r="BY18" s="87"/>
      <c r="BZ18" s="88"/>
      <c r="CA18" s="86" t="s">
        <v>84</v>
      </c>
      <c r="CB18" s="87"/>
      <c r="CC18" s="87"/>
      <c r="CD18" s="87"/>
      <c r="CE18" s="87"/>
      <c r="CF18" s="87"/>
      <c r="CG18" s="88"/>
      <c r="CH18" s="86" t="s">
        <v>85</v>
      </c>
      <c r="CI18" s="87"/>
      <c r="CJ18" s="87"/>
      <c r="CK18" s="87"/>
      <c r="CL18" s="87"/>
      <c r="CM18" s="87"/>
      <c r="CN18" s="88"/>
      <c r="CO18" s="57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9"/>
    </row>
    <row r="19" spans="1:108" s="9" customFormat="1" ht="21.75" customHeight="1" thickBot="1">
      <c r="A19" s="97"/>
      <c r="B19" s="98"/>
      <c r="C19" s="98"/>
      <c r="D19" s="98"/>
      <c r="E19" s="99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102"/>
      <c r="AO19" s="60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102"/>
      <c r="BC19" s="80" t="s">
        <v>39</v>
      </c>
      <c r="BD19" s="81"/>
      <c r="BE19" s="81"/>
      <c r="BF19" s="81"/>
      <c r="BG19" s="81"/>
      <c r="BH19" s="81"/>
      <c r="BI19" s="81"/>
      <c r="BJ19" s="81"/>
      <c r="BK19" s="81"/>
      <c r="BL19" s="82"/>
      <c r="BM19" s="80" t="s">
        <v>42</v>
      </c>
      <c r="BN19" s="81"/>
      <c r="BO19" s="81"/>
      <c r="BP19" s="81"/>
      <c r="BQ19" s="81"/>
      <c r="BR19" s="81"/>
      <c r="BS19" s="82"/>
      <c r="BT19" s="80" t="s">
        <v>42</v>
      </c>
      <c r="BU19" s="81"/>
      <c r="BV19" s="81"/>
      <c r="BW19" s="81"/>
      <c r="BX19" s="81"/>
      <c r="BY19" s="81"/>
      <c r="BZ19" s="82"/>
      <c r="CA19" s="80" t="s">
        <v>42</v>
      </c>
      <c r="CB19" s="81"/>
      <c r="CC19" s="81"/>
      <c r="CD19" s="81"/>
      <c r="CE19" s="81"/>
      <c r="CF19" s="81"/>
      <c r="CG19" s="82"/>
      <c r="CH19" s="80" t="s">
        <v>42</v>
      </c>
      <c r="CI19" s="81"/>
      <c r="CJ19" s="81"/>
      <c r="CK19" s="81"/>
      <c r="CL19" s="81"/>
      <c r="CM19" s="81"/>
      <c r="CN19" s="82"/>
      <c r="CO19" s="60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2"/>
    </row>
    <row r="20" spans="1:108" s="10" customFormat="1" ht="11.25">
      <c r="A20" s="89"/>
      <c r="B20" s="90"/>
      <c r="C20" s="90"/>
      <c r="D20" s="90"/>
      <c r="E20" s="90"/>
      <c r="F20" s="83" t="s">
        <v>32</v>
      </c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5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112"/>
    </row>
    <row r="21" spans="1:108" s="9" customFormat="1" ht="21.75" customHeight="1">
      <c r="A21" s="32">
        <v>1</v>
      </c>
      <c r="B21" s="33"/>
      <c r="C21" s="33"/>
      <c r="D21" s="33"/>
      <c r="E21" s="33"/>
      <c r="F21" s="67" t="s">
        <v>37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72">
        <f>SUM(BM21:CN21)</f>
        <v>102.427121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>
        <f>BM22+BM24+BM28+BM32</f>
        <v>16.478705</v>
      </c>
      <c r="BN21" s="72"/>
      <c r="BO21" s="72"/>
      <c r="BP21" s="72"/>
      <c r="BQ21" s="72"/>
      <c r="BR21" s="72"/>
      <c r="BS21" s="72"/>
      <c r="BT21" s="72">
        <f>BT22+BT24+BT28+BT32</f>
        <v>23.987988</v>
      </c>
      <c r="BU21" s="72"/>
      <c r="BV21" s="72"/>
      <c r="BW21" s="72"/>
      <c r="BX21" s="72"/>
      <c r="BY21" s="72"/>
      <c r="BZ21" s="72"/>
      <c r="CA21" s="72">
        <f>CA22+CA24+CA28+CA32</f>
        <v>30.037133</v>
      </c>
      <c r="CB21" s="72"/>
      <c r="CC21" s="72"/>
      <c r="CD21" s="72"/>
      <c r="CE21" s="72"/>
      <c r="CF21" s="72"/>
      <c r="CG21" s="72"/>
      <c r="CH21" s="72">
        <f>CH22+CH24+CH28+CH32</f>
        <v>31.923295</v>
      </c>
      <c r="CI21" s="72"/>
      <c r="CJ21" s="72"/>
      <c r="CK21" s="72"/>
      <c r="CL21" s="72"/>
      <c r="CM21" s="72"/>
      <c r="CN21" s="72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7"/>
    </row>
    <row r="22" spans="1:108" s="9" customFormat="1" ht="21.75" customHeight="1">
      <c r="A22" s="32" t="s">
        <v>5</v>
      </c>
      <c r="B22" s="33"/>
      <c r="C22" s="33"/>
      <c r="D22" s="33"/>
      <c r="E22" s="33"/>
      <c r="F22" s="34" t="s">
        <v>38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6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72">
        <f>BC23</f>
        <v>102.427121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>
        <f>BM23</f>
        <v>16.478705</v>
      </c>
      <c r="BN22" s="72"/>
      <c r="BO22" s="72"/>
      <c r="BP22" s="72"/>
      <c r="BQ22" s="72"/>
      <c r="BR22" s="72"/>
      <c r="BS22" s="72"/>
      <c r="BT22" s="72">
        <f>BT23</f>
        <v>23.987988</v>
      </c>
      <c r="BU22" s="72"/>
      <c r="BV22" s="72"/>
      <c r="BW22" s="72"/>
      <c r="BX22" s="72"/>
      <c r="BY22" s="72"/>
      <c r="BZ22" s="72"/>
      <c r="CA22" s="72">
        <f>CA23</f>
        <v>30.037133</v>
      </c>
      <c r="CB22" s="72"/>
      <c r="CC22" s="72"/>
      <c r="CD22" s="72"/>
      <c r="CE22" s="72"/>
      <c r="CF22" s="72"/>
      <c r="CG22" s="72"/>
      <c r="CH22" s="72">
        <f>CH23</f>
        <v>31.923295</v>
      </c>
      <c r="CI22" s="72"/>
      <c r="CJ22" s="72"/>
      <c r="CK22" s="72"/>
      <c r="CL22" s="72"/>
      <c r="CM22" s="72"/>
      <c r="CN22" s="72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7"/>
    </row>
    <row r="23" spans="1:108" s="9" customFormat="1" ht="39" customHeight="1">
      <c r="A23" s="30" t="s">
        <v>48</v>
      </c>
      <c r="B23" s="31"/>
      <c r="C23" s="31"/>
      <c r="D23" s="31"/>
      <c r="E23" s="31"/>
      <c r="F23" s="73" t="s">
        <v>90</v>
      </c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5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71">
        <f>SUM(BM23:CN23)</f>
        <v>102.427121</v>
      </c>
      <c r="BD23" s="71"/>
      <c r="BE23" s="71"/>
      <c r="BF23" s="71"/>
      <c r="BG23" s="71"/>
      <c r="BH23" s="71"/>
      <c r="BI23" s="71"/>
      <c r="BJ23" s="71"/>
      <c r="BK23" s="71"/>
      <c r="BL23" s="71"/>
      <c r="BM23" s="77">
        <v>16.478705</v>
      </c>
      <c r="BN23" s="78"/>
      <c r="BO23" s="78"/>
      <c r="BP23" s="78"/>
      <c r="BQ23" s="78"/>
      <c r="BR23" s="78"/>
      <c r="BS23" s="79"/>
      <c r="BT23" s="71">
        <v>23.987988</v>
      </c>
      <c r="BU23" s="71"/>
      <c r="BV23" s="71"/>
      <c r="BW23" s="71"/>
      <c r="BX23" s="71"/>
      <c r="BY23" s="71"/>
      <c r="BZ23" s="71"/>
      <c r="CA23" s="71">
        <v>30.037133</v>
      </c>
      <c r="CB23" s="71"/>
      <c r="CC23" s="71"/>
      <c r="CD23" s="71"/>
      <c r="CE23" s="71"/>
      <c r="CF23" s="71"/>
      <c r="CG23" s="71"/>
      <c r="CH23" s="71">
        <v>31.923295</v>
      </c>
      <c r="CI23" s="71"/>
      <c r="CJ23" s="71"/>
      <c r="CK23" s="71"/>
      <c r="CL23" s="71"/>
      <c r="CM23" s="71"/>
      <c r="CN23" s="71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9"/>
    </row>
    <row r="24" spans="1:108" s="10" customFormat="1" ht="21.75" customHeight="1">
      <c r="A24" s="32" t="s">
        <v>6</v>
      </c>
      <c r="B24" s="33"/>
      <c r="C24" s="33"/>
      <c r="D24" s="33"/>
      <c r="E24" s="33"/>
      <c r="F24" s="34" t="s">
        <v>22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7"/>
    </row>
    <row r="25" spans="1:108" s="9" customFormat="1" ht="11.25">
      <c r="A25" s="30" t="s">
        <v>7</v>
      </c>
      <c r="B25" s="31"/>
      <c r="C25" s="31"/>
      <c r="D25" s="31"/>
      <c r="E25" s="31"/>
      <c r="F25" s="44" t="s">
        <v>20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9"/>
    </row>
    <row r="26" spans="1:108" s="9" customFormat="1" ht="11.25">
      <c r="A26" s="30" t="s">
        <v>9</v>
      </c>
      <c r="B26" s="31"/>
      <c r="C26" s="31"/>
      <c r="D26" s="31"/>
      <c r="E26" s="31"/>
      <c r="F26" s="44" t="s">
        <v>21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9"/>
    </row>
    <row r="27" spans="1:108" s="9" customFormat="1" ht="11.25">
      <c r="A27" s="30"/>
      <c r="B27" s="31"/>
      <c r="C27" s="31"/>
      <c r="D27" s="31"/>
      <c r="E27" s="31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9"/>
    </row>
    <row r="28" spans="1:108" s="10" customFormat="1" ht="10.5">
      <c r="A28" s="32" t="s">
        <v>8</v>
      </c>
      <c r="B28" s="33"/>
      <c r="C28" s="33"/>
      <c r="D28" s="33"/>
      <c r="E28" s="33"/>
      <c r="F28" s="34" t="s">
        <v>23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6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7"/>
    </row>
    <row r="29" spans="1:108" s="9" customFormat="1" ht="11.25">
      <c r="A29" s="30" t="s">
        <v>7</v>
      </c>
      <c r="B29" s="31"/>
      <c r="C29" s="31"/>
      <c r="D29" s="31"/>
      <c r="E29" s="31"/>
      <c r="F29" s="44" t="s">
        <v>20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9"/>
    </row>
    <row r="30" spans="1:108" s="9" customFormat="1" ht="11.25">
      <c r="A30" s="30" t="s">
        <v>9</v>
      </c>
      <c r="B30" s="31"/>
      <c r="C30" s="31"/>
      <c r="D30" s="31"/>
      <c r="E30" s="31"/>
      <c r="F30" s="44" t="s">
        <v>21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9"/>
    </row>
    <row r="31" spans="1:108" s="9" customFormat="1" ht="11.25">
      <c r="A31" s="30"/>
      <c r="B31" s="31"/>
      <c r="C31" s="31"/>
      <c r="D31" s="31"/>
      <c r="E31" s="31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9"/>
    </row>
    <row r="32" spans="1:108" s="11" customFormat="1" ht="32.25" customHeight="1">
      <c r="A32" s="32" t="s">
        <v>18</v>
      </c>
      <c r="B32" s="33"/>
      <c r="C32" s="33"/>
      <c r="D32" s="33"/>
      <c r="E32" s="33"/>
      <c r="F32" s="67" t="s">
        <v>27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7"/>
    </row>
    <row r="33" spans="1:108" s="9" customFormat="1" ht="11.25">
      <c r="A33" s="30" t="s">
        <v>7</v>
      </c>
      <c r="B33" s="31"/>
      <c r="C33" s="31"/>
      <c r="D33" s="31"/>
      <c r="E33" s="31"/>
      <c r="F33" s="44" t="s">
        <v>20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9"/>
    </row>
    <row r="34" spans="1:108" s="9" customFormat="1" ht="11.25">
      <c r="A34" s="30" t="s">
        <v>9</v>
      </c>
      <c r="B34" s="31"/>
      <c r="C34" s="31"/>
      <c r="D34" s="31"/>
      <c r="E34" s="31"/>
      <c r="F34" s="44" t="s">
        <v>21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9"/>
    </row>
    <row r="35" spans="1:108" s="9" customFormat="1" ht="11.25">
      <c r="A35" s="30"/>
      <c r="B35" s="31"/>
      <c r="C35" s="31"/>
      <c r="D35" s="31"/>
      <c r="E35" s="31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9"/>
    </row>
    <row r="36" spans="1:108" s="10" customFormat="1" ht="10.5">
      <c r="A36" s="32" t="s">
        <v>9</v>
      </c>
      <c r="B36" s="33"/>
      <c r="C36" s="33"/>
      <c r="D36" s="33"/>
      <c r="E36" s="33"/>
      <c r="F36" s="34" t="s">
        <v>26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6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7"/>
    </row>
    <row r="37" spans="1:108" s="10" customFormat="1" ht="21.75" customHeight="1">
      <c r="A37" s="32" t="s">
        <v>10</v>
      </c>
      <c r="B37" s="33"/>
      <c r="C37" s="33"/>
      <c r="D37" s="33"/>
      <c r="E37" s="33"/>
      <c r="F37" s="67" t="s">
        <v>38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7"/>
    </row>
    <row r="38" spans="1:108" s="9" customFormat="1" ht="11.25">
      <c r="A38" s="30" t="s">
        <v>7</v>
      </c>
      <c r="B38" s="31"/>
      <c r="C38" s="31"/>
      <c r="D38" s="31"/>
      <c r="E38" s="31"/>
      <c r="F38" s="44" t="s">
        <v>20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9"/>
    </row>
    <row r="39" spans="1:108" s="9" customFormat="1" ht="11.25">
      <c r="A39" s="30" t="s">
        <v>9</v>
      </c>
      <c r="B39" s="31"/>
      <c r="C39" s="31"/>
      <c r="D39" s="31"/>
      <c r="E39" s="31"/>
      <c r="F39" s="44" t="s">
        <v>21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9"/>
    </row>
    <row r="40" spans="1:108" s="9" customFormat="1" ht="11.25">
      <c r="A40" s="30"/>
      <c r="B40" s="31"/>
      <c r="C40" s="31"/>
      <c r="D40" s="31"/>
      <c r="E40" s="31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9"/>
    </row>
    <row r="41" spans="1:108" s="10" customFormat="1" ht="10.5">
      <c r="A41" s="32" t="s">
        <v>19</v>
      </c>
      <c r="B41" s="33"/>
      <c r="C41" s="33"/>
      <c r="D41" s="33"/>
      <c r="E41" s="33"/>
      <c r="F41" s="68" t="s">
        <v>24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7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7"/>
    </row>
    <row r="42" spans="1:108" s="9" customFormat="1" ht="11.25">
      <c r="A42" s="30" t="s">
        <v>7</v>
      </c>
      <c r="B42" s="31"/>
      <c r="C42" s="31"/>
      <c r="D42" s="31"/>
      <c r="E42" s="31"/>
      <c r="F42" s="44" t="s">
        <v>20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9"/>
    </row>
    <row r="43" spans="1:108" s="9" customFormat="1" ht="11.25">
      <c r="A43" s="30"/>
      <c r="B43" s="31"/>
      <c r="C43" s="31"/>
      <c r="D43" s="31"/>
      <c r="E43" s="31"/>
      <c r="F43" s="44" t="s">
        <v>25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9"/>
    </row>
    <row r="44" spans="1:108" s="9" customFormat="1" ht="11.25">
      <c r="A44" s="63" t="s">
        <v>9</v>
      </c>
      <c r="B44" s="64"/>
      <c r="C44" s="64"/>
      <c r="D44" s="64"/>
      <c r="E44" s="65"/>
      <c r="F44" s="44" t="s">
        <v>21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37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9"/>
      <c r="BC44" s="37"/>
      <c r="BD44" s="38"/>
      <c r="BE44" s="38"/>
      <c r="BF44" s="38"/>
      <c r="BG44" s="38"/>
      <c r="BH44" s="38"/>
      <c r="BI44" s="38"/>
      <c r="BJ44" s="38"/>
      <c r="BK44" s="38"/>
      <c r="BL44" s="39"/>
      <c r="BM44" s="37"/>
      <c r="BN44" s="38"/>
      <c r="BO44" s="38"/>
      <c r="BP44" s="38"/>
      <c r="BQ44" s="38"/>
      <c r="BR44" s="38"/>
      <c r="BS44" s="39"/>
      <c r="BT44" s="37"/>
      <c r="BU44" s="38"/>
      <c r="BV44" s="38"/>
      <c r="BW44" s="38"/>
      <c r="BX44" s="38"/>
      <c r="BY44" s="38"/>
      <c r="BZ44" s="39"/>
      <c r="CA44" s="37"/>
      <c r="CB44" s="38"/>
      <c r="CC44" s="38"/>
      <c r="CD44" s="38"/>
      <c r="CE44" s="38"/>
      <c r="CF44" s="38"/>
      <c r="CG44" s="39"/>
      <c r="CH44" s="37"/>
      <c r="CI44" s="38"/>
      <c r="CJ44" s="38"/>
      <c r="CK44" s="38"/>
      <c r="CL44" s="38"/>
      <c r="CM44" s="38"/>
      <c r="CN44" s="39"/>
      <c r="CO44" s="37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48"/>
    </row>
    <row r="45" spans="1:108" s="9" customFormat="1" ht="11.25">
      <c r="A45" s="30"/>
      <c r="B45" s="31"/>
      <c r="C45" s="31"/>
      <c r="D45" s="31"/>
      <c r="E45" s="31"/>
      <c r="F45" s="44" t="s">
        <v>25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9"/>
    </row>
    <row r="46" spans="1:108" s="9" customFormat="1" ht="11.25">
      <c r="A46" s="30"/>
      <c r="B46" s="31"/>
      <c r="C46" s="31"/>
      <c r="D46" s="31"/>
      <c r="E46" s="31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9"/>
    </row>
    <row r="47" spans="1:108" s="9" customFormat="1" ht="11.25">
      <c r="A47" s="41" t="s">
        <v>12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3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9"/>
    </row>
    <row r="48" spans="1:108" s="9" customFormat="1" ht="21.75" customHeight="1">
      <c r="A48" s="32"/>
      <c r="B48" s="33"/>
      <c r="C48" s="33"/>
      <c r="D48" s="33"/>
      <c r="E48" s="33"/>
      <c r="F48" s="34" t="s">
        <v>40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6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9"/>
    </row>
    <row r="49" spans="1:108" s="9" customFormat="1" ht="11.25">
      <c r="A49" s="30" t="s">
        <v>7</v>
      </c>
      <c r="B49" s="31"/>
      <c r="C49" s="31"/>
      <c r="D49" s="31"/>
      <c r="E49" s="31"/>
      <c r="F49" s="44" t="s">
        <v>20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9"/>
    </row>
    <row r="50" spans="1:108" s="9" customFormat="1" ht="11.25">
      <c r="A50" s="30" t="s">
        <v>9</v>
      </c>
      <c r="B50" s="31"/>
      <c r="C50" s="31"/>
      <c r="D50" s="31"/>
      <c r="E50" s="31"/>
      <c r="F50" s="44" t="s">
        <v>21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pans="1:108" s="9" customFormat="1" ht="12" thickBot="1">
      <c r="A51" s="104"/>
      <c r="B51" s="105"/>
      <c r="C51" s="105"/>
      <c r="D51" s="105"/>
      <c r="E51" s="105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8"/>
    </row>
    <row r="52" s="4" customFormat="1" ht="9" customHeight="1"/>
    <row r="53" spans="2:8" ht="10.5" customHeight="1">
      <c r="B53" s="2"/>
      <c r="C53" s="2"/>
      <c r="D53" s="2"/>
      <c r="E53" s="2"/>
      <c r="F53" s="2"/>
      <c r="G53" s="2" t="s">
        <v>31</v>
      </c>
      <c r="H53" s="1" t="s">
        <v>28</v>
      </c>
    </row>
    <row r="54" spans="7:8" ht="10.5" customHeight="1">
      <c r="G54" s="2" t="s">
        <v>29</v>
      </c>
      <c r="H54" s="1" t="s">
        <v>30</v>
      </c>
    </row>
  </sheetData>
  <sheetProtection/>
  <mergeCells count="314">
    <mergeCell ref="CT12:CY12"/>
    <mergeCell ref="CA9:DD9"/>
    <mergeCell ref="CB8:DD8"/>
    <mergeCell ref="CO20:DD20"/>
    <mergeCell ref="BT31:BZ31"/>
    <mergeCell ref="A15:DD15"/>
    <mergeCell ref="BT18:BZ18"/>
    <mergeCell ref="CA18:CG18"/>
    <mergeCell ref="BT20:BZ20"/>
    <mergeCell ref="CA20:CG20"/>
    <mergeCell ref="CH18:CN18"/>
    <mergeCell ref="CH20:CN20"/>
    <mergeCell ref="BC17:CN17"/>
    <mergeCell ref="CA19:CG19"/>
    <mergeCell ref="CO51:DD51"/>
    <mergeCell ref="F33:AN33"/>
    <mergeCell ref="F34:AN34"/>
    <mergeCell ref="F38:AN38"/>
    <mergeCell ref="F39:AN39"/>
    <mergeCell ref="F49:AN49"/>
    <mergeCell ref="F42:AN42"/>
    <mergeCell ref="BM51:BS51"/>
    <mergeCell ref="BT24:BZ24"/>
    <mergeCell ref="CA24:CG24"/>
    <mergeCell ref="BT25:BZ25"/>
    <mergeCell ref="CA25:CG25"/>
    <mergeCell ref="BT26:BZ26"/>
    <mergeCell ref="BT37:BZ37"/>
    <mergeCell ref="CA37:CG37"/>
    <mergeCell ref="CA31:CG31"/>
    <mergeCell ref="A51:E51"/>
    <mergeCell ref="F51:AN51"/>
    <mergeCell ref="AO51:BB51"/>
    <mergeCell ref="BC51:BL51"/>
    <mergeCell ref="CA26:CG26"/>
    <mergeCell ref="CO50:DD50"/>
    <mergeCell ref="CO49:DD49"/>
    <mergeCell ref="BT51:BZ51"/>
    <mergeCell ref="CA51:CG51"/>
    <mergeCell ref="CH49:CN49"/>
    <mergeCell ref="CH50:CN50"/>
    <mergeCell ref="CH51:CN51"/>
    <mergeCell ref="BT27:BZ27"/>
    <mergeCell ref="CA27:CG27"/>
    <mergeCell ref="BT28:BZ28"/>
    <mergeCell ref="CA28:CG28"/>
    <mergeCell ref="BT29:BZ29"/>
    <mergeCell ref="CA29:CG29"/>
    <mergeCell ref="BT30:BZ30"/>
    <mergeCell ref="CA36:CG36"/>
    <mergeCell ref="A50:E50"/>
    <mergeCell ref="AO50:BB50"/>
    <mergeCell ref="BC50:BL50"/>
    <mergeCell ref="BM50:BS50"/>
    <mergeCell ref="BT19:BZ19"/>
    <mergeCell ref="A21:E21"/>
    <mergeCell ref="A22:E22"/>
    <mergeCell ref="BT22:BZ22"/>
    <mergeCell ref="AO23:BB23"/>
    <mergeCell ref="F50:AN50"/>
    <mergeCell ref="BT21:BZ21"/>
    <mergeCell ref="CA21:CG21"/>
    <mergeCell ref="BM18:BS18"/>
    <mergeCell ref="A20:E20"/>
    <mergeCell ref="A17:E19"/>
    <mergeCell ref="F17:AN19"/>
    <mergeCell ref="AO17:BB19"/>
    <mergeCell ref="BM19:BS19"/>
    <mergeCell ref="BC19:BL19"/>
    <mergeCell ref="BC20:BL20"/>
    <mergeCell ref="CH22:CN22"/>
    <mergeCell ref="F22:AN22"/>
    <mergeCell ref="BC18:BL18"/>
    <mergeCell ref="CH19:CN19"/>
    <mergeCell ref="AO20:BB20"/>
    <mergeCell ref="AO21:BB21"/>
    <mergeCell ref="AO22:BB22"/>
    <mergeCell ref="F21:AN21"/>
    <mergeCell ref="F20:AN20"/>
    <mergeCell ref="CA22:CG22"/>
    <mergeCell ref="BM20:BS20"/>
    <mergeCell ref="BC21:BL21"/>
    <mergeCell ref="BC22:BL22"/>
    <mergeCell ref="BC23:BL23"/>
    <mergeCell ref="A24:E24"/>
    <mergeCell ref="BM21:BS21"/>
    <mergeCell ref="BM23:BS23"/>
    <mergeCell ref="BM29:BS29"/>
    <mergeCell ref="BM30:BS30"/>
    <mergeCell ref="F23:AN23"/>
    <mergeCell ref="A23:E23"/>
    <mergeCell ref="F24:AN24"/>
    <mergeCell ref="F27:AN27"/>
    <mergeCell ref="AO24:BB24"/>
    <mergeCell ref="A25:E25"/>
    <mergeCell ref="AO25:BB25"/>
    <mergeCell ref="BC25:BL25"/>
    <mergeCell ref="BT40:BZ40"/>
    <mergeCell ref="CA40:CG40"/>
    <mergeCell ref="BT41:BZ41"/>
    <mergeCell ref="CA41:CG41"/>
    <mergeCell ref="BT32:BZ32"/>
    <mergeCell ref="CA32:CG32"/>
    <mergeCell ref="BT33:BZ33"/>
    <mergeCell ref="CA33:CG33"/>
    <mergeCell ref="BT38:BZ38"/>
    <mergeCell ref="CA38:CG38"/>
    <mergeCell ref="BT46:BZ46"/>
    <mergeCell ref="CA46:CG46"/>
    <mergeCell ref="CH23:CN23"/>
    <mergeCell ref="CH24:CN24"/>
    <mergeCell ref="CH25:CN25"/>
    <mergeCell ref="CO25:DD25"/>
    <mergeCell ref="CO26:DD26"/>
    <mergeCell ref="CH26:CN26"/>
    <mergeCell ref="CO27:DD27"/>
    <mergeCell ref="CH27:CN27"/>
    <mergeCell ref="CO24:DD24"/>
    <mergeCell ref="CO21:DD21"/>
    <mergeCell ref="CO22:DD22"/>
    <mergeCell ref="CO23:DD23"/>
    <mergeCell ref="BC24:BL24"/>
    <mergeCell ref="BM24:BS24"/>
    <mergeCell ref="BT23:BZ23"/>
    <mergeCell ref="CA23:CG23"/>
    <mergeCell ref="BM22:BS22"/>
    <mergeCell ref="CH21:CN21"/>
    <mergeCell ref="BM25:BS25"/>
    <mergeCell ref="F25:AN25"/>
    <mergeCell ref="A26:E26"/>
    <mergeCell ref="AO26:BB26"/>
    <mergeCell ref="BC26:BL26"/>
    <mergeCell ref="BM26:BS26"/>
    <mergeCell ref="F26:AN26"/>
    <mergeCell ref="A27:E27"/>
    <mergeCell ref="AO27:BB27"/>
    <mergeCell ref="BC27:BL27"/>
    <mergeCell ref="BM27:BS27"/>
    <mergeCell ref="BT48:BZ48"/>
    <mergeCell ref="CA48:CG48"/>
    <mergeCell ref="A28:E28"/>
    <mergeCell ref="AO28:BB28"/>
    <mergeCell ref="BC28:BL28"/>
    <mergeCell ref="BM28:BS28"/>
    <mergeCell ref="CA44:CG44"/>
    <mergeCell ref="BT45:BZ45"/>
    <mergeCell ref="CA45:CG45"/>
    <mergeCell ref="CH38:CN38"/>
    <mergeCell ref="CH39:CN39"/>
    <mergeCell ref="CH40:CN40"/>
    <mergeCell ref="CH44:CN44"/>
    <mergeCell ref="CH45:CN45"/>
    <mergeCell ref="BT39:BZ39"/>
    <mergeCell ref="CA39:CG39"/>
    <mergeCell ref="F28:AN28"/>
    <mergeCell ref="BT49:BZ49"/>
    <mergeCell ref="CA49:CG49"/>
    <mergeCell ref="BT50:BZ50"/>
    <mergeCell ref="CA50:CG50"/>
    <mergeCell ref="A29:E29"/>
    <mergeCell ref="AO29:BB29"/>
    <mergeCell ref="BC29:BL29"/>
    <mergeCell ref="A30:E30"/>
    <mergeCell ref="AO30:BB30"/>
    <mergeCell ref="BC30:BL30"/>
    <mergeCell ref="F30:AN30"/>
    <mergeCell ref="F29:AN29"/>
    <mergeCell ref="A31:E31"/>
    <mergeCell ref="F41:AN41"/>
    <mergeCell ref="F45:AN45"/>
    <mergeCell ref="F37:AN37"/>
    <mergeCell ref="A34:E34"/>
    <mergeCell ref="A37:E37"/>
    <mergeCell ref="A38:E38"/>
    <mergeCell ref="A45:E45"/>
    <mergeCell ref="A39:E39"/>
    <mergeCell ref="A40:E40"/>
    <mergeCell ref="A6:DD6"/>
    <mergeCell ref="F36:AN36"/>
    <mergeCell ref="A32:E32"/>
    <mergeCell ref="F32:AN32"/>
    <mergeCell ref="AO32:BB32"/>
    <mergeCell ref="BC32:BL32"/>
    <mergeCell ref="BM32:BS32"/>
    <mergeCell ref="A33:E33"/>
    <mergeCell ref="AO33:BB33"/>
    <mergeCell ref="BC33:BL33"/>
    <mergeCell ref="BM33:BS33"/>
    <mergeCell ref="AO31:BB31"/>
    <mergeCell ref="BC31:BL31"/>
    <mergeCell ref="BM31:BS31"/>
    <mergeCell ref="F31:AN31"/>
    <mergeCell ref="A44:E44"/>
    <mergeCell ref="AO44:BB44"/>
    <mergeCell ref="BC44:BL44"/>
    <mergeCell ref="BM44:BS44"/>
    <mergeCell ref="F44:AN44"/>
    <mergeCell ref="A36:E36"/>
    <mergeCell ref="AO38:BB38"/>
    <mergeCell ref="A43:E43"/>
    <mergeCell ref="F43:AN43"/>
    <mergeCell ref="AO43:BB43"/>
    <mergeCell ref="AO34:BB34"/>
    <mergeCell ref="BC34:BL34"/>
    <mergeCell ref="BM34:BS34"/>
    <mergeCell ref="AO36:BB36"/>
    <mergeCell ref="BC36:BL36"/>
    <mergeCell ref="BM36:BS36"/>
    <mergeCell ref="CH48:CN48"/>
    <mergeCell ref="CH41:CN41"/>
    <mergeCell ref="CO33:DD33"/>
    <mergeCell ref="CH37:CN37"/>
    <mergeCell ref="CH32:CN32"/>
    <mergeCell ref="CH33:CN33"/>
    <mergeCell ref="CH34:CN34"/>
    <mergeCell ref="CH35:CN35"/>
    <mergeCell ref="CH36:CN36"/>
    <mergeCell ref="CO34:DD34"/>
    <mergeCell ref="A35:E35"/>
    <mergeCell ref="F35:AN35"/>
    <mergeCell ref="AO35:BB35"/>
    <mergeCell ref="BC35:BL35"/>
    <mergeCell ref="AO37:BB37"/>
    <mergeCell ref="BC37:BL37"/>
    <mergeCell ref="BT36:BZ36"/>
    <mergeCell ref="CH12:CR12"/>
    <mergeCell ref="CO37:DD37"/>
    <mergeCell ref="CO35:DD35"/>
    <mergeCell ref="CO31:DD31"/>
    <mergeCell ref="CO36:DD36"/>
    <mergeCell ref="CO28:DD28"/>
    <mergeCell ref="CO17:DD19"/>
    <mergeCell ref="BT34:BZ34"/>
    <mergeCell ref="CA30:CG30"/>
    <mergeCell ref="CH29:CN29"/>
    <mergeCell ref="BC38:BL38"/>
    <mergeCell ref="BM38:BS38"/>
    <mergeCell ref="CA10:DD10"/>
    <mergeCell ref="CA11:DD11"/>
    <mergeCell ref="BZ12:CA12"/>
    <mergeCell ref="CB12:CD12"/>
    <mergeCell ref="CE12:CF12"/>
    <mergeCell ref="CA34:CG34"/>
    <mergeCell ref="BM37:BS37"/>
    <mergeCell ref="A41:E41"/>
    <mergeCell ref="BT35:BZ35"/>
    <mergeCell ref="CA35:CG35"/>
    <mergeCell ref="BC45:BL45"/>
    <mergeCell ref="BM45:BS45"/>
    <mergeCell ref="CO41:DD41"/>
    <mergeCell ref="CO42:DD42"/>
    <mergeCell ref="BM43:BS43"/>
    <mergeCell ref="CO44:DD44"/>
    <mergeCell ref="CH43:CN43"/>
    <mergeCell ref="AO42:BB42"/>
    <mergeCell ref="BC42:BL42"/>
    <mergeCell ref="BM42:BS42"/>
    <mergeCell ref="CO38:DD38"/>
    <mergeCell ref="CO30:DD30"/>
    <mergeCell ref="F40:AN40"/>
    <mergeCell ref="AO40:BB40"/>
    <mergeCell ref="CH42:CN42"/>
    <mergeCell ref="CO32:DD32"/>
    <mergeCell ref="BM35:BS35"/>
    <mergeCell ref="CH28:CN28"/>
    <mergeCell ref="CH30:CN30"/>
    <mergeCell ref="CH31:CN31"/>
    <mergeCell ref="A5:DD5"/>
    <mergeCell ref="CO45:DD45"/>
    <mergeCell ref="AO39:BB39"/>
    <mergeCell ref="BC39:BL39"/>
    <mergeCell ref="CO29:DD29"/>
    <mergeCell ref="BM39:BS39"/>
    <mergeCell ref="CO39:DD39"/>
    <mergeCell ref="BC41:BL41"/>
    <mergeCell ref="BM41:BS41"/>
    <mergeCell ref="AO47:BB47"/>
    <mergeCell ref="BC47:BL47"/>
    <mergeCell ref="A47:AN47"/>
    <mergeCell ref="BM46:BS46"/>
    <mergeCell ref="A46:E46"/>
    <mergeCell ref="BC43:BL43"/>
    <mergeCell ref="F46:AN46"/>
    <mergeCell ref="A42:E42"/>
    <mergeCell ref="AO46:BB46"/>
    <mergeCell ref="BC46:BL46"/>
    <mergeCell ref="CO46:DD46"/>
    <mergeCell ref="CO43:DD43"/>
    <mergeCell ref="CO40:DD40"/>
    <mergeCell ref="BC40:BL40"/>
    <mergeCell ref="BT42:BZ42"/>
    <mergeCell ref="CA42:CG42"/>
    <mergeCell ref="AO45:BB45"/>
    <mergeCell ref="AO41:BB41"/>
    <mergeCell ref="BM47:BS47"/>
    <mergeCell ref="CO47:DD47"/>
    <mergeCell ref="BM40:BS40"/>
    <mergeCell ref="BT47:BZ47"/>
    <mergeCell ref="CA47:CG47"/>
    <mergeCell ref="BT43:BZ43"/>
    <mergeCell ref="CA43:CG43"/>
    <mergeCell ref="CH46:CN46"/>
    <mergeCell ref="CH47:CN47"/>
    <mergeCell ref="BT44:BZ44"/>
    <mergeCell ref="CO48:DD48"/>
    <mergeCell ref="A49:E49"/>
    <mergeCell ref="AO49:BB49"/>
    <mergeCell ref="BC49:BL49"/>
    <mergeCell ref="BM49:BS49"/>
    <mergeCell ref="A48:E48"/>
    <mergeCell ref="AO48:BB48"/>
    <mergeCell ref="BC48:BL48"/>
    <mergeCell ref="BM48:BS48"/>
    <mergeCell ref="F48:AN48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37"/>
  <sheetViews>
    <sheetView tabSelected="1" zoomScale="150" zoomScaleNormal="150" zoomScaleSheetLayoutView="100" zoomScalePageLayoutView="0" workbookViewId="0" topLeftCell="A1">
      <selection activeCell="AZ19" sqref="AZ19:BF19"/>
    </sheetView>
  </sheetViews>
  <sheetFormatPr defaultColWidth="0.875" defaultRowHeight="12.75"/>
  <cols>
    <col min="1" max="35" width="0.875" style="1" customWidth="1"/>
    <col min="36" max="36" width="2.00390625" style="1" customWidth="1"/>
    <col min="37" max="16384" width="0.875" style="1" customWidth="1"/>
  </cols>
  <sheetData>
    <row r="1" spans="1:89" s="4" customFormat="1" ht="9.75" customHeight="1">
      <c r="A1" s="4" t="s">
        <v>81</v>
      </c>
      <c r="CK1" s="5"/>
    </row>
    <row r="2" spans="1:108" s="4" customFormat="1" ht="12.75">
      <c r="A2" s="111" t="s">
        <v>95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</row>
    <row r="3" s="4" customFormat="1" ht="11.25" customHeight="1" thickBot="1"/>
    <row r="4" spans="1:86" s="9" customFormat="1" ht="10.5" customHeight="1">
      <c r="A4" s="177" t="s">
        <v>13</v>
      </c>
      <c r="B4" s="178"/>
      <c r="C4" s="178"/>
      <c r="D4" s="178"/>
      <c r="E4" s="178"/>
      <c r="F4" s="179"/>
      <c r="G4" s="138" t="s">
        <v>43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86"/>
      <c r="AK4" s="150" t="s">
        <v>45</v>
      </c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38" t="s">
        <v>17</v>
      </c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40"/>
    </row>
    <row r="5" spans="1:86" s="9" customFormat="1" ht="10.5">
      <c r="A5" s="180"/>
      <c r="B5" s="181"/>
      <c r="C5" s="181"/>
      <c r="D5" s="181"/>
      <c r="E5" s="181"/>
      <c r="F5" s="182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87"/>
      <c r="AK5" s="166" t="s">
        <v>44</v>
      </c>
      <c r="AL5" s="167"/>
      <c r="AM5" s="167"/>
      <c r="AN5" s="167"/>
      <c r="AO5" s="167"/>
      <c r="AP5" s="167"/>
      <c r="AQ5" s="167"/>
      <c r="AR5" s="168"/>
      <c r="AS5" s="147" t="s">
        <v>82</v>
      </c>
      <c r="AT5" s="148"/>
      <c r="AU5" s="148"/>
      <c r="AV5" s="148"/>
      <c r="AW5" s="148"/>
      <c r="AX5" s="148"/>
      <c r="AY5" s="149"/>
      <c r="AZ5" s="147" t="s">
        <v>83</v>
      </c>
      <c r="BA5" s="148"/>
      <c r="BB5" s="148"/>
      <c r="BC5" s="148"/>
      <c r="BD5" s="148"/>
      <c r="BE5" s="148"/>
      <c r="BF5" s="149"/>
      <c r="BG5" s="147" t="s">
        <v>84</v>
      </c>
      <c r="BH5" s="148"/>
      <c r="BI5" s="148"/>
      <c r="BJ5" s="148"/>
      <c r="BK5" s="148"/>
      <c r="BL5" s="148"/>
      <c r="BM5" s="149"/>
      <c r="BN5" s="147" t="s">
        <v>85</v>
      </c>
      <c r="BO5" s="148"/>
      <c r="BP5" s="148"/>
      <c r="BQ5" s="148"/>
      <c r="BR5" s="148"/>
      <c r="BS5" s="148"/>
      <c r="BT5" s="149"/>
      <c r="BU5" s="141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3"/>
    </row>
    <row r="6" spans="1:86" s="9" customFormat="1" ht="11.25" thickBot="1">
      <c r="A6" s="183"/>
      <c r="B6" s="184"/>
      <c r="C6" s="184"/>
      <c r="D6" s="184"/>
      <c r="E6" s="184"/>
      <c r="F6" s="185"/>
      <c r="G6" s="144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88"/>
      <c r="AK6" s="123" t="s">
        <v>39</v>
      </c>
      <c r="AL6" s="120"/>
      <c r="AM6" s="120"/>
      <c r="AN6" s="120"/>
      <c r="AO6" s="120"/>
      <c r="AP6" s="120"/>
      <c r="AQ6" s="120"/>
      <c r="AR6" s="121"/>
      <c r="AS6" s="123" t="s">
        <v>42</v>
      </c>
      <c r="AT6" s="120"/>
      <c r="AU6" s="120"/>
      <c r="AV6" s="120"/>
      <c r="AW6" s="120"/>
      <c r="AX6" s="120"/>
      <c r="AY6" s="121"/>
      <c r="AZ6" s="123" t="s">
        <v>42</v>
      </c>
      <c r="BA6" s="120"/>
      <c r="BB6" s="120"/>
      <c r="BC6" s="120"/>
      <c r="BD6" s="120"/>
      <c r="BE6" s="120"/>
      <c r="BF6" s="121"/>
      <c r="BG6" s="123" t="s">
        <v>42</v>
      </c>
      <c r="BH6" s="120"/>
      <c r="BI6" s="120"/>
      <c r="BJ6" s="120"/>
      <c r="BK6" s="120"/>
      <c r="BL6" s="120"/>
      <c r="BM6" s="121"/>
      <c r="BN6" s="123" t="s">
        <v>42</v>
      </c>
      <c r="BO6" s="120"/>
      <c r="BP6" s="120"/>
      <c r="BQ6" s="120"/>
      <c r="BR6" s="120"/>
      <c r="BS6" s="120"/>
      <c r="BT6" s="121"/>
      <c r="BU6" s="144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6"/>
    </row>
    <row r="7" spans="1:86" s="9" customFormat="1" ht="10.5">
      <c r="A7" s="175">
        <v>1</v>
      </c>
      <c r="B7" s="176"/>
      <c r="C7" s="176"/>
      <c r="D7" s="176"/>
      <c r="E7" s="176"/>
      <c r="F7" s="176"/>
      <c r="G7" s="169" t="s">
        <v>46</v>
      </c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35">
        <f>SUM(AS7:BT7)</f>
        <v>102.4271208</v>
      </c>
      <c r="AL7" s="135"/>
      <c r="AM7" s="135"/>
      <c r="AN7" s="135"/>
      <c r="AO7" s="135"/>
      <c r="AP7" s="135"/>
      <c r="AQ7" s="135"/>
      <c r="AR7" s="135"/>
      <c r="AS7" s="135">
        <f>AS8+AS14+AS15+AS16</f>
        <v>16.4787048</v>
      </c>
      <c r="AT7" s="135"/>
      <c r="AU7" s="135"/>
      <c r="AV7" s="135"/>
      <c r="AW7" s="135"/>
      <c r="AX7" s="135"/>
      <c r="AY7" s="135"/>
      <c r="AZ7" s="135">
        <f>AZ8+AZ14+AZ15+AZ16</f>
        <v>23.987987999999998</v>
      </c>
      <c r="BA7" s="135"/>
      <c r="BB7" s="135"/>
      <c r="BC7" s="135"/>
      <c r="BD7" s="135"/>
      <c r="BE7" s="135"/>
      <c r="BF7" s="135"/>
      <c r="BG7" s="135">
        <f>BG8+BG14+BG15+BG16</f>
        <v>30.0371328</v>
      </c>
      <c r="BH7" s="135"/>
      <c r="BI7" s="135"/>
      <c r="BJ7" s="135"/>
      <c r="BK7" s="135"/>
      <c r="BL7" s="135"/>
      <c r="BM7" s="135"/>
      <c r="BN7" s="135">
        <f>BN8+BN14+BN15+BN16</f>
        <v>31.9232952</v>
      </c>
      <c r="BO7" s="135"/>
      <c r="BP7" s="135"/>
      <c r="BQ7" s="135"/>
      <c r="BR7" s="135"/>
      <c r="BS7" s="135"/>
      <c r="BT7" s="135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7"/>
    </row>
    <row r="8" spans="1:86" s="9" customFormat="1" ht="10.5">
      <c r="A8" s="126" t="s">
        <v>5</v>
      </c>
      <c r="B8" s="127"/>
      <c r="C8" s="127"/>
      <c r="D8" s="127"/>
      <c r="E8" s="127"/>
      <c r="F8" s="127"/>
      <c r="G8" s="128" t="s">
        <v>47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30"/>
      <c r="AK8" s="132">
        <f>SUM(AS8:BT8)</f>
        <v>61.24293399999999</v>
      </c>
      <c r="AL8" s="132"/>
      <c r="AM8" s="132"/>
      <c r="AN8" s="132"/>
      <c r="AO8" s="132"/>
      <c r="AP8" s="132"/>
      <c r="AQ8" s="132"/>
      <c r="AR8" s="132"/>
      <c r="AS8" s="132">
        <f>AS9+AS10+AS11</f>
        <v>9.853254</v>
      </c>
      <c r="AT8" s="132"/>
      <c r="AU8" s="132"/>
      <c r="AV8" s="132"/>
      <c r="AW8" s="132"/>
      <c r="AX8" s="132"/>
      <c r="AY8" s="132"/>
      <c r="AZ8" s="132">
        <f>AZ9+AZ10+AZ11</f>
        <v>14.34199</v>
      </c>
      <c r="BA8" s="132"/>
      <c r="BB8" s="132"/>
      <c r="BC8" s="132"/>
      <c r="BD8" s="132"/>
      <c r="BE8" s="132"/>
      <c r="BF8" s="132"/>
      <c r="BG8" s="132">
        <f>BG9+BG10+BG11</f>
        <v>17.959944</v>
      </c>
      <c r="BH8" s="132"/>
      <c r="BI8" s="132"/>
      <c r="BJ8" s="132"/>
      <c r="BK8" s="132"/>
      <c r="BL8" s="132"/>
      <c r="BM8" s="132"/>
      <c r="BN8" s="132">
        <f>BN9+BN10+BN11</f>
        <v>19.087746</v>
      </c>
      <c r="BO8" s="132"/>
      <c r="BP8" s="132"/>
      <c r="BQ8" s="132"/>
      <c r="BR8" s="132"/>
      <c r="BS8" s="132"/>
      <c r="BT8" s="132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5"/>
    </row>
    <row r="9" spans="1:86" s="9" customFormat="1" ht="20.25" customHeight="1">
      <c r="A9" s="126" t="s">
        <v>48</v>
      </c>
      <c r="B9" s="127"/>
      <c r="C9" s="127"/>
      <c r="D9" s="127"/>
      <c r="E9" s="127"/>
      <c r="F9" s="127"/>
      <c r="G9" s="165" t="s">
        <v>70</v>
      </c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32">
        <f>SUM(AS9:BT9)</f>
        <v>61.24293399999999</v>
      </c>
      <c r="AL9" s="132"/>
      <c r="AM9" s="132"/>
      <c r="AN9" s="132"/>
      <c r="AO9" s="132"/>
      <c r="AP9" s="132"/>
      <c r="AQ9" s="132"/>
      <c r="AR9" s="132"/>
      <c r="AS9" s="132">
        <v>9.853254</v>
      </c>
      <c r="AT9" s="132"/>
      <c r="AU9" s="132"/>
      <c r="AV9" s="132"/>
      <c r="AW9" s="132"/>
      <c r="AX9" s="132"/>
      <c r="AY9" s="132"/>
      <c r="AZ9" s="132">
        <v>14.34199</v>
      </c>
      <c r="BA9" s="132"/>
      <c r="BB9" s="132"/>
      <c r="BC9" s="132"/>
      <c r="BD9" s="132"/>
      <c r="BE9" s="132"/>
      <c r="BF9" s="132"/>
      <c r="BG9" s="132">
        <v>17.959944</v>
      </c>
      <c r="BH9" s="132"/>
      <c r="BI9" s="132"/>
      <c r="BJ9" s="132"/>
      <c r="BK9" s="132"/>
      <c r="BL9" s="132"/>
      <c r="BM9" s="132"/>
      <c r="BN9" s="132">
        <v>19.087746</v>
      </c>
      <c r="BO9" s="132"/>
      <c r="BP9" s="132"/>
      <c r="BQ9" s="132"/>
      <c r="BR9" s="132"/>
      <c r="BS9" s="132"/>
      <c r="BT9" s="132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5"/>
    </row>
    <row r="10" spans="1:86" s="9" customFormat="1" ht="10.5">
      <c r="A10" s="126" t="s">
        <v>49</v>
      </c>
      <c r="B10" s="127"/>
      <c r="C10" s="127"/>
      <c r="D10" s="127"/>
      <c r="E10" s="127"/>
      <c r="F10" s="127"/>
      <c r="G10" s="128" t="s">
        <v>50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30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5"/>
    </row>
    <row r="11" spans="1:86" s="9" customFormat="1" ht="29.25" customHeight="1">
      <c r="A11" s="126" t="s">
        <v>51</v>
      </c>
      <c r="B11" s="127"/>
      <c r="C11" s="127"/>
      <c r="D11" s="127"/>
      <c r="E11" s="127"/>
      <c r="F11" s="127"/>
      <c r="G11" s="165" t="s">
        <v>77</v>
      </c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5"/>
    </row>
    <row r="12" spans="1:86" s="10" customFormat="1" ht="20.25" customHeight="1">
      <c r="A12" s="126" t="s">
        <v>52</v>
      </c>
      <c r="B12" s="127"/>
      <c r="C12" s="127"/>
      <c r="D12" s="127"/>
      <c r="E12" s="127"/>
      <c r="F12" s="127"/>
      <c r="G12" s="172" t="s">
        <v>78</v>
      </c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4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5"/>
    </row>
    <row r="13" spans="1:86" s="9" customFormat="1" ht="20.25" customHeight="1">
      <c r="A13" s="126" t="s">
        <v>53</v>
      </c>
      <c r="B13" s="127"/>
      <c r="C13" s="127"/>
      <c r="D13" s="127"/>
      <c r="E13" s="127"/>
      <c r="F13" s="127"/>
      <c r="G13" s="165" t="s">
        <v>79</v>
      </c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5"/>
    </row>
    <row r="14" spans="1:86" s="9" customFormat="1" ht="10.5">
      <c r="A14" s="126" t="s">
        <v>6</v>
      </c>
      <c r="B14" s="127"/>
      <c r="C14" s="127"/>
      <c r="D14" s="127"/>
      <c r="E14" s="127"/>
      <c r="F14" s="127"/>
      <c r="G14" s="131" t="s">
        <v>54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2">
        <f>SUM(AS14:BT14)</f>
        <v>24.113</v>
      </c>
      <c r="AL14" s="132"/>
      <c r="AM14" s="132"/>
      <c r="AN14" s="132"/>
      <c r="AO14" s="132"/>
      <c r="AP14" s="132"/>
      <c r="AQ14" s="132"/>
      <c r="AR14" s="132"/>
      <c r="AS14" s="132">
        <v>3.879</v>
      </c>
      <c r="AT14" s="132"/>
      <c r="AU14" s="132"/>
      <c r="AV14" s="132"/>
      <c r="AW14" s="132"/>
      <c r="AX14" s="132"/>
      <c r="AY14" s="132"/>
      <c r="AZ14" s="132">
        <v>5.648</v>
      </c>
      <c r="BA14" s="132"/>
      <c r="BB14" s="132"/>
      <c r="BC14" s="132"/>
      <c r="BD14" s="132"/>
      <c r="BE14" s="132"/>
      <c r="BF14" s="132"/>
      <c r="BG14" s="132">
        <v>7.071</v>
      </c>
      <c r="BH14" s="132"/>
      <c r="BI14" s="132"/>
      <c r="BJ14" s="132"/>
      <c r="BK14" s="132"/>
      <c r="BL14" s="132"/>
      <c r="BM14" s="132"/>
      <c r="BN14" s="132">
        <v>7.515</v>
      </c>
      <c r="BO14" s="132"/>
      <c r="BP14" s="132"/>
      <c r="BQ14" s="132"/>
      <c r="BR14" s="132"/>
      <c r="BS14" s="132"/>
      <c r="BT14" s="132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5"/>
    </row>
    <row r="15" spans="1:86" s="10" customFormat="1" ht="10.5">
      <c r="A15" s="126" t="s">
        <v>8</v>
      </c>
      <c r="B15" s="127"/>
      <c r="C15" s="127"/>
      <c r="D15" s="127"/>
      <c r="E15" s="127"/>
      <c r="F15" s="127"/>
      <c r="G15" s="128" t="s">
        <v>55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30"/>
      <c r="AK15" s="132">
        <f>SUM(AS15:BT15)</f>
        <v>17.0711868</v>
      </c>
      <c r="AL15" s="132"/>
      <c r="AM15" s="132"/>
      <c r="AN15" s="132"/>
      <c r="AO15" s="132"/>
      <c r="AP15" s="132"/>
      <c r="AQ15" s="132"/>
      <c r="AR15" s="132"/>
      <c r="AS15" s="132">
        <v>2.7464508</v>
      </c>
      <c r="AT15" s="132"/>
      <c r="AU15" s="132"/>
      <c r="AV15" s="132"/>
      <c r="AW15" s="132"/>
      <c r="AX15" s="132"/>
      <c r="AY15" s="132"/>
      <c r="AZ15" s="132">
        <v>3.997998</v>
      </c>
      <c r="BA15" s="132"/>
      <c r="BB15" s="132"/>
      <c r="BC15" s="132"/>
      <c r="BD15" s="132"/>
      <c r="BE15" s="132"/>
      <c r="BF15" s="132"/>
      <c r="BG15" s="132">
        <v>5.0061888</v>
      </c>
      <c r="BH15" s="132"/>
      <c r="BI15" s="132"/>
      <c r="BJ15" s="132"/>
      <c r="BK15" s="132"/>
      <c r="BL15" s="132"/>
      <c r="BM15" s="132"/>
      <c r="BN15" s="132">
        <v>5.3205492</v>
      </c>
      <c r="BO15" s="132"/>
      <c r="BP15" s="132"/>
      <c r="BQ15" s="132"/>
      <c r="BR15" s="132"/>
      <c r="BS15" s="132"/>
      <c r="BT15" s="132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5"/>
    </row>
    <row r="16" spans="1:86" s="11" customFormat="1" ht="10.5">
      <c r="A16" s="126" t="s">
        <v>18</v>
      </c>
      <c r="B16" s="127"/>
      <c r="C16" s="127"/>
      <c r="D16" s="127"/>
      <c r="E16" s="127"/>
      <c r="F16" s="127"/>
      <c r="G16" s="131" t="s">
        <v>56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5"/>
    </row>
    <row r="17" spans="1:86" s="9" customFormat="1" ht="10.5">
      <c r="A17" s="126" t="s">
        <v>57</v>
      </c>
      <c r="B17" s="127"/>
      <c r="C17" s="127"/>
      <c r="D17" s="127"/>
      <c r="E17" s="127"/>
      <c r="F17" s="127"/>
      <c r="G17" s="131" t="s">
        <v>58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5"/>
    </row>
    <row r="18" spans="1:86" s="10" customFormat="1" ht="10.5">
      <c r="A18" s="126" t="s">
        <v>9</v>
      </c>
      <c r="B18" s="127"/>
      <c r="C18" s="127"/>
      <c r="D18" s="127"/>
      <c r="E18" s="127"/>
      <c r="F18" s="127"/>
      <c r="G18" s="128" t="s">
        <v>59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30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5"/>
    </row>
    <row r="19" spans="1:86" s="10" customFormat="1" ht="10.5">
      <c r="A19" s="126" t="s">
        <v>10</v>
      </c>
      <c r="B19" s="127"/>
      <c r="C19" s="127"/>
      <c r="D19" s="127"/>
      <c r="E19" s="127"/>
      <c r="F19" s="127"/>
      <c r="G19" s="131" t="s">
        <v>64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</row>
    <row r="20" spans="1:86" s="9" customFormat="1" ht="10.5">
      <c r="A20" s="126" t="s">
        <v>19</v>
      </c>
      <c r="B20" s="127"/>
      <c r="C20" s="127"/>
      <c r="D20" s="127"/>
      <c r="E20" s="127"/>
      <c r="F20" s="127"/>
      <c r="G20" s="131" t="s">
        <v>65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5"/>
    </row>
    <row r="21" spans="1:86" s="9" customFormat="1" ht="10.5">
      <c r="A21" s="126" t="s">
        <v>60</v>
      </c>
      <c r="B21" s="127"/>
      <c r="C21" s="127"/>
      <c r="D21" s="127"/>
      <c r="E21" s="127"/>
      <c r="F21" s="127"/>
      <c r="G21" s="131" t="s">
        <v>66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5"/>
    </row>
    <row r="22" spans="1:86" s="9" customFormat="1" ht="10.5">
      <c r="A22" s="126" t="s">
        <v>61</v>
      </c>
      <c r="B22" s="127"/>
      <c r="C22" s="127"/>
      <c r="D22" s="127"/>
      <c r="E22" s="127"/>
      <c r="F22" s="127"/>
      <c r="G22" s="131" t="s">
        <v>67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5"/>
    </row>
    <row r="23" spans="1:86" s="10" customFormat="1" ht="10.5">
      <c r="A23" s="126" t="s">
        <v>62</v>
      </c>
      <c r="B23" s="127"/>
      <c r="C23" s="127"/>
      <c r="D23" s="127"/>
      <c r="E23" s="127"/>
      <c r="F23" s="127"/>
      <c r="G23" s="128" t="s">
        <v>68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30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5"/>
    </row>
    <row r="24" spans="1:86" s="9" customFormat="1" ht="11.25" thickBot="1">
      <c r="A24" s="133" t="s">
        <v>63</v>
      </c>
      <c r="B24" s="134"/>
      <c r="C24" s="134"/>
      <c r="D24" s="134"/>
      <c r="E24" s="134"/>
      <c r="F24" s="134"/>
      <c r="G24" s="155" t="s">
        <v>69</v>
      </c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7"/>
    </row>
    <row r="25" spans="1:104" s="9" customFormat="1" ht="11.25">
      <c r="A25" s="13"/>
      <c r="D25" s="13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</row>
    <row r="26" spans="1:104" s="9" customFormat="1" ht="11.25">
      <c r="A26" s="13"/>
      <c r="B26" s="1" t="s">
        <v>71</v>
      </c>
      <c r="C26" s="1"/>
      <c r="D26" s="13"/>
      <c r="E26" s="13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</row>
    <row r="27" spans="1:104" s="9" customFormat="1" ht="11.25">
      <c r="A27" s="13"/>
      <c r="B27" s="13"/>
      <c r="C27" s="13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</row>
    <row r="28" spans="1:108" s="4" customFormat="1" ht="12.75">
      <c r="A28" s="113" t="s">
        <v>94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</row>
    <row r="29" spans="1:104" s="9" customFormat="1" ht="12" thickBot="1">
      <c r="A29" s="13"/>
      <c r="B29" s="13"/>
      <c r="C29" s="13"/>
      <c r="D29" s="13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</row>
    <row r="30" spans="1:108" s="9" customFormat="1" ht="10.5">
      <c r="A30" s="177" t="s">
        <v>13</v>
      </c>
      <c r="B30" s="178"/>
      <c r="C30" s="178"/>
      <c r="D30" s="178"/>
      <c r="E30" s="178"/>
      <c r="F30" s="196"/>
      <c r="G30" s="151" t="s">
        <v>72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40"/>
      <c r="AK30" s="154" t="s">
        <v>73</v>
      </c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 t="s">
        <v>74</v>
      </c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70"/>
    </row>
    <row r="31" spans="1:108" s="9" customFormat="1" ht="10.5" customHeight="1">
      <c r="A31" s="180"/>
      <c r="B31" s="181"/>
      <c r="C31" s="181"/>
      <c r="D31" s="181"/>
      <c r="E31" s="181"/>
      <c r="F31" s="197"/>
      <c r="G31" s="15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3"/>
      <c r="AK31" s="167" t="s">
        <v>16</v>
      </c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8"/>
      <c r="BU31" s="166" t="s">
        <v>16</v>
      </c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71"/>
    </row>
    <row r="32" spans="1:108" s="9" customFormat="1" ht="10.5" customHeight="1">
      <c r="A32" s="180"/>
      <c r="B32" s="181"/>
      <c r="C32" s="181"/>
      <c r="D32" s="181"/>
      <c r="E32" s="181"/>
      <c r="F32" s="197"/>
      <c r="G32" s="15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3"/>
      <c r="AK32" s="167" t="s">
        <v>75</v>
      </c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8"/>
      <c r="BU32" s="166" t="s">
        <v>75</v>
      </c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71"/>
    </row>
    <row r="33" spans="1:108" s="9" customFormat="1" ht="21.75" customHeight="1" thickBot="1">
      <c r="A33" s="183"/>
      <c r="B33" s="184"/>
      <c r="C33" s="184"/>
      <c r="D33" s="184"/>
      <c r="E33" s="184"/>
      <c r="F33" s="198"/>
      <c r="G33" s="153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6"/>
      <c r="AK33" s="164" t="s">
        <v>86</v>
      </c>
      <c r="AL33" s="120"/>
      <c r="AM33" s="120"/>
      <c r="AN33" s="120"/>
      <c r="AO33" s="120"/>
      <c r="AP33" s="120"/>
      <c r="AQ33" s="121"/>
      <c r="AR33" s="119" t="s">
        <v>87</v>
      </c>
      <c r="AS33" s="120"/>
      <c r="AT33" s="120"/>
      <c r="AU33" s="120"/>
      <c r="AV33" s="120"/>
      <c r="AW33" s="120"/>
      <c r="AX33" s="121"/>
      <c r="AY33" s="119" t="s">
        <v>88</v>
      </c>
      <c r="AZ33" s="120"/>
      <c r="BA33" s="120"/>
      <c r="BB33" s="120"/>
      <c r="BC33" s="120"/>
      <c r="BD33" s="120"/>
      <c r="BE33" s="121"/>
      <c r="BF33" s="119" t="s">
        <v>89</v>
      </c>
      <c r="BG33" s="120"/>
      <c r="BH33" s="120"/>
      <c r="BI33" s="120"/>
      <c r="BJ33" s="120"/>
      <c r="BK33" s="120"/>
      <c r="BL33" s="121"/>
      <c r="BM33" s="123" t="s">
        <v>76</v>
      </c>
      <c r="BN33" s="120"/>
      <c r="BO33" s="120"/>
      <c r="BP33" s="120"/>
      <c r="BQ33" s="120"/>
      <c r="BR33" s="120"/>
      <c r="BS33" s="120"/>
      <c r="BT33" s="120"/>
      <c r="BU33" s="125" t="s">
        <v>86</v>
      </c>
      <c r="BV33" s="120"/>
      <c r="BW33" s="120"/>
      <c r="BX33" s="120"/>
      <c r="BY33" s="120"/>
      <c r="BZ33" s="120"/>
      <c r="CA33" s="121"/>
      <c r="CB33" s="119" t="s">
        <v>87</v>
      </c>
      <c r="CC33" s="120"/>
      <c r="CD33" s="120"/>
      <c r="CE33" s="120"/>
      <c r="CF33" s="120"/>
      <c r="CG33" s="120"/>
      <c r="CH33" s="121"/>
      <c r="CI33" s="119" t="s">
        <v>88</v>
      </c>
      <c r="CJ33" s="120"/>
      <c r="CK33" s="120"/>
      <c r="CL33" s="120"/>
      <c r="CM33" s="120"/>
      <c r="CN33" s="120"/>
      <c r="CO33" s="121"/>
      <c r="CP33" s="119" t="s">
        <v>89</v>
      </c>
      <c r="CQ33" s="120"/>
      <c r="CR33" s="120"/>
      <c r="CS33" s="120"/>
      <c r="CT33" s="120"/>
      <c r="CU33" s="120"/>
      <c r="CV33" s="121"/>
      <c r="CW33" s="123" t="s">
        <v>76</v>
      </c>
      <c r="CX33" s="120"/>
      <c r="CY33" s="120"/>
      <c r="CZ33" s="120"/>
      <c r="DA33" s="120"/>
      <c r="DB33" s="120"/>
      <c r="DC33" s="120"/>
      <c r="DD33" s="124"/>
    </row>
    <row r="34" spans="1:108" s="18" customFormat="1" ht="10.5">
      <c r="A34" s="201" t="s">
        <v>7</v>
      </c>
      <c r="B34" s="202"/>
      <c r="C34" s="202"/>
      <c r="D34" s="202"/>
      <c r="E34" s="202"/>
      <c r="F34" s="203"/>
      <c r="G34" s="204">
        <v>2</v>
      </c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205"/>
      <c r="AK34" s="200">
        <v>3</v>
      </c>
      <c r="AL34" s="191"/>
      <c r="AM34" s="191"/>
      <c r="AN34" s="191"/>
      <c r="AO34" s="191"/>
      <c r="AP34" s="191"/>
      <c r="AQ34" s="191"/>
      <c r="AR34" s="191">
        <v>4</v>
      </c>
      <c r="AS34" s="191"/>
      <c r="AT34" s="191"/>
      <c r="AU34" s="191"/>
      <c r="AV34" s="191"/>
      <c r="AW34" s="191"/>
      <c r="AX34" s="191"/>
      <c r="AY34" s="191">
        <v>5</v>
      </c>
      <c r="AZ34" s="191"/>
      <c r="BA34" s="191"/>
      <c r="BB34" s="191"/>
      <c r="BC34" s="191"/>
      <c r="BD34" s="191"/>
      <c r="BE34" s="191"/>
      <c r="BF34" s="191">
        <v>6</v>
      </c>
      <c r="BG34" s="191"/>
      <c r="BH34" s="191"/>
      <c r="BI34" s="191"/>
      <c r="BJ34" s="191"/>
      <c r="BK34" s="191"/>
      <c r="BL34" s="191"/>
      <c r="BM34" s="191">
        <v>7</v>
      </c>
      <c r="BN34" s="191"/>
      <c r="BO34" s="191"/>
      <c r="BP34" s="191"/>
      <c r="BQ34" s="191"/>
      <c r="BR34" s="191"/>
      <c r="BS34" s="191"/>
      <c r="BT34" s="195"/>
      <c r="BU34" s="189">
        <v>8</v>
      </c>
      <c r="BV34" s="190"/>
      <c r="BW34" s="190"/>
      <c r="BX34" s="190"/>
      <c r="BY34" s="190"/>
      <c r="BZ34" s="190"/>
      <c r="CA34" s="190"/>
      <c r="CB34" s="190">
        <v>9</v>
      </c>
      <c r="CC34" s="190"/>
      <c r="CD34" s="190"/>
      <c r="CE34" s="190"/>
      <c r="CF34" s="190"/>
      <c r="CG34" s="190"/>
      <c r="CH34" s="190"/>
      <c r="CI34" s="190">
        <v>10</v>
      </c>
      <c r="CJ34" s="190"/>
      <c r="CK34" s="190"/>
      <c r="CL34" s="190"/>
      <c r="CM34" s="190"/>
      <c r="CN34" s="190"/>
      <c r="CO34" s="190"/>
      <c r="CP34" s="190">
        <v>11</v>
      </c>
      <c r="CQ34" s="190"/>
      <c r="CR34" s="190"/>
      <c r="CS34" s="190"/>
      <c r="CT34" s="190"/>
      <c r="CU34" s="190"/>
      <c r="CV34" s="190"/>
      <c r="CW34" s="190">
        <v>12</v>
      </c>
      <c r="CX34" s="190"/>
      <c r="CY34" s="190"/>
      <c r="CZ34" s="190"/>
      <c r="DA34" s="190"/>
      <c r="DB34" s="190"/>
      <c r="DC34" s="190"/>
      <c r="DD34" s="192"/>
    </row>
    <row r="35" spans="1:108" s="9" customFormat="1" ht="13.5" customHeight="1" thickBot="1">
      <c r="A35" s="156"/>
      <c r="B35" s="157"/>
      <c r="C35" s="157"/>
      <c r="D35" s="157"/>
      <c r="E35" s="157"/>
      <c r="F35" s="158"/>
      <c r="G35" s="159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1"/>
      <c r="AK35" s="162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99"/>
      <c r="BU35" s="19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94"/>
    </row>
    <row r="36" s="4" customFormat="1" ht="12.75"/>
    <row r="37" spans="2:8" ht="10.5" customHeight="1">
      <c r="B37" s="1" t="s">
        <v>71</v>
      </c>
      <c r="D37" s="2"/>
      <c r="E37" s="2"/>
      <c r="F37" s="2"/>
      <c r="G37" s="2"/>
      <c r="H37" s="2"/>
    </row>
    <row r="41" ht="12.75" customHeight="1"/>
  </sheetData>
  <sheetProtection/>
  <mergeCells count="202">
    <mergeCell ref="A34:F34"/>
    <mergeCell ref="G34:AJ34"/>
    <mergeCell ref="BU15:CH15"/>
    <mergeCell ref="AR33:AX33"/>
    <mergeCell ref="AK20:AR20"/>
    <mergeCell ref="AS20:AY20"/>
    <mergeCell ref="BN24:BT24"/>
    <mergeCell ref="BG18:BM18"/>
    <mergeCell ref="AS22:AY22"/>
    <mergeCell ref="AK22:AR22"/>
    <mergeCell ref="AK23:AR23"/>
    <mergeCell ref="AS23:AY23"/>
    <mergeCell ref="BN18:BT18"/>
    <mergeCell ref="AR34:AX34"/>
    <mergeCell ref="A30:F33"/>
    <mergeCell ref="BM35:BT35"/>
    <mergeCell ref="AZ21:BF21"/>
    <mergeCell ref="AK31:BT31"/>
    <mergeCell ref="AK34:AQ34"/>
    <mergeCell ref="G22:AJ22"/>
    <mergeCell ref="AY34:BE34"/>
    <mergeCell ref="AY35:BE35"/>
    <mergeCell ref="AR35:AX35"/>
    <mergeCell ref="AK24:AR24"/>
    <mergeCell ref="AS24:AY24"/>
    <mergeCell ref="AY33:BE33"/>
    <mergeCell ref="BF35:BL35"/>
    <mergeCell ref="BM34:BT34"/>
    <mergeCell ref="AZ24:BF24"/>
    <mergeCell ref="A17:F17"/>
    <mergeCell ref="AK17:AR17"/>
    <mergeCell ref="AS17:AY17"/>
    <mergeCell ref="A18:F18"/>
    <mergeCell ref="AK18:AR18"/>
    <mergeCell ref="AS18:AY18"/>
    <mergeCell ref="A16:F16"/>
    <mergeCell ref="G16:AJ16"/>
    <mergeCell ref="AK16:AR16"/>
    <mergeCell ref="AS16:AY16"/>
    <mergeCell ref="CW34:DD34"/>
    <mergeCell ref="BU35:CA35"/>
    <mergeCell ref="CB35:CH35"/>
    <mergeCell ref="CI35:CO35"/>
    <mergeCell ref="CP35:CV35"/>
    <mergeCell ref="CW35:DD35"/>
    <mergeCell ref="BU34:CA34"/>
    <mergeCell ref="CB34:CH34"/>
    <mergeCell ref="CI34:CO34"/>
    <mergeCell ref="CP34:CV34"/>
    <mergeCell ref="A15:F15"/>
    <mergeCell ref="AK15:AR15"/>
    <mergeCell ref="AS15:AY15"/>
    <mergeCell ref="G15:AJ15"/>
    <mergeCell ref="BF34:BL34"/>
    <mergeCell ref="AZ17:BF17"/>
    <mergeCell ref="AK13:AR13"/>
    <mergeCell ref="AS13:AY13"/>
    <mergeCell ref="G13:AJ13"/>
    <mergeCell ref="A14:F14"/>
    <mergeCell ref="AK14:AR14"/>
    <mergeCell ref="AS14:AY14"/>
    <mergeCell ref="G14:AJ14"/>
    <mergeCell ref="A13:F13"/>
    <mergeCell ref="BN9:BT9"/>
    <mergeCell ref="BN10:BT10"/>
    <mergeCell ref="BN11:BT11"/>
    <mergeCell ref="BN12:BT12"/>
    <mergeCell ref="BN13:BT13"/>
    <mergeCell ref="BM33:BT33"/>
    <mergeCell ref="BG17:BM17"/>
    <mergeCell ref="AK32:BT32"/>
    <mergeCell ref="AS12:AY12"/>
    <mergeCell ref="BN14:BT14"/>
    <mergeCell ref="AS11:AY11"/>
    <mergeCell ref="AZ16:BF16"/>
    <mergeCell ref="BG16:BM16"/>
    <mergeCell ref="AK8:AR8"/>
    <mergeCell ref="AK9:AR9"/>
    <mergeCell ref="AK10:AR10"/>
    <mergeCell ref="AK11:AR11"/>
    <mergeCell ref="AZ10:BF10"/>
    <mergeCell ref="BG10:BM10"/>
    <mergeCell ref="AZ11:BF11"/>
    <mergeCell ref="AS7:AY7"/>
    <mergeCell ref="AS8:AY8"/>
    <mergeCell ref="AS9:AY9"/>
    <mergeCell ref="AS10:AY10"/>
    <mergeCell ref="G9:AJ9"/>
    <mergeCell ref="A9:F9"/>
    <mergeCell ref="A10:F10"/>
    <mergeCell ref="G12:AJ12"/>
    <mergeCell ref="A12:F12"/>
    <mergeCell ref="A7:F7"/>
    <mergeCell ref="A8:F8"/>
    <mergeCell ref="AS5:AY5"/>
    <mergeCell ref="A4:F6"/>
    <mergeCell ref="G4:AJ6"/>
    <mergeCell ref="AS6:AY6"/>
    <mergeCell ref="AK6:AR6"/>
    <mergeCell ref="G8:AJ8"/>
    <mergeCell ref="AK5:AR5"/>
    <mergeCell ref="G7:AJ7"/>
    <mergeCell ref="BU30:DD30"/>
    <mergeCell ref="BU31:DD31"/>
    <mergeCell ref="BU32:DD32"/>
    <mergeCell ref="BN5:BT5"/>
    <mergeCell ref="BN7:BT7"/>
    <mergeCell ref="BN8:BT8"/>
    <mergeCell ref="BN6:BT6"/>
    <mergeCell ref="BN16:BT16"/>
    <mergeCell ref="BN17:BT17"/>
    <mergeCell ref="BN15:BT15"/>
    <mergeCell ref="A35:F35"/>
    <mergeCell ref="G35:AJ35"/>
    <mergeCell ref="AK35:AQ35"/>
    <mergeCell ref="G10:AJ10"/>
    <mergeCell ref="AK33:AQ33"/>
    <mergeCell ref="A11:F11"/>
    <mergeCell ref="G11:AJ11"/>
    <mergeCell ref="AK12:AR12"/>
    <mergeCell ref="BG11:BM11"/>
    <mergeCell ref="AZ12:BF12"/>
    <mergeCell ref="BG12:BM12"/>
    <mergeCell ref="AZ13:BF13"/>
    <mergeCell ref="BG13:BM13"/>
    <mergeCell ref="AZ14:BF14"/>
    <mergeCell ref="AZ8:BF8"/>
    <mergeCell ref="BG8:BM8"/>
    <mergeCell ref="AZ9:BF9"/>
    <mergeCell ref="BG9:BM9"/>
    <mergeCell ref="G30:AJ33"/>
    <mergeCell ref="AK30:BT30"/>
    <mergeCell ref="G17:AJ17"/>
    <mergeCell ref="G20:AJ20"/>
    <mergeCell ref="G21:AJ21"/>
    <mergeCell ref="G24:AJ24"/>
    <mergeCell ref="AZ7:BF7"/>
    <mergeCell ref="BG7:BM7"/>
    <mergeCell ref="BU7:CH7"/>
    <mergeCell ref="BU4:CH6"/>
    <mergeCell ref="AZ5:BF5"/>
    <mergeCell ref="BG5:BM5"/>
    <mergeCell ref="AK4:BT4"/>
    <mergeCell ref="AZ6:BF6"/>
    <mergeCell ref="BG6:BM6"/>
    <mergeCell ref="AK7:AR7"/>
    <mergeCell ref="BU8:CH8"/>
    <mergeCell ref="BU9:CH9"/>
    <mergeCell ref="BU10:CH10"/>
    <mergeCell ref="BU11:CH11"/>
    <mergeCell ref="A24:F24"/>
    <mergeCell ref="BU12:CH12"/>
    <mergeCell ref="BU13:CH13"/>
    <mergeCell ref="BU14:CH14"/>
    <mergeCell ref="BG14:BM14"/>
    <mergeCell ref="AZ15:BF15"/>
    <mergeCell ref="BG15:BM15"/>
    <mergeCell ref="BG21:BM21"/>
    <mergeCell ref="AZ22:BF22"/>
    <mergeCell ref="BG22:BM22"/>
    <mergeCell ref="A22:F22"/>
    <mergeCell ref="BU16:CH16"/>
    <mergeCell ref="BU17:CH17"/>
    <mergeCell ref="G18:AJ18"/>
    <mergeCell ref="BU19:CH19"/>
    <mergeCell ref="BU20:CH20"/>
    <mergeCell ref="A19:F19"/>
    <mergeCell ref="A20:F20"/>
    <mergeCell ref="A21:F21"/>
    <mergeCell ref="AK19:AR19"/>
    <mergeCell ref="AS19:AY19"/>
    <mergeCell ref="AS21:AY21"/>
    <mergeCell ref="AK21:AR21"/>
    <mergeCell ref="G19:AJ19"/>
    <mergeCell ref="CW33:DD33"/>
    <mergeCell ref="BU33:CA33"/>
    <mergeCell ref="CB33:CH33"/>
    <mergeCell ref="A23:F23"/>
    <mergeCell ref="AZ23:BF23"/>
    <mergeCell ref="BG23:BM23"/>
    <mergeCell ref="G23:AJ23"/>
    <mergeCell ref="BF33:BL33"/>
    <mergeCell ref="BN23:BT23"/>
    <mergeCell ref="CI33:CO33"/>
    <mergeCell ref="CP33:CV33"/>
    <mergeCell ref="BN21:BT21"/>
    <mergeCell ref="AZ20:BF20"/>
    <mergeCell ref="BG20:BM20"/>
    <mergeCell ref="AZ19:BF19"/>
    <mergeCell ref="BG19:BM19"/>
    <mergeCell ref="BG24:BM24"/>
    <mergeCell ref="BN22:BT22"/>
    <mergeCell ref="A2:DD2"/>
    <mergeCell ref="A28:DD28"/>
    <mergeCell ref="BU21:CH21"/>
    <mergeCell ref="BU22:CH22"/>
    <mergeCell ref="BU23:CH23"/>
    <mergeCell ref="BU24:CH24"/>
    <mergeCell ref="BU18:CH18"/>
    <mergeCell ref="BN20:BT20"/>
    <mergeCell ref="BN19:BT19"/>
    <mergeCell ref="AZ18:BF1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5" width="12.375" style="0" bestFit="1" customWidth="1"/>
    <col min="7" max="7" width="13.375" style="0" customWidth="1"/>
  </cols>
  <sheetData>
    <row r="1" spans="1:5" ht="15">
      <c r="A1" s="206" t="s">
        <v>96</v>
      </c>
      <c r="B1" s="206"/>
      <c r="C1" s="206"/>
      <c r="D1" s="206"/>
      <c r="E1" s="206"/>
    </row>
    <row r="2" spans="1:7" ht="15">
      <c r="A2" s="19" t="s">
        <v>97</v>
      </c>
      <c r="B2" s="19" t="s">
        <v>98</v>
      </c>
      <c r="C2" s="19" t="s">
        <v>99</v>
      </c>
      <c r="D2" s="19" t="s">
        <v>100</v>
      </c>
      <c r="E2" s="19" t="s">
        <v>101</v>
      </c>
      <c r="G2" s="20" t="s">
        <v>102</v>
      </c>
    </row>
    <row r="3" spans="1:5" ht="12.75">
      <c r="A3" s="21">
        <v>13732254</v>
      </c>
      <c r="B3" s="21">
        <v>19989990</v>
      </c>
      <c r="C3" s="21">
        <v>25030944</v>
      </c>
      <c r="D3" s="21">
        <f>26602812-66</f>
        <v>26602746</v>
      </c>
      <c r="E3" s="21">
        <f>SUM(A3:D3)</f>
        <v>85355934</v>
      </c>
    </row>
    <row r="4" ht="15">
      <c r="E4" s="22">
        <v>85355934</v>
      </c>
    </row>
    <row r="5" ht="15">
      <c r="E5" s="23">
        <f>E3-E4</f>
        <v>0</v>
      </c>
    </row>
    <row r="6" spans="1:5" ht="15">
      <c r="A6" s="206" t="s">
        <v>103</v>
      </c>
      <c r="B6" s="206"/>
      <c r="C6" s="206"/>
      <c r="D6" s="206"/>
      <c r="E6" s="206"/>
    </row>
    <row r="7" spans="1:5" ht="12.75">
      <c r="A7" s="19" t="s">
        <v>97</v>
      </c>
      <c r="B7" s="19" t="s">
        <v>98</v>
      </c>
      <c r="C7" s="19" t="s">
        <v>99</v>
      </c>
      <c r="D7" s="19" t="s">
        <v>100</v>
      </c>
      <c r="E7" s="19" t="s">
        <v>101</v>
      </c>
    </row>
    <row r="8" spans="1:7" ht="12.75">
      <c r="A8" s="21">
        <f>ROUND(A3*1.2,0)</f>
        <v>16478705</v>
      </c>
      <c r="B8" s="21">
        <f>ROUND(B3*1.2,0)</f>
        <v>23987988</v>
      </c>
      <c r="C8" s="21">
        <f>ROUND(C3*1.2,0)</f>
        <v>30037133</v>
      </c>
      <c r="D8" s="21">
        <f>ROUND(D3*1.2,0)</f>
        <v>31923295</v>
      </c>
      <c r="E8" s="21">
        <f>SUM(A8:D8)</f>
        <v>102427121</v>
      </c>
      <c r="G8">
        <f>E8/E3</f>
        <v>1.2000000023431294</v>
      </c>
    </row>
    <row r="9" ht="15">
      <c r="E9" s="22">
        <v>102427121</v>
      </c>
    </row>
    <row r="10" ht="15">
      <c r="E10" s="24">
        <f>E8-E9</f>
        <v>0</v>
      </c>
    </row>
    <row r="12" spans="1:5" ht="12.75">
      <c r="A12" s="25">
        <f>A8/1000000</f>
        <v>16.478705</v>
      </c>
      <c r="B12" s="25">
        <f>B8/1000000</f>
        <v>23.987988</v>
      </c>
      <c r="C12" s="25">
        <f>C8/1000000</f>
        <v>30.037133</v>
      </c>
      <c r="D12" s="25">
        <f>D8/1000000</f>
        <v>31.923295</v>
      </c>
      <c r="E12" t="s">
        <v>104</v>
      </c>
    </row>
    <row r="15" spans="1:5" ht="12.75">
      <c r="A15" s="207" t="s">
        <v>54</v>
      </c>
      <c r="B15" s="207"/>
      <c r="C15" s="207"/>
      <c r="D15" s="207"/>
      <c r="E15" s="207"/>
    </row>
    <row r="16" spans="1:5" ht="12.75">
      <c r="A16" s="19" t="s">
        <v>97</v>
      </c>
      <c r="B16" s="19" t="s">
        <v>98</v>
      </c>
      <c r="C16" s="19" t="s">
        <v>99</v>
      </c>
      <c r="D16" s="19" t="s">
        <v>100</v>
      </c>
      <c r="E16" s="19" t="s">
        <v>101</v>
      </c>
    </row>
    <row r="17" spans="1:5" ht="12.75">
      <c r="A17" s="19">
        <v>4.896745</v>
      </c>
      <c r="B17" s="19">
        <v>5.627309</v>
      </c>
      <c r="C17" s="19">
        <v>6.392662</v>
      </c>
      <c r="D17" s="19">
        <v>7.196283</v>
      </c>
      <c r="E17" s="19">
        <f>SUM(A17:D17)</f>
        <v>24.112999000000002</v>
      </c>
    </row>
    <row r="18" ht="15">
      <c r="E18" s="23">
        <v>24113000</v>
      </c>
    </row>
    <row r="19" ht="15">
      <c r="E19" s="26">
        <f>E17-E18/1000000</f>
        <v>-9.999999974752427E-07</v>
      </c>
    </row>
    <row r="21" spans="1:5" ht="18.75" customHeight="1">
      <c r="A21" s="208" t="s">
        <v>105</v>
      </c>
      <c r="B21" s="207"/>
      <c r="C21" s="207"/>
      <c r="D21" s="207"/>
      <c r="E21" s="207"/>
    </row>
    <row r="22" spans="1:5" ht="12.75">
      <c r="A22" s="19" t="s">
        <v>97</v>
      </c>
      <c r="B22" s="19" t="s">
        <v>98</v>
      </c>
      <c r="C22" s="19" t="s">
        <v>99</v>
      </c>
      <c r="D22" s="19" t="s">
        <v>100</v>
      </c>
      <c r="E22" s="19" t="s">
        <v>101</v>
      </c>
    </row>
    <row r="23" spans="1:5" ht="12.75">
      <c r="A23" s="19">
        <f>A3/1000000-A17</f>
        <v>8.835508999999998</v>
      </c>
      <c r="B23" s="19">
        <f>B3/1000000-B17</f>
        <v>14.362680999999998</v>
      </c>
      <c r="C23" s="19">
        <f>C3/1000000-C17</f>
        <v>18.638282000000004</v>
      </c>
      <c r="D23" s="19">
        <f>D3/1000000-D17</f>
        <v>19.406463</v>
      </c>
      <c r="E23" s="19">
        <f>SUM(A23:D23)</f>
        <v>61.242935</v>
      </c>
    </row>
    <row r="24" ht="15">
      <c r="E24" s="23">
        <v>61243000</v>
      </c>
    </row>
    <row r="25" ht="15">
      <c r="E25" s="27">
        <f>E23-E24/1000000</f>
        <v>-6.49999999993156E-05</v>
      </c>
    </row>
  </sheetData>
  <sheetProtection/>
  <mergeCells count="4">
    <mergeCell ref="A1:E1"/>
    <mergeCell ref="A6:E6"/>
    <mergeCell ref="A15:E15"/>
    <mergeCell ref="A21:E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реализации ИП на 2019 год</dc:title>
  <dc:subject/>
  <dc:creator>КонсультантПлюс</dc:creator>
  <cp:keywords/>
  <dc:description/>
  <cp:lastModifiedBy>Шестиперова Елена Юрьевна</cp:lastModifiedBy>
  <cp:lastPrinted>2018-12-13T12:58:08Z</cp:lastPrinted>
  <dcterms:created xsi:type="dcterms:W3CDTF">2010-07-12T09:57:56Z</dcterms:created>
  <dcterms:modified xsi:type="dcterms:W3CDTF">2018-12-14T05:26:36Z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XXJ7TYMEEKJ2-1919504207-3</vt:lpwstr>
  </property>
  <property fmtid="{D5CDD505-2E9C-101B-9397-08002B2CF9AE}" pid="4" name="_dlc_DocIdItemGu">
    <vt:lpwstr>41e4b101-f8b8-4e3e-b313-89bd5e3ac72a</vt:lpwstr>
  </property>
  <property fmtid="{D5CDD505-2E9C-101B-9397-08002B2CF9AE}" pid="5" name="_dlc_DocIdU">
    <vt:lpwstr>https://vip.gov.mari.ru/mecon/_layouts/DocIdRedir.aspx?ID=XXJ7TYMEEKJ2-1919504207-3, XXJ7TYMEEKJ2-1919504207-3</vt:lpwstr>
  </property>
  <property fmtid="{D5CDD505-2E9C-101B-9397-08002B2CF9AE}" pid="6" name="Пап">
    <vt:lpwstr>ПАО "ТНС энерго Марий Эл"</vt:lpwstr>
  </property>
  <property fmtid="{D5CDD505-2E9C-101B-9397-08002B2CF9AE}" pid="7" name="Описан">
    <vt:lpwstr/>
  </property>
</Properties>
</file>