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12855" activeTab="3"/>
  </bookViews>
  <sheets>
    <sheet name="6.1" sheetId="1" r:id="rId1"/>
    <sheet name="5" sheetId="2" r:id="rId2"/>
    <sheet name="6.2" sheetId="3" r:id="rId3"/>
    <sheet name="Паспорт ИП" sheetId="4" r:id="rId4"/>
  </sheets>
  <definedNames>
    <definedName name="_xlnm.Print_Area" localSheetId="0">'6.1'!$A$1:$DD$32</definedName>
  </definedNames>
  <calcPr fullCalcOnLoad="1"/>
</workbook>
</file>

<file path=xl/sharedStrings.xml><?xml version="1.0" encoding="utf-8"?>
<sst xmlns="http://schemas.openxmlformats.org/spreadsheetml/2006/main" count="298" uniqueCount="224">
  <si>
    <t>(подпись)</t>
  </si>
  <si>
    <t>"</t>
  </si>
  <si>
    <t>М.П.</t>
  </si>
  <si>
    <t>к Приказу Минэнерго России</t>
  </si>
  <si>
    <t>от 24.03.2010 № 114</t>
  </si>
  <si>
    <t>1.1</t>
  </si>
  <si>
    <t>1.2</t>
  </si>
  <si>
    <t>1</t>
  </si>
  <si>
    <t>1.3</t>
  </si>
  <si>
    <t>2</t>
  </si>
  <si>
    <t>2.1</t>
  </si>
  <si>
    <t>млн. рублей</t>
  </si>
  <si>
    <t xml:space="preserve"> года</t>
  </si>
  <si>
    <t>Справочно:</t>
  </si>
  <si>
    <t>Приложение № 6.1</t>
  </si>
  <si>
    <t>№ №</t>
  </si>
  <si>
    <t>Наименование объекта</t>
  </si>
  <si>
    <t>Остаток стоимости
на начало года *</t>
  </si>
  <si>
    <t>Объем финансирования
[отчетный год]</t>
  </si>
  <si>
    <t>Освоено (закрыто актами выпол-
ненных работ)
млн. рублей</t>
  </si>
  <si>
    <t>Осталось профинан-
сировать
по резуль-
татам отчетного периода *</t>
  </si>
  <si>
    <t>%</t>
  </si>
  <si>
    <t>Причины отклонений</t>
  </si>
  <si>
    <t>Отклонение ***</t>
  </si>
  <si>
    <t>в том числе за счет</t>
  </si>
  <si>
    <t>уточнения стоимости
по резуль-
татам утверж-
денной ПСД</t>
  </si>
  <si>
    <t>уточнения стоимости
по резуль-
татам закупоч-
ных процедур</t>
  </si>
  <si>
    <t>…</t>
  </si>
  <si>
    <t>1.4</t>
  </si>
  <si>
    <t>2.2</t>
  </si>
  <si>
    <t>Введено (оформ-
лено актами ввода
в экплуа-
тацию)
млн. рублей</t>
  </si>
  <si>
    <t>Техническое перевоору-
жение и реконструкция</t>
  </si>
  <si>
    <t>Энергосбережение
и повышение энергети-
ческой эффективности</t>
  </si>
  <si>
    <t>Создание систем противоаварийной
и режимной автоматики</t>
  </si>
  <si>
    <t>Создание систем телемеханики и связи</t>
  </si>
  <si>
    <t>Прочее новое строительство</t>
  </si>
  <si>
    <t>Новое строительство</t>
  </si>
  <si>
    <t>Установка устройств регулирования напряжения и компенсации реактивной мощности</t>
  </si>
  <si>
    <t>В ценах отчетного года.</t>
  </si>
  <si>
    <t>**</t>
  </si>
  <si>
    <t>План, согласно утвержденной инвестиционной программе.</t>
  </si>
  <si>
    <t>***</t>
  </si>
  <si>
    <t>Накопленным итогом за год.</t>
  </si>
  <si>
    <t>Примечание: для сетевых объектов с разделением объектов на ПС, ВЛ и КЛ.</t>
  </si>
  <si>
    <t>*</t>
  </si>
  <si>
    <t>ВСЕГО,</t>
  </si>
  <si>
    <t>Оплата процентов
за привлеченные
кредитные ресурсы</t>
  </si>
  <si>
    <t>план **</t>
  </si>
  <si>
    <t>факт ***</t>
  </si>
  <si>
    <t>Утверждаю
Заместитель генерального директора 
ПАО ГК "ТНС энерго" - управляющий директор
ПАО "ТНС энерго Марий Эл" 
Е.Д. Вахитова</t>
  </si>
  <si>
    <t>за 2017 год</t>
  </si>
  <si>
    <t>Отчет об исполнении инвестиционной программы 
ПАО "ТНС энерго Марий Эл", млн. рублей с НДС</t>
  </si>
  <si>
    <t>Создание автоматизированной системы коммерческого учета электрической энергии в г.Йошкар-Оле</t>
  </si>
  <si>
    <t>Отклонения вызваны освобождением от НДС программного обеспечения для АСКУЭ, в соответствии с НК РФ, а также привлечением части подрядчиков со спец. режимом налогообложения (без НДС)</t>
  </si>
  <si>
    <t>Приложение № 5</t>
  </si>
  <si>
    <t>Отчет об исполнении финансового плана
(заполняется по финансированию)</t>
  </si>
  <si>
    <t>Утверждаю</t>
  </si>
  <si>
    <t>Заместитель генерального директора 
ПАО ГК "ТНС энерго" - управляющий директор ПАО "ТНС энерго Марий Эл" 
Е.Д. Вахитова</t>
  </si>
  <si>
    <t xml:space="preserve">ПАО ГК "ТНС энерго" - управляющий </t>
  </si>
  <si>
    <t xml:space="preserve">директор ПАО "ТНС энерго Марий Эл" </t>
  </si>
  <si>
    <t>Е.Д. Вахитова</t>
  </si>
  <si>
    <t>___________________________</t>
  </si>
  <si>
    <t>№ п/п</t>
  </si>
  <si>
    <t>Показатели</t>
  </si>
  <si>
    <t>Год 2017</t>
  </si>
  <si>
    <t>план</t>
  </si>
  <si>
    <t>факт</t>
  </si>
  <si>
    <t>I</t>
  </si>
  <si>
    <t>Выручка от реализации товаров (работ, услуг), всего</t>
  </si>
  <si>
    <t>в том числе:</t>
  </si>
  <si>
    <t>Выручка от основной деятельности
(продажа электроэнергии)</t>
  </si>
  <si>
    <t xml:space="preserve">Выручка от прочей деятельности </t>
  </si>
  <si>
    <t>II</t>
  </si>
  <si>
    <t>Расходы по  текущей деятельности, всего</t>
  </si>
  <si>
    <t>Материальные расходы, всего</t>
  </si>
  <si>
    <t>Топливо</t>
  </si>
  <si>
    <t>Сырье, материалы, запасные части, инструменты</t>
  </si>
  <si>
    <t>Покупная электроэнергия</t>
  </si>
  <si>
    <t>Расходы на оплату труда с учетом ЕСН</t>
  </si>
  <si>
    <t>3</t>
  </si>
  <si>
    <t>Амортизационные отчисления</t>
  </si>
  <si>
    <t>4</t>
  </si>
  <si>
    <t>Налоги и сборы, всего</t>
  </si>
  <si>
    <t>5</t>
  </si>
  <si>
    <t>Прочие расходы, всего</t>
  </si>
  <si>
    <t>5.1</t>
  </si>
  <si>
    <t>Ремонт основных средств</t>
  </si>
  <si>
    <t>5.3</t>
  </si>
  <si>
    <t>Платежи по аренде и лизингу</t>
  </si>
  <si>
    <t>5.4</t>
  </si>
  <si>
    <t>Инфраструктурные платежи рынка</t>
  </si>
  <si>
    <t>III</t>
  </si>
  <si>
    <t>Валовая прибыль (I р. - II р.)</t>
  </si>
  <si>
    <t>IV</t>
  </si>
  <si>
    <t>Внереализационные доходы и расходы (сальдо)</t>
  </si>
  <si>
    <t>Внереализационные доходы, всего</t>
  </si>
  <si>
    <t>в том числе</t>
  </si>
  <si>
    <t>Доходы от участия в других организациях (дивиденды от ДЗО)</t>
  </si>
  <si>
    <t>Проценты от размещения средств</t>
  </si>
  <si>
    <t>Внереализационные расходы, всего</t>
  </si>
  <si>
    <t>Проценты по обслуживанию кредитов</t>
  </si>
  <si>
    <t>V</t>
  </si>
  <si>
    <t>Прибыль до налогообложения (III + IV)</t>
  </si>
  <si>
    <t>VI</t>
  </si>
  <si>
    <t>Налог на прибыль</t>
  </si>
  <si>
    <t>VII</t>
  </si>
  <si>
    <t>Чистая прибыль</t>
  </si>
  <si>
    <t>VIII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</si>
  <si>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</si>
  <si>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</si>
  <si>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</si>
  <si>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</si>
  <si>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</si>
  <si>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IX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</si>
  <si>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</si>
  <si>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</si>
  <si>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</si>
  <si>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>Сальдо (+ увеличение; - сокращение)</t>
  </si>
  <si>
    <t>X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</si>
  <si>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</si>
  <si>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</si>
  <si>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</si>
  <si>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 xml:space="preserve">XI </t>
  </si>
  <si>
    <t>Привлечение заемных средств</t>
  </si>
  <si>
    <t>в том числе на:</t>
  </si>
  <si>
    <t>Финансирование инвестиционной программы</t>
  </si>
  <si>
    <t>в т.ч. в части ДПМ *</t>
  </si>
  <si>
    <t>Прочие цели (пополнение оборотных средств)</t>
  </si>
  <si>
    <t>XII</t>
  </si>
  <si>
    <t>Погашение заемных средств</t>
  </si>
  <si>
    <t>в том числе по:</t>
  </si>
  <si>
    <t>Инвестиционной программе</t>
  </si>
  <si>
    <t>Прочие цели (погашение кредитов)</t>
  </si>
  <si>
    <t>XIII</t>
  </si>
  <si>
    <r>
      <t>Возмещаемый НДС</t>
    </r>
    <r>
      <rPr>
        <sz val="10"/>
        <rFont val="Times New Roman"/>
        <family val="1"/>
      </rPr>
      <t xml:space="preserve"> (поступления)</t>
    </r>
  </si>
  <si>
    <t>XIV</t>
  </si>
  <si>
    <t>Купля/продажа активов</t>
  </si>
  <si>
    <t>Покупка активов (акций, долей и т.п.)</t>
  </si>
  <si>
    <t>Продажа активов (акций, долей и т.п.)</t>
  </si>
  <si>
    <t>XV</t>
  </si>
  <si>
    <t>Средства, полученные от допэмиссии акций</t>
  </si>
  <si>
    <t>XVI</t>
  </si>
  <si>
    <t>Капитальные вложения</t>
  </si>
  <si>
    <t>Всего поступления
(I р. + 1 п. IV р. + 2 п. IX р. + 1 п. X р. + XI р. + XIII р. +
2 п. XIV р. + XV р.)</t>
  </si>
  <si>
    <t>XVII</t>
  </si>
  <si>
    <t>Всего расходы
(II р. - 3 п. II р. + 2 п. IV р. + 1 п. IX р. + 2 п. X р. + VI р. +     
VIII р. + XII р. + 1 п. XIV р. + XVI р.)</t>
  </si>
  <si>
    <t>Сальдо (+ профицит; - дефицит)
(XVI р. - XVII р.)</t>
  </si>
  <si>
    <t>EBITDA</t>
  </si>
  <si>
    <t>Долг на конец периода</t>
  </si>
  <si>
    <t>Уровень тарифов</t>
  </si>
  <si>
    <t>* Заполняется ОГК/ТГК.</t>
  </si>
  <si>
    <t>Приложение № 6.2</t>
  </si>
  <si>
    <t>Отчет об источниках финансирования инвестиционной программы
ПАО "ТНС энерго Марий Эл", млн. рублей 
за 2017 год</t>
  </si>
  <si>
    <t>Источник финансирования</t>
  </si>
  <si>
    <t>план *</t>
  </si>
  <si>
    <t>факт **</t>
  </si>
  <si>
    <t>Собственные средства</t>
  </si>
  <si>
    <t>Прибыль, направляемая на инвестиции:</t>
  </si>
  <si>
    <t>1.1.1</t>
  </si>
  <si>
    <t>в т.ч. инвестиционная составляющая в тарифе</t>
  </si>
  <si>
    <t>1.1.2</t>
  </si>
  <si>
    <t>в т.ч. прибыль со свободного сектора</t>
  </si>
  <si>
    <t>1.1.3</t>
  </si>
  <si>
    <t>в т.ч. от технологического присоединения (для электросетевых компаний)</t>
  </si>
  <si>
    <t>1.1.3.1</t>
  </si>
  <si>
    <t>в т.ч. от технологического присоединения генерации</t>
  </si>
  <si>
    <t>1.1.3.2</t>
  </si>
  <si>
    <t>в т.ч. от технологического присоединения потребителей</t>
  </si>
  <si>
    <t>1.1.4</t>
  </si>
  <si>
    <t>Прочая прибыль</t>
  </si>
  <si>
    <t>Амортизация</t>
  </si>
  <si>
    <t>1.2.1</t>
  </si>
  <si>
    <t>Амортизация, учтенная в тарифе</t>
  </si>
  <si>
    <t>1.2.2</t>
  </si>
  <si>
    <t>Прочая амортизация</t>
  </si>
  <si>
    <t>1.2.3</t>
  </si>
  <si>
    <t>Недоиспользованная амортизация прошлых лет</t>
  </si>
  <si>
    <t>Возврат НДС</t>
  </si>
  <si>
    <t>Прочие собственные средства</t>
  </si>
  <si>
    <t>1.4.1</t>
  </si>
  <si>
    <t>в т.ч. средства допэмиссии</t>
  </si>
  <si>
    <t>1.5</t>
  </si>
  <si>
    <t>Остаток собственных средств на начало года</t>
  </si>
  <si>
    <t>Привлеченные средства, в т.ч.:</t>
  </si>
  <si>
    <t>Кредиты</t>
  </si>
  <si>
    <t>Облигационные займы</t>
  </si>
  <si>
    <t>2.3</t>
  </si>
  <si>
    <t>Займы организаций</t>
  </si>
  <si>
    <t>2.4</t>
  </si>
  <si>
    <t>Бюджетное финансирование</t>
  </si>
  <si>
    <t>2.5</t>
  </si>
  <si>
    <t>Средства внешних инвесторов</t>
  </si>
  <si>
    <t>2.6</t>
  </si>
  <si>
    <t>Использование лизинга</t>
  </si>
  <si>
    <t>2.7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</si>
  <si>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</si>
  <si>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</si>
  <si>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</si>
  <si>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</si>
  <si>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</si>
  <si>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План в соответствии с утвержденной инвестиционной программой.</t>
  </si>
  <si>
    <t xml:space="preserve">Паспорт Инвестиционной программы
"Создание автоматизированной системы коммерческого учета электрической энергии в г. Йошкар-Оле"  на 2017-2019 гг.
</t>
  </si>
  <si>
    <t xml:space="preserve">Полное наименование инвестиционного проекта </t>
  </si>
  <si>
    <t>Создание автоматизированной системы коммерческого учета электрической энергии (АСКУЭ) в г. Йошкар-Оле на 2017-2019 гг.</t>
  </si>
  <si>
    <t>Цели проекта</t>
  </si>
  <si>
    <t xml:space="preserve">• установка современных (интеллектуальных) приборов учёта расхода электроэнергии;
• внедрение новых технологических решений, обеспечивающих повышение качества учёта потребления электроэнергии;
• централизация и автоматизация сбора показаний приборов учёта потребления электроэнергии и его оплаты потребителями;
• сокращение потерь коммунальных ресурсов;
• контроль режимов потребления электроэнергии за счет внедрения систем контроля и регулирования;
• анализ, ремонт и модернизация внутридомовых электрических сетей;
• обеспечение экономии денежных средств потребителей по оплате энергоресурсов;
• исключение неучтенного потребления, а также фактов несанкционированного вмешательства потребителей в работу приборов учета.
</t>
  </si>
  <si>
    <t xml:space="preserve">Инициатор проекта: полное наименование предприятия, почтовый адрес, телефон, факс, ФИО руководителя </t>
  </si>
  <si>
    <t>Публичное акционерное общество "ТНС энерго Марий Эл", Республика Марий Эл,                                   город Йошкар-Ола, улица Й.Кырли, 21, тел./факс: (8362) 46-51-80/ 55-62-90,                                              Заместитель генерального директора ПАО ГК "ТНС энерго" –                                                  управляющий директор ПАО "ТНС энерго Марий Эл" Вахитова Екатерина Динаровна</t>
  </si>
  <si>
    <t>Идентификатор инвестиционного проекта</t>
  </si>
  <si>
    <t xml:space="preserve"> - </t>
  </si>
  <si>
    <t>Место реализации проекта (субъект, населенный пункт)</t>
  </si>
  <si>
    <t>Республика Марий Эл, г.Йошкар-Ола</t>
  </si>
  <si>
    <t xml:space="preserve">Отрасль, к которой относится проект </t>
  </si>
  <si>
    <t>Электроэнергетика</t>
  </si>
  <si>
    <t>Общая стоимость проекта, млн. руб. (без НДС)</t>
  </si>
  <si>
    <t>Планируемые источники  финансирования проекта  млн. руб. (без НДС):</t>
  </si>
  <si>
    <t>- инвестиционные ресурсы, учтенные при установлении сбытовых надбавок на 2017-2019 гг.</t>
  </si>
  <si>
    <t>Сроки реализации проекта</t>
  </si>
  <si>
    <t>2017 – 2019 гг.</t>
  </si>
  <si>
    <t>Графики реализации проекта</t>
  </si>
  <si>
    <t>Плановые показатели экономической эффективности проекта, в том числе:</t>
  </si>
  <si>
    <t>- чистый дисконтированный доход, млн. руб. (без НДС)</t>
  </si>
  <si>
    <t>- срок окупаемости, лет</t>
  </si>
  <si>
    <t>Заместитель генерального директора ПАО ГК «ТНС энерго» –                                                                                                                                  управляющий директор ПАО «ТНС энерго Марий Эл»                                                                                                                          Е.Д. Вахитова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</si>
</sst>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7">
    <font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72" fontId="5" fillId="0" borderId="11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right" wrapText="1"/>
    </xf>
    <xf numFmtId="0" fontId="24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top"/>
    </xf>
    <xf numFmtId="0" fontId="3" fillId="0" borderId="46" xfId="0" applyFont="1" applyBorder="1" applyAlignment="1">
      <alignment horizontal="center" vertical="top"/>
    </xf>
    <xf numFmtId="0" fontId="3" fillId="0" borderId="47" xfId="0" applyFont="1" applyBorder="1" applyAlignment="1">
      <alignment horizontal="center" vertical="top"/>
    </xf>
    <xf numFmtId="0" fontId="3" fillId="0" borderId="48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25" fillId="0" borderId="39" xfId="0" applyNumberFormat="1" applyFont="1" applyBorder="1" applyAlignment="1">
      <alignment horizontal="center" vertical="center"/>
    </xf>
    <xf numFmtId="49" fontId="25" fillId="0" borderId="36" xfId="0" applyNumberFormat="1" applyFont="1" applyBorder="1" applyAlignment="1">
      <alignment horizontal="center" vertical="center"/>
    </xf>
    <xf numFmtId="0" fontId="25" fillId="0" borderId="36" xfId="0" applyFont="1" applyBorder="1" applyAlignment="1">
      <alignment horizontal="left" vertical="center"/>
    </xf>
    <xf numFmtId="0" fontId="25" fillId="0" borderId="49" xfId="0" applyFont="1" applyBorder="1" applyAlignment="1">
      <alignment horizontal="left" vertical="center"/>
    </xf>
    <xf numFmtId="3" fontId="25" fillId="0" borderId="39" xfId="0" applyNumberFormat="1" applyFont="1" applyFill="1" applyBorder="1" applyAlignment="1">
      <alignment horizontal="center" vertical="center"/>
    </xf>
    <xf numFmtId="3" fontId="25" fillId="0" borderId="36" xfId="0" applyNumberFormat="1" applyFont="1" applyFill="1" applyBorder="1" applyAlignment="1">
      <alignment horizontal="center" vertical="center"/>
    </xf>
    <xf numFmtId="3" fontId="25" fillId="0" borderId="40" xfId="0" applyNumberFormat="1" applyFont="1" applyFill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3" fontId="3" fillId="0" borderId="32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37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3" fontId="3" fillId="0" borderId="23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49" fontId="25" fillId="0" borderId="32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3" fontId="25" fillId="0" borderId="32" xfId="0" applyNumberFormat="1" applyFont="1" applyFill="1" applyBorder="1" applyAlignment="1">
      <alignment horizontal="center" vertical="center"/>
    </xf>
    <xf numFmtId="3" fontId="25" fillId="0" borderId="11" xfId="0" applyNumberFormat="1" applyFont="1" applyFill="1" applyBorder="1" applyAlignment="1">
      <alignment horizontal="center" vertical="center"/>
    </xf>
    <xf numFmtId="3" fontId="25" fillId="0" borderId="37" xfId="0" applyNumberFormat="1" applyFont="1" applyFill="1" applyBorder="1" applyAlignment="1">
      <alignment horizontal="center" vertical="center"/>
    </xf>
    <xf numFmtId="3" fontId="3" fillId="0" borderId="38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49" fontId="25" fillId="0" borderId="45" xfId="0" applyNumberFormat="1" applyFont="1" applyBorder="1" applyAlignment="1">
      <alignment horizontal="center" vertical="center"/>
    </xf>
    <xf numFmtId="49" fontId="25" fillId="0" borderId="46" xfId="0" applyNumberFormat="1" applyFont="1" applyBorder="1" applyAlignment="1">
      <alignment horizontal="center" vertical="center"/>
    </xf>
    <xf numFmtId="0" fontId="25" fillId="0" borderId="46" xfId="0" applyFont="1" applyBorder="1" applyAlignment="1">
      <alignment horizontal="left" vertical="center"/>
    </xf>
    <xf numFmtId="0" fontId="25" fillId="0" borderId="47" xfId="0" applyFont="1" applyBorder="1" applyAlignment="1">
      <alignment horizontal="left" vertical="center"/>
    </xf>
    <xf numFmtId="3" fontId="25" fillId="0" borderId="45" xfId="0" applyNumberFormat="1" applyFont="1" applyFill="1" applyBorder="1" applyAlignment="1">
      <alignment horizontal="center" vertical="center"/>
    </xf>
    <xf numFmtId="3" fontId="25" fillId="0" borderId="46" xfId="0" applyNumberFormat="1" applyFont="1" applyFill="1" applyBorder="1" applyAlignment="1">
      <alignment horizontal="center" vertical="center"/>
    </xf>
    <xf numFmtId="3" fontId="25" fillId="0" borderId="47" xfId="0" applyNumberFormat="1" applyFont="1" applyFill="1" applyBorder="1" applyAlignment="1">
      <alignment horizontal="center" vertical="center"/>
    </xf>
    <xf numFmtId="3" fontId="25" fillId="0" borderId="52" xfId="0" applyNumberFormat="1" applyFont="1" applyFill="1" applyBorder="1" applyAlignment="1">
      <alignment horizontal="center" vertical="center"/>
    </xf>
    <xf numFmtId="3" fontId="25" fillId="0" borderId="53" xfId="0" applyNumberFormat="1" applyFont="1" applyFill="1" applyBorder="1" applyAlignment="1">
      <alignment horizontal="center" vertical="center"/>
    </xf>
    <xf numFmtId="3" fontId="25" fillId="0" borderId="49" xfId="0" applyNumberFormat="1" applyFont="1" applyFill="1" applyBorder="1" applyAlignment="1">
      <alignment horizontal="center" vertical="center"/>
    </xf>
    <xf numFmtId="3" fontId="25" fillId="0" borderId="54" xfId="0" applyNumberFormat="1" applyFont="1" applyFill="1" applyBorder="1" applyAlignment="1">
      <alignment horizontal="center" vertical="center"/>
    </xf>
    <xf numFmtId="3" fontId="25" fillId="0" borderId="55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56" xfId="0" applyNumberFormat="1" applyFont="1" applyFill="1" applyBorder="1" applyAlignment="1">
      <alignment horizontal="center" vertical="center"/>
    </xf>
    <xf numFmtId="3" fontId="25" fillId="0" borderId="48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49" fontId="25" fillId="0" borderId="57" xfId="0" applyNumberFormat="1" applyFont="1" applyBorder="1" applyAlignment="1">
      <alignment horizontal="center" vertical="center"/>
    </xf>
    <xf numFmtId="49" fontId="25" fillId="0" borderId="58" xfId="0" applyNumberFormat="1" applyFont="1" applyBorder="1" applyAlignment="1">
      <alignment horizontal="center" vertical="center"/>
    </xf>
    <xf numFmtId="0" fontId="25" fillId="0" borderId="58" xfId="0" applyFont="1" applyBorder="1" applyAlignment="1">
      <alignment horizontal="left" vertical="center" wrapText="1"/>
    </xf>
    <xf numFmtId="0" fontId="25" fillId="0" borderId="30" xfId="0" applyFont="1" applyBorder="1" applyAlignment="1">
      <alignment horizontal="left" vertical="center" wrapText="1"/>
    </xf>
    <xf numFmtId="3" fontId="25" fillId="0" borderId="57" xfId="0" applyNumberFormat="1" applyFont="1" applyFill="1" applyBorder="1" applyAlignment="1">
      <alignment horizontal="center" vertical="center"/>
    </xf>
    <xf numFmtId="3" fontId="25" fillId="0" borderId="58" xfId="0" applyNumberFormat="1" applyFont="1" applyFill="1" applyBorder="1" applyAlignment="1">
      <alignment horizontal="center" vertical="center"/>
    </xf>
    <xf numFmtId="3" fontId="25" fillId="0" borderId="59" xfId="0" applyNumberFormat="1" applyFont="1" applyFill="1" applyBorder="1" applyAlignment="1">
      <alignment horizontal="center" vertical="center"/>
    </xf>
    <xf numFmtId="0" fontId="25" fillId="0" borderId="36" xfId="0" applyFont="1" applyBorder="1" applyAlignment="1">
      <alignment horizontal="left" vertical="center" wrapText="1"/>
    </xf>
    <xf numFmtId="0" fontId="25" fillId="0" borderId="49" xfId="0" applyFont="1" applyBorder="1" applyAlignment="1">
      <alignment horizontal="left" vertical="center" wrapText="1"/>
    </xf>
    <xf numFmtId="49" fontId="25" fillId="0" borderId="23" xfId="0" applyNumberFormat="1" applyFont="1" applyBorder="1" applyAlignment="1">
      <alignment horizontal="center" vertical="center"/>
    </xf>
    <xf numFmtId="49" fontId="25" fillId="0" borderId="20" xfId="0" applyNumberFormat="1" applyFont="1" applyBorder="1" applyAlignment="1">
      <alignment horizontal="center" vertical="center"/>
    </xf>
    <xf numFmtId="0" fontId="25" fillId="0" borderId="20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3" fontId="25" fillId="0" borderId="23" xfId="0" applyNumberFormat="1" applyFont="1" applyFill="1" applyBorder="1" applyAlignment="1">
      <alignment horizontal="center" vertical="center"/>
    </xf>
    <xf numFmtId="3" fontId="25" fillId="0" borderId="20" xfId="0" applyNumberFormat="1" applyFont="1" applyFill="1" applyBorder="1" applyAlignment="1">
      <alignment horizontal="center" vertical="center"/>
    </xf>
    <xf numFmtId="3" fontId="25" fillId="0" borderId="22" xfId="0" applyNumberFormat="1" applyFont="1" applyFill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/>
    </xf>
    <xf numFmtId="0" fontId="25" fillId="0" borderId="24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173" fontId="3" fillId="0" borderId="11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25" fillId="0" borderId="36" xfId="0" applyFont="1" applyFill="1" applyBorder="1" applyAlignment="1">
      <alignment horizontal="left" vertical="center" wrapText="1"/>
    </xf>
    <xf numFmtId="0" fontId="25" fillId="0" borderId="4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46" fillId="0" borderId="0" xfId="0" applyFont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33" borderId="36" xfId="0" applyFont="1" applyFill="1" applyBorder="1" applyAlignment="1">
      <alignment horizontal="left" vertical="center" wrapText="1"/>
    </xf>
    <xf numFmtId="0" fontId="27" fillId="0" borderId="40" xfId="0" applyFont="1" applyBorder="1" applyAlignment="1">
      <alignment horizontal="left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left" vertical="center" wrapText="1"/>
    </xf>
    <xf numFmtId="0" fontId="27" fillId="0" borderId="37" xfId="0" applyFont="1" applyBorder="1" applyAlignment="1">
      <alignment horizontal="left" vertical="top" wrapText="1"/>
    </xf>
    <xf numFmtId="0" fontId="27" fillId="0" borderId="37" xfId="0" applyFont="1" applyBorder="1" applyAlignment="1">
      <alignment horizontal="left" vertical="center" wrapText="1"/>
    </xf>
    <xf numFmtId="0" fontId="27" fillId="0" borderId="37" xfId="0" applyFont="1" applyBorder="1" applyAlignment="1">
      <alignment horizontal="center" vertical="center" wrapText="1"/>
    </xf>
    <xf numFmtId="0" fontId="28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2"/>
  <sheetViews>
    <sheetView zoomScale="150" zoomScaleNormal="150" zoomScaleSheetLayoutView="150" zoomScalePageLayoutView="0" workbookViewId="0" topLeftCell="A19">
      <selection activeCell="CR17" sqref="CR17:DD17"/>
    </sheetView>
  </sheetViews>
  <sheetFormatPr defaultColWidth="0.875" defaultRowHeight="12.75"/>
  <cols>
    <col min="1" max="31" width="0.875" style="1" customWidth="1"/>
    <col min="32" max="32" width="1.625" style="1" customWidth="1"/>
    <col min="33" max="52" width="0.875" style="1" customWidth="1"/>
    <col min="53" max="53" width="1.625" style="1" customWidth="1"/>
    <col min="54" max="86" width="0.875" style="1" customWidth="1"/>
    <col min="87" max="87" width="1.75390625" style="1" customWidth="1"/>
    <col min="88" max="94" width="0.875" style="1" customWidth="1"/>
    <col min="95" max="95" width="1.875" style="1" customWidth="1"/>
    <col min="96" max="97" width="0.875" style="1" customWidth="1"/>
    <col min="98" max="98" width="1.625" style="1" customWidth="1"/>
    <col min="99" max="106" width="0.875" style="1" customWidth="1"/>
    <col min="107" max="107" width="4.75390625" style="1" customWidth="1"/>
    <col min="108" max="108" width="6.75390625" style="1" customWidth="1"/>
    <col min="109" max="16384" width="0.875" style="1" customWidth="1"/>
  </cols>
  <sheetData>
    <row r="1" ht="11.25">
      <c r="DD1" s="2" t="s">
        <v>14</v>
      </c>
    </row>
    <row r="2" ht="11.25">
      <c r="DD2" s="2" t="s">
        <v>3</v>
      </c>
    </row>
    <row r="3" spans="87:108" ht="11.25"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2" t="s">
        <v>4</v>
      </c>
    </row>
    <row r="4" spans="1:108" s="4" customFormat="1" ht="35.25" customHeight="1">
      <c r="A4" s="75" t="s">
        <v>51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</row>
    <row r="5" spans="1:108" s="4" customFormat="1" ht="13.5" customHeight="1">
      <c r="A5" s="75" t="s">
        <v>50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</row>
    <row r="6" spans="79:108" s="5" customFormat="1" ht="79.5" customHeight="1">
      <c r="CA6" s="13" t="s">
        <v>49</v>
      </c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</row>
    <row r="7" spans="79:108" ht="15" customHeight="1">
      <c r="CA7" s="80" t="s">
        <v>0</v>
      </c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</row>
    <row r="8" spans="78:108" s="5" customFormat="1" ht="12.75">
      <c r="BZ8" s="81" t="s">
        <v>1</v>
      </c>
      <c r="CA8" s="81"/>
      <c r="CB8" s="79"/>
      <c r="CC8" s="79"/>
      <c r="CD8" s="79"/>
      <c r="CE8" s="82" t="s">
        <v>1</v>
      </c>
      <c r="CF8" s="82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T8" s="81">
        <v>20</v>
      </c>
      <c r="CU8" s="81"/>
      <c r="CV8" s="81"/>
      <c r="CW8" s="78"/>
      <c r="CX8" s="78"/>
      <c r="CY8" s="78"/>
      <c r="CZ8" s="7" t="s">
        <v>12</v>
      </c>
      <c r="DD8" s="7"/>
    </row>
    <row r="9" s="5" customFormat="1" ht="12.75">
      <c r="DD9" s="6" t="s">
        <v>2</v>
      </c>
    </row>
    <row r="10" ht="6.75" customHeight="1" thickBot="1">
      <c r="DD10" s="2"/>
    </row>
    <row r="11" spans="1:108" s="8" customFormat="1" ht="15" customHeight="1">
      <c r="A11" s="40" t="s">
        <v>15</v>
      </c>
      <c r="B11" s="41"/>
      <c r="C11" s="41"/>
      <c r="D11" s="42"/>
      <c r="E11" s="47" t="s">
        <v>16</v>
      </c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9"/>
      <c r="Y11" s="47" t="s">
        <v>17</v>
      </c>
      <c r="Z11" s="48"/>
      <c r="AA11" s="48"/>
      <c r="AB11" s="48"/>
      <c r="AC11" s="48"/>
      <c r="AD11" s="48"/>
      <c r="AE11" s="48"/>
      <c r="AF11" s="49"/>
      <c r="AG11" s="47" t="s">
        <v>18</v>
      </c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9"/>
      <c r="AU11" s="47" t="s">
        <v>19</v>
      </c>
      <c r="AV11" s="48"/>
      <c r="AW11" s="48"/>
      <c r="AX11" s="48"/>
      <c r="AY11" s="48"/>
      <c r="AZ11" s="48"/>
      <c r="BA11" s="49"/>
      <c r="BB11" s="47" t="s">
        <v>30</v>
      </c>
      <c r="BC11" s="48"/>
      <c r="BD11" s="48"/>
      <c r="BE11" s="48"/>
      <c r="BF11" s="48"/>
      <c r="BG11" s="48"/>
      <c r="BH11" s="49"/>
      <c r="BI11" s="47" t="s">
        <v>20</v>
      </c>
      <c r="BJ11" s="48"/>
      <c r="BK11" s="48"/>
      <c r="BL11" s="48"/>
      <c r="BM11" s="48"/>
      <c r="BN11" s="48"/>
      <c r="BO11" s="48"/>
      <c r="BP11" s="49"/>
      <c r="BQ11" s="66" t="s">
        <v>23</v>
      </c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47" t="s">
        <v>22</v>
      </c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63"/>
    </row>
    <row r="12" spans="1:108" s="8" customFormat="1" ht="15" customHeight="1">
      <c r="A12" s="43"/>
      <c r="B12" s="44"/>
      <c r="C12" s="44"/>
      <c r="D12" s="45"/>
      <c r="E12" s="50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2"/>
      <c r="Y12" s="50"/>
      <c r="Z12" s="51"/>
      <c r="AA12" s="51"/>
      <c r="AB12" s="51"/>
      <c r="AC12" s="51"/>
      <c r="AD12" s="51"/>
      <c r="AE12" s="51"/>
      <c r="AF12" s="52"/>
      <c r="AG12" s="30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2"/>
      <c r="AU12" s="50"/>
      <c r="AV12" s="51"/>
      <c r="AW12" s="51"/>
      <c r="AX12" s="51"/>
      <c r="AY12" s="51"/>
      <c r="AZ12" s="51"/>
      <c r="BA12" s="52"/>
      <c r="BB12" s="50"/>
      <c r="BC12" s="51"/>
      <c r="BD12" s="51"/>
      <c r="BE12" s="51"/>
      <c r="BF12" s="51"/>
      <c r="BG12" s="51"/>
      <c r="BH12" s="52"/>
      <c r="BI12" s="50"/>
      <c r="BJ12" s="51"/>
      <c r="BK12" s="51"/>
      <c r="BL12" s="51"/>
      <c r="BM12" s="51"/>
      <c r="BN12" s="51"/>
      <c r="BO12" s="51"/>
      <c r="BP12" s="52"/>
      <c r="BQ12" s="27" t="s">
        <v>11</v>
      </c>
      <c r="BR12" s="28"/>
      <c r="BS12" s="28"/>
      <c r="BT12" s="28"/>
      <c r="BU12" s="28"/>
      <c r="BV12" s="28"/>
      <c r="BW12" s="29"/>
      <c r="BX12" s="21" t="s">
        <v>21</v>
      </c>
      <c r="BY12" s="22"/>
      <c r="BZ12" s="22"/>
      <c r="CA12" s="23"/>
      <c r="CB12" s="15" t="s">
        <v>24</v>
      </c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62"/>
      <c r="CR12" s="50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64"/>
    </row>
    <row r="13" spans="1:108" s="8" customFormat="1" ht="74.25" customHeight="1">
      <c r="A13" s="46"/>
      <c r="B13" s="25"/>
      <c r="C13" s="25"/>
      <c r="D13" s="26"/>
      <c r="E13" s="30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2"/>
      <c r="Y13" s="30"/>
      <c r="Z13" s="31"/>
      <c r="AA13" s="31"/>
      <c r="AB13" s="31"/>
      <c r="AC13" s="31"/>
      <c r="AD13" s="31"/>
      <c r="AE13" s="31"/>
      <c r="AF13" s="32"/>
      <c r="AG13" s="21" t="s">
        <v>47</v>
      </c>
      <c r="AH13" s="22"/>
      <c r="AI13" s="22"/>
      <c r="AJ13" s="22"/>
      <c r="AK13" s="22"/>
      <c r="AL13" s="22"/>
      <c r="AM13" s="23"/>
      <c r="AN13" s="21" t="s">
        <v>48</v>
      </c>
      <c r="AO13" s="22"/>
      <c r="AP13" s="22"/>
      <c r="AQ13" s="22"/>
      <c r="AR13" s="22"/>
      <c r="AS13" s="22"/>
      <c r="AT13" s="23"/>
      <c r="AU13" s="30"/>
      <c r="AV13" s="31"/>
      <c r="AW13" s="31"/>
      <c r="AX13" s="31"/>
      <c r="AY13" s="31"/>
      <c r="AZ13" s="31"/>
      <c r="BA13" s="32"/>
      <c r="BB13" s="30"/>
      <c r="BC13" s="31"/>
      <c r="BD13" s="31"/>
      <c r="BE13" s="31"/>
      <c r="BF13" s="31"/>
      <c r="BG13" s="31"/>
      <c r="BH13" s="32"/>
      <c r="BI13" s="30"/>
      <c r="BJ13" s="31"/>
      <c r="BK13" s="31"/>
      <c r="BL13" s="31"/>
      <c r="BM13" s="31"/>
      <c r="BN13" s="31"/>
      <c r="BO13" s="31"/>
      <c r="BP13" s="32"/>
      <c r="BQ13" s="30"/>
      <c r="BR13" s="31"/>
      <c r="BS13" s="31"/>
      <c r="BT13" s="31"/>
      <c r="BU13" s="31"/>
      <c r="BV13" s="31"/>
      <c r="BW13" s="32"/>
      <c r="BX13" s="24"/>
      <c r="BY13" s="25"/>
      <c r="BZ13" s="25"/>
      <c r="CA13" s="26"/>
      <c r="CB13" s="16" t="s">
        <v>25</v>
      </c>
      <c r="CC13" s="15"/>
      <c r="CD13" s="15"/>
      <c r="CE13" s="15"/>
      <c r="CF13" s="15"/>
      <c r="CG13" s="15"/>
      <c r="CH13" s="15"/>
      <c r="CI13" s="15"/>
      <c r="CJ13" s="16" t="s">
        <v>26</v>
      </c>
      <c r="CK13" s="15"/>
      <c r="CL13" s="15"/>
      <c r="CM13" s="15"/>
      <c r="CN13" s="15"/>
      <c r="CO13" s="15"/>
      <c r="CP13" s="15"/>
      <c r="CQ13" s="15"/>
      <c r="CR13" s="30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65"/>
    </row>
    <row r="14" spans="1:108" s="9" customFormat="1" ht="10.5">
      <c r="A14" s="53"/>
      <c r="B14" s="54"/>
      <c r="C14" s="54"/>
      <c r="D14" s="54"/>
      <c r="E14" s="17" t="s">
        <v>45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9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62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9"/>
    </row>
    <row r="15" spans="1:108" s="8" customFormat="1" ht="21" customHeight="1">
      <c r="A15" s="53">
        <v>1</v>
      </c>
      <c r="B15" s="54"/>
      <c r="C15" s="54"/>
      <c r="D15" s="54"/>
      <c r="E15" s="16" t="s">
        <v>31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5">
        <v>0</v>
      </c>
      <c r="Z15" s="15"/>
      <c r="AA15" s="15"/>
      <c r="AB15" s="15"/>
      <c r="AC15" s="15"/>
      <c r="AD15" s="15"/>
      <c r="AE15" s="15"/>
      <c r="AF15" s="15"/>
      <c r="AG15" s="15">
        <f>AG16+AG18+AG19</f>
        <v>99.186</v>
      </c>
      <c r="AH15" s="15"/>
      <c r="AI15" s="15"/>
      <c r="AJ15" s="15"/>
      <c r="AK15" s="15"/>
      <c r="AL15" s="15"/>
      <c r="AM15" s="15"/>
      <c r="AN15" s="15">
        <f>AN16+AN18+AN19</f>
        <v>99.093</v>
      </c>
      <c r="AO15" s="15"/>
      <c r="AP15" s="15"/>
      <c r="AQ15" s="15"/>
      <c r="AR15" s="15"/>
      <c r="AS15" s="15"/>
      <c r="AT15" s="15"/>
      <c r="AU15" s="15">
        <f>AU16+AU18+AU19</f>
        <v>99.093</v>
      </c>
      <c r="AV15" s="15"/>
      <c r="AW15" s="15"/>
      <c r="AX15" s="15"/>
      <c r="AY15" s="15"/>
      <c r="AZ15" s="15"/>
      <c r="BA15" s="15"/>
      <c r="BB15" s="15">
        <f>BB16+BB18+BB19</f>
        <v>99.093</v>
      </c>
      <c r="BC15" s="15"/>
      <c r="BD15" s="15"/>
      <c r="BE15" s="15"/>
      <c r="BF15" s="15"/>
      <c r="BG15" s="15"/>
      <c r="BH15" s="15"/>
      <c r="BI15" s="15">
        <f>BI16+BI18+BI19+BI20</f>
        <v>0.09300000000000352</v>
      </c>
      <c r="BJ15" s="15"/>
      <c r="BK15" s="15"/>
      <c r="BL15" s="15"/>
      <c r="BM15" s="15"/>
      <c r="BN15" s="15"/>
      <c r="BO15" s="15"/>
      <c r="BP15" s="15"/>
      <c r="BQ15" s="15">
        <f>BQ16+BQ18+BQ19+BQ20</f>
        <v>0.09300000000000352</v>
      </c>
      <c r="BR15" s="15"/>
      <c r="BS15" s="15"/>
      <c r="BT15" s="15"/>
      <c r="BU15" s="15"/>
      <c r="BV15" s="15"/>
      <c r="BW15" s="15"/>
      <c r="BX15" s="20">
        <f>BX16</f>
        <v>0.0937632327142979</v>
      </c>
      <c r="BY15" s="20"/>
      <c r="BZ15" s="20"/>
      <c r="CA15" s="20"/>
      <c r="CB15" s="15">
        <f>CB16</f>
        <v>0</v>
      </c>
      <c r="CC15" s="15"/>
      <c r="CD15" s="15"/>
      <c r="CE15" s="15"/>
      <c r="CF15" s="15"/>
      <c r="CG15" s="15"/>
      <c r="CH15" s="15"/>
      <c r="CI15" s="15"/>
      <c r="CJ15" s="15">
        <f>CJ16</f>
        <v>0.09300000000000352</v>
      </c>
      <c r="CK15" s="15"/>
      <c r="CL15" s="15"/>
      <c r="CM15" s="15"/>
      <c r="CN15" s="15"/>
      <c r="CO15" s="15"/>
      <c r="CP15" s="15"/>
      <c r="CQ15" s="62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9"/>
    </row>
    <row r="16" spans="1:108" s="8" customFormat="1" ht="30.75" customHeight="1">
      <c r="A16" s="53" t="s">
        <v>5</v>
      </c>
      <c r="B16" s="54"/>
      <c r="C16" s="54"/>
      <c r="D16" s="54"/>
      <c r="E16" s="16" t="s">
        <v>32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5">
        <v>0</v>
      </c>
      <c r="Z16" s="15"/>
      <c r="AA16" s="15"/>
      <c r="AB16" s="15"/>
      <c r="AC16" s="15"/>
      <c r="AD16" s="15"/>
      <c r="AE16" s="15"/>
      <c r="AF16" s="15"/>
      <c r="AG16" s="15">
        <f>AG17</f>
        <v>99.186</v>
      </c>
      <c r="AH16" s="15"/>
      <c r="AI16" s="15"/>
      <c r="AJ16" s="15"/>
      <c r="AK16" s="15"/>
      <c r="AL16" s="15"/>
      <c r="AM16" s="15"/>
      <c r="AN16" s="15">
        <f>AN17</f>
        <v>99.093</v>
      </c>
      <c r="AO16" s="15"/>
      <c r="AP16" s="15"/>
      <c r="AQ16" s="15"/>
      <c r="AR16" s="15"/>
      <c r="AS16" s="15"/>
      <c r="AT16" s="15"/>
      <c r="AU16" s="15">
        <f>AU17</f>
        <v>99.093</v>
      </c>
      <c r="AV16" s="15"/>
      <c r="AW16" s="15"/>
      <c r="AX16" s="15"/>
      <c r="AY16" s="15"/>
      <c r="AZ16" s="15"/>
      <c r="BA16" s="15"/>
      <c r="BB16" s="15">
        <f>BB17</f>
        <v>99.093</v>
      </c>
      <c r="BC16" s="15"/>
      <c r="BD16" s="15"/>
      <c r="BE16" s="15"/>
      <c r="BF16" s="15"/>
      <c r="BG16" s="15"/>
      <c r="BH16" s="15"/>
      <c r="BI16" s="15">
        <f>BI17</f>
        <v>0.09300000000000352</v>
      </c>
      <c r="BJ16" s="15"/>
      <c r="BK16" s="15"/>
      <c r="BL16" s="15"/>
      <c r="BM16" s="15"/>
      <c r="BN16" s="15"/>
      <c r="BO16" s="15"/>
      <c r="BP16" s="15"/>
      <c r="BQ16" s="15">
        <f>BQ17</f>
        <v>0.09300000000000352</v>
      </c>
      <c r="BR16" s="15"/>
      <c r="BS16" s="15"/>
      <c r="BT16" s="15"/>
      <c r="BU16" s="15"/>
      <c r="BV16" s="15"/>
      <c r="BW16" s="15"/>
      <c r="BX16" s="20">
        <f>BX17</f>
        <v>0.0937632327142979</v>
      </c>
      <c r="BY16" s="20"/>
      <c r="BZ16" s="20"/>
      <c r="CA16" s="20"/>
      <c r="CB16" s="15">
        <f>CB17</f>
        <v>0</v>
      </c>
      <c r="CC16" s="15"/>
      <c r="CD16" s="15"/>
      <c r="CE16" s="15"/>
      <c r="CF16" s="15"/>
      <c r="CG16" s="15"/>
      <c r="CH16" s="15"/>
      <c r="CI16" s="15"/>
      <c r="CJ16" s="15">
        <f>CJ17</f>
        <v>0.09300000000000352</v>
      </c>
      <c r="CK16" s="15"/>
      <c r="CL16" s="15"/>
      <c r="CM16" s="15"/>
      <c r="CN16" s="15"/>
      <c r="CO16" s="15"/>
      <c r="CP16" s="15"/>
      <c r="CQ16" s="62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9"/>
    </row>
    <row r="17" spans="1:108" s="8" customFormat="1" ht="63.75" customHeight="1">
      <c r="A17" s="60" t="s">
        <v>7</v>
      </c>
      <c r="B17" s="61"/>
      <c r="C17" s="61"/>
      <c r="D17" s="61"/>
      <c r="E17" s="59" t="s">
        <v>52</v>
      </c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8">
        <v>0</v>
      </c>
      <c r="Z17" s="58"/>
      <c r="AA17" s="58"/>
      <c r="AB17" s="58"/>
      <c r="AC17" s="58"/>
      <c r="AD17" s="58"/>
      <c r="AE17" s="58"/>
      <c r="AF17" s="58"/>
      <c r="AG17" s="58">
        <v>99.186</v>
      </c>
      <c r="AH17" s="58"/>
      <c r="AI17" s="58"/>
      <c r="AJ17" s="58"/>
      <c r="AK17" s="58"/>
      <c r="AL17" s="58"/>
      <c r="AM17" s="58"/>
      <c r="AN17" s="58">
        <v>99.093</v>
      </c>
      <c r="AO17" s="58"/>
      <c r="AP17" s="58"/>
      <c r="AQ17" s="58"/>
      <c r="AR17" s="58"/>
      <c r="AS17" s="58"/>
      <c r="AT17" s="58"/>
      <c r="AU17" s="58">
        <f>AN17</f>
        <v>99.093</v>
      </c>
      <c r="AV17" s="58"/>
      <c r="AW17" s="58"/>
      <c r="AX17" s="58"/>
      <c r="AY17" s="58"/>
      <c r="AZ17" s="58"/>
      <c r="BA17" s="58"/>
      <c r="BB17" s="58">
        <f>AU17</f>
        <v>99.093</v>
      </c>
      <c r="BC17" s="58"/>
      <c r="BD17" s="58"/>
      <c r="BE17" s="58"/>
      <c r="BF17" s="58"/>
      <c r="BG17" s="58"/>
      <c r="BH17" s="58"/>
      <c r="BI17" s="58">
        <f>AG17-AN17</f>
        <v>0.09300000000000352</v>
      </c>
      <c r="BJ17" s="58"/>
      <c r="BK17" s="58"/>
      <c r="BL17" s="58"/>
      <c r="BM17" s="58"/>
      <c r="BN17" s="58"/>
      <c r="BO17" s="58"/>
      <c r="BP17" s="58"/>
      <c r="BQ17" s="58">
        <f>BI17</f>
        <v>0.09300000000000352</v>
      </c>
      <c r="BR17" s="58"/>
      <c r="BS17" s="58"/>
      <c r="BT17" s="58"/>
      <c r="BU17" s="58"/>
      <c r="BV17" s="58"/>
      <c r="BW17" s="58"/>
      <c r="BX17" s="67">
        <f>BQ17/AG17*100</f>
        <v>0.0937632327142979</v>
      </c>
      <c r="BY17" s="67"/>
      <c r="BZ17" s="67"/>
      <c r="CA17" s="67"/>
      <c r="CB17" s="58">
        <v>0</v>
      </c>
      <c r="CC17" s="58"/>
      <c r="CD17" s="58"/>
      <c r="CE17" s="58"/>
      <c r="CF17" s="58"/>
      <c r="CG17" s="58"/>
      <c r="CH17" s="58"/>
      <c r="CI17" s="58"/>
      <c r="CJ17" s="58">
        <f>BQ17</f>
        <v>0.09300000000000352</v>
      </c>
      <c r="CK17" s="58"/>
      <c r="CL17" s="58"/>
      <c r="CM17" s="58"/>
      <c r="CN17" s="58"/>
      <c r="CO17" s="58"/>
      <c r="CP17" s="58"/>
      <c r="CQ17" s="71"/>
      <c r="CR17" s="59" t="s">
        <v>53</v>
      </c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70"/>
    </row>
    <row r="18" spans="1:108" s="9" customFormat="1" ht="30.75" customHeight="1">
      <c r="A18" s="53" t="s">
        <v>6</v>
      </c>
      <c r="B18" s="54"/>
      <c r="C18" s="54"/>
      <c r="D18" s="54"/>
      <c r="E18" s="55" t="s">
        <v>33</v>
      </c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7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62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9"/>
    </row>
    <row r="19" spans="1:108" s="9" customFormat="1" ht="21" customHeight="1">
      <c r="A19" s="53" t="s">
        <v>8</v>
      </c>
      <c r="B19" s="54"/>
      <c r="C19" s="54"/>
      <c r="D19" s="54"/>
      <c r="E19" s="55" t="s">
        <v>34</v>
      </c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7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62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9"/>
    </row>
    <row r="20" spans="1:108" s="10" customFormat="1" ht="39.75" customHeight="1">
      <c r="A20" s="76" t="s">
        <v>28</v>
      </c>
      <c r="B20" s="77"/>
      <c r="C20" s="77"/>
      <c r="D20" s="77"/>
      <c r="E20" s="16" t="s">
        <v>37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62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9"/>
    </row>
    <row r="21" spans="1:108" s="9" customFormat="1" ht="10.5">
      <c r="A21" s="53" t="s">
        <v>9</v>
      </c>
      <c r="B21" s="54"/>
      <c r="C21" s="54"/>
      <c r="D21" s="54"/>
      <c r="E21" s="55" t="s">
        <v>36</v>
      </c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7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62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9"/>
    </row>
    <row r="22" spans="1:108" s="9" customFormat="1" ht="30.75" customHeight="1">
      <c r="A22" s="53" t="s">
        <v>10</v>
      </c>
      <c r="B22" s="54"/>
      <c r="C22" s="54"/>
      <c r="D22" s="54"/>
      <c r="E22" s="16" t="s">
        <v>32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62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9"/>
    </row>
    <row r="23" spans="1:108" s="9" customFormat="1" ht="10.5">
      <c r="A23" s="53" t="s">
        <v>29</v>
      </c>
      <c r="B23" s="54"/>
      <c r="C23" s="54"/>
      <c r="D23" s="54"/>
      <c r="E23" s="72" t="s">
        <v>35</v>
      </c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4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62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9"/>
    </row>
    <row r="24" spans="1:108" s="8" customFormat="1" ht="10.5">
      <c r="A24" s="84" t="s">
        <v>13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6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71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70"/>
    </row>
    <row r="25" spans="1:108" s="8" customFormat="1" ht="30.75" customHeight="1">
      <c r="A25" s="53"/>
      <c r="B25" s="54"/>
      <c r="C25" s="54"/>
      <c r="D25" s="54"/>
      <c r="E25" s="55" t="s">
        <v>46</v>
      </c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7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71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70"/>
    </row>
    <row r="26" spans="1:108" s="8" customFormat="1" ht="11.25" thickBot="1">
      <c r="A26" s="37" t="s">
        <v>27</v>
      </c>
      <c r="B26" s="38"/>
      <c r="C26" s="38"/>
      <c r="D26" s="3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4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6"/>
    </row>
    <row r="27" s="5" customFormat="1" ht="9" customHeight="1">
      <c r="DD27" s="6"/>
    </row>
    <row r="28" spans="2:108" ht="10.5" customHeight="1">
      <c r="B28" s="2"/>
      <c r="C28" s="2"/>
      <c r="D28" s="2"/>
      <c r="E28" s="2"/>
      <c r="F28" s="2" t="s">
        <v>44</v>
      </c>
      <c r="G28" s="1" t="s">
        <v>38</v>
      </c>
      <c r="DD28" s="2"/>
    </row>
    <row r="29" spans="6:108" ht="10.5" customHeight="1">
      <c r="F29" s="2" t="s">
        <v>39</v>
      </c>
      <c r="G29" s="1" t="s">
        <v>40</v>
      </c>
      <c r="DD29" s="2"/>
    </row>
    <row r="30" spans="6:108" ht="10.5" customHeight="1">
      <c r="F30" s="2" t="s">
        <v>41</v>
      </c>
      <c r="G30" s="1" t="s">
        <v>42</v>
      </c>
      <c r="DD30" s="2"/>
    </row>
    <row r="31" ht="5.25" customHeight="1">
      <c r="DD31" s="2"/>
    </row>
    <row r="32" spans="7:108" ht="10.5" customHeight="1">
      <c r="G32" s="1" t="s">
        <v>43</v>
      </c>
      <c r="DD32" s="2"/>
    </row>
  </sheetData>
  <sheetProtection/>
  <mergeCells count="194">
    <mergeCell ref="CB25:CI25"/>
    <mergeCell ref="CJ25:CQ25"/>
    <mergeCell ref="CR25:DD25"/>
    <mergeCell ref="BB25:BH25"/>
    <mergeCell ref="BI25:BP25"/>
    <mergeCell ref="BQ25:BW25"/>
    <mergeCell ref="Y24:AF24"/>
    <mergeCell ref="AG24:AM24"/>
    <mergeCell ref="A24:X24"/>
    <mergeCell ref="BX25:CA25"/>
    <mergeCell ref="A25:D25"/>
    <mergeCell ref="Y25:AF25"/>
    <mergeCell ref="AG25:AM25"/>
    <mergeCell ref="AN25:AT25"/>
    <mergeCell ref="E25:X25"/>
    <mergeCell ref="AU25:BA25"/>
    <mergeCell ref="CR24:DD24"/>
    <mergeCell ref="CB24:CI24"/>
    <mergeCell ref="CJ24:CQ24"/>
    <mergeCell ref="AN24:AT24"/>
    <mergeCell ref="AU24:BA24"/>
    <mergeCell ref="BB24:BH24"/>
    <mergeCell ref="BI24:BP24"/>
    <mergeCell ref="BQ24:BW24"/>
    <mergeCell ref="BX24:CA24"/>
    <mergeCell ref="A23:D23"/>
    <mergeCell ref="A4:DD4"/>
    <mergeCell ref="AG23:AM23"/>
    <mergeCell ref="AN23:AT23"/>
    <mergeCell ref="AU23:BA23"/>
    <mergeCell ref="BB23:BH23"/>
    <mergeCell ref="BI23:BP23"/>
    <mergeCell ref="BQ23:BW23"/>
    <mergeCell ref="CJ23:CQ23"/>
    <mergeCell ref="CR23:DD23"/>
    <mergeCell ref="BX23:CA23"/>
    <mergeCell ref="Y23:AF23"/>
    <mergeCell ref="CB23:CI23"/>
    <mergeCell ref="CA7:DD7"/>
    <mergeCell ref="BZ8:CA8"/>
    <mergeCell ref="CB8:CD8"/>
    <mergeCell ref="CE8:CF8"/>
    <mergeCell ref="CT8:CV8"/>
    <mergeCell ref="AU19:BA19"/>
    <mergeCell ref="BB19:BH19"/>
    <mergeCell ref="BI19:BP19"/>
    <mergeCell ref="CR19:DD19"/>
    <mergeCell ref="CW8:CY8"/>
    <mergeCell ref="CH8:CR8"/>
    <mergeCell ref="CR22:DD22"/>
    <mergeCell ref="CJ20:CQ20"/>
    <mergeCell ref="CR14:DD14"/>
    <mergeCell ref="BQ22:BW22"/>
    <mergeCell ref="BX22:CA22"/>
    <mergeCell ref="CB22:CI22"/>
    <mergeCell ref="CJ22:CQ22"/>
    <mergeCell ref="Y22:AF22"/>
    <mergeCell ref="AG22:AM22"/>
    <mergeCell ref="AN22:AT22"/>
    <mergeCell ref="AU22:BA22"/>
    <mergeCell ref="BB22:BH22"/>
    <mergeCell ref="BI22:BP22"/>
    <mergeCell ref="AG21:AM21"/>
    <mergeCell ref="AN21:AT21"/>
    <mergeCell ref="BX21:CA21"/>
    <mergeCell ref="CB21:CI21"/>
    <mergeCell ref="CJ21:CQ21"/>
    <mergeCell ref="CR21:DD21"/>
    <mergeCell ref="BX20:CA20"/>
    <mergeCell ref="CB20:CI20"/>
    <mergeCell ref="BI20:BP20"/>
    <mergeCell ref="CR20:DD20"/>
    <mergeCell ref="AU21:BA21"/>
    <mergeCell ref="BB21:BH21"/>
    <mergeCell ref="BI21:BP21"/>
    <mergeCell ref="BQ21:BW21"/>
    <mergeCell ref="A5:DD5"/>
    <mergeCell ref="E21:X21"/>
    <mergeCell ref="A20:D20"/>
    <mergeCell ref="E20:X20"/>
    <mergeCell ref="Y20:AF20"/>
    <mergeCell ref="AG20:AM20"/>
    <mergeCell ref="AN20:AT20"/>
    <mergeCell ref="AU20:BA20"/>
    <mergeCell ref="BB20:BH20"/>
    <mergeCell ref="A21:D21"/>
    <mergeCell ref="CJ19:CQ19"/>
    <mergeCell ref="A19:D19"/>
    <mergeCell ref="Y19:AF19"/>
    <mergeCell ref="AG19:AM19"/>
    <mergeCell ref="AN19:AT19"/>
    <mergeCell ref="E23:X23"/>
    <mergeCell ref="E22:X22"/>
    <mergeCell ref="A22:D22"/>
    <mergeCell ref="Y21:AF21"/>
    <mergeCell ref="BQ20:BW20"/>
    <mergeCell ref="A18:D18"/>
    <mergeCell ref="Y18:AF18"/>
    <mergeCell ref="CR18:DD18"/>
    <mergeCell ref="CR15:DD15"/>
    <mergeCell ref="CR16:DD16"/>
    <mergeCell ref="CR17:DD17"/>
    <mergeCell ref="CB18:CI18"/>
    <mergeCell ref="BX18:CA18"/>
    <mergeCell ref="CJ17:CQ17"/>
    <mergeCell ref="CJ18:CQ18"/>
    <mergeCell ref="CR11:DD13"/>
    <mergeCell ref="BQ11:CQ11"/>
    <mergeCell ref="CB17:CI17"/>
    <mergeCell ref="BX16:CA16"/>
    <mergeCell ref="BX17:CA17"/>
    <mergeCell ref="CB16:CI16"/>
    <mergeCell ref="BQ14:BW14"/>
    <mergeCell ref="BQ15:BW15"/>
    <mergeCell ref="BQ16:BW16"/>
    <mergeCell ref="BQ17:BW17"/>
    <mergeCell ref="BQ19:BW19"/>
    <mergeCell ref="BX19:CA19"/>
    <mergeCell ref="CB12:CQ12"/>
    <mergeCell ref="CB13:CI13"/>
    <mergeCell ref="CB14:CI14"/>
    <mergeCell ref="CB15:CI15"/>
    <mergeCell ref="CJ14:CQ14"/>
    <mergeCell ref="CJ15:CQ15"/>
    <mergeCell ref="CB19:CI19"/>
    <mergeCell ref="CJ16:CQ16"/>
    <mergeCell ref="BQ18:BW18"/>
    <mergeCell ref="BI15:BP15"/>
    <mergeCell ref="BB16:BH16"/>
    <mergeCell ref="BB17:BH17"/>
    <mergeCell ref="BI16:BP16"/>
    <mergeCell ref="BI17:BP17"/>
    <mergeCell ref="BB18:BH18"/>
    <mergeCell ref="BI18:BP18"/>
    <mergeCell ref="AU11:BA13"/>
    <mergeCell ref="AU18:BA18"/>
    <mergeCell ref="BB11:BH13"/>
    <mergeCell ref="BI11:BP13"/>
    <mergeCell ref="AU14:BA14"/>
    <mergeCell ref="AU15:BA15"/>
    <mergeCell ref="AU16:BA16"/>
    <mergeCell ref="AU17:BA17"/>
    <mergeCell ref="BB14:BH14"/>
    <mergeCell ref="BB15:BH15"/>
    <mergeCell ref="A17:D17"/>
    <mergeCell ref="E18:X18"/>
    <mergeCell ref="AG14:AM14"/>
    <mergeCell ref="AN14:AT14"/>
    <mergeCell ref="AG15:AM15"/>
    <mergeCell ref="AG16:AM16"/>
    <mergeCell ref="AG17:AM17"/>
    <mergeCell ref="A14:D14"/>
    <mergeCell ref="AN15:AT15"/>
    <mergeCell ref="AN16:AT16"/>
    <mergeCell ref="Y15:AF15"/>
    <mergeCell ref="Y16:AF16"/>
    <mergeCell ref="E15:X15"/>
    <mergeCell ref="E16:X16"/>
    <mergeCell ref="AU26:BA26"/>
    <mergeCell ref="Y17:AF17"/>
    <mergeCell ref="E17:X17"/>
    <mergeCell ref="AN17:AT17"/>
    <mergeCell ref="AG18:AM18"/>
    <mergeCell ref="AN18:AT18"/>
    <mergeCell ref="BB26:BH26"/>
    <mergeCell ref="BI26:BP26"/>
    <mergeCell ref="A11:D13"/>
    <mergeCell ref="E11:X13"/>
    <mergeCell ref="Y11:AF13"/>
    <mergeCell ref="AG13:AM13"/>
    <mergeCell ref="AG11:AT12"/>
    <mergeCell ref="A15:D15"/>
    <mergeCell ref="A16:D16"/>
    <mergeCell ref="E19:X19"/>
    <mergeCell ref="CB26:CI26"/>
    <mergeCell ref="CJ26:CQ26"/>
    <mergeCell ref="CR26:DD26"/>
    <mergeCell ref="BQ26:BW26"/>
    <mergeCell ref="BX26:CA26"/>
    <mergeCell ref="A26:D26"/>
    <mergeCell ref="E26:X26"/>
    <mergeCell ref="Y26:AF26"/>
    <mergeCell ref="AG26:AM26"/>
    <mergeCell ref="AN26:AT26"/>
    <mergeCell ref="CA6:DD6"/>
    <mergeCell ref="BI14:BP14"/>
    <mergeCell ref="CJ13:CQ13"/>
    <mergeCell ref="E14:X14"/>
    <mergeCell ref="BX14:CA14"/>
    <mergeCell ref="BX15:CA15"/>
    <mergeCell ref="BX12:CA13"/>
    <mergeCell ref="AN13:AT13"/>
    <mergeCell ref="BQ12:BW13"/>
    <mergeCell ref="Y14:AF14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90"/>
  <sheetViews>
    <sheetView zoomScalePageLayoutView="0" workbookViewId="0" topLeftCell="A7">
      <selection activeCell="A1" sqref="A1:IV16384"/>
    </sheetView>
  </sheetViews>
  <sheetFormatPr defaultColWidth="0.875" defaultRowHeight="12.75"/>
  <cols>
    <col min="1" max="9" width="0.875" style="1" customWidth="1"/>
    <col min="10" max="10" width="29.125" style="1" customWidth="1"/>
    <col min="11" max="11" width="1.25" style="1" customWidth="1"/>
    <col min="12" max="74" width="0.875" style="1" customWidth="1"/>
    <col min="75" max="75" width="3.375" style="1" customWidth="1"/>
    <col min="76" max="85" width="0.875" style="1" customWidth="1"/>
    <col min="86" max="86" width="4.00390625" style="1" customWidth="1"/>
    <col min="87" max="92" width="1.00390625" style="1" customWidth="1"/>
    <col min="93" max="16384" width="0.875" style="1" customWidth="1"/>
  </cols>
  <sheetData>
    <row r="1" ht="11.25">
      <c r="CH1" s="2" t="s">
        <v>54</v>
      </c>
    </row>
    <row r="2" ht="11.25">
      <c r="CH2" s="2" t="s">
        <v>3</v>
      </c>
    </row>
    <row r="3" spans="67:86" ht="11.25"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2" t="s">
        <v>4</v>
      </c>
    </row>
    <row r="4" spans="67:86" s="87" customFormat="1" ht="15.75"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9"/>
    </row>
    <row r="5" spans="1:108" s="4" customFormat="1" ht="30.75" customHeight="1">
      <c r="A5" s="75" t="s">
        <v>55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</row>
    <row r="6" spans="1:89" s="4" customFormat="1" ht="29.2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91" t="s">
        <v>56</v>
      </c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</row>
    <row r="7" spans="1:89" s="93" customFormat="1" ht="12.75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4" t="s">
        <v>57</v>
      </c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</row>
    <row r="8" spans="52:86" s="5" customFormat="1" ht="12.75">
      <c r="AZ8" s="5" t="s">
        <v>58</v>
      </c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6"/>
    </row>
    <row r="9" spans="52:90" s="5" customFormat="1" ht="12.75">
      <c r="AZ9" s="5" t="s">
        <v>59</v>
      </c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7"/>
      <c r="CJ9" s="97"/>
      <c r="CK9" s="97"/>
      <c r="CL9" s="97"/>
    </row>
    <row r="10" spans="52:86" s="5" customFormat="1" ht="12.75">
      <c r="AZ10" s="5" t="s">
        <v>60</v>
      </c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</row>
    <row r="11" spans="57:86" s="5" customFormat="1" ht="12.75">
      <c r="BE11" s="96" t="s">
        <v>61</v>
      </c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</row>
    <row r="12" spans="57:86" ht="12" customHeight="1">
      <c r="BE12" s="80" t="s">
        <v>0</v>
      </c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</row>
    <row r="13" spans="56:86" s="5" customFormat="1" ht="12.75">
      <c r="BD13" s="81" t="s">
        <v>1</v>
      </c>
      <c r="BE13" s="81"/>
      <c r="BF13" s="98"/>
      <c r="BG13" s="98"/>
      <c r="BH13" s="98"/>
      <c r="BI13" s="82" t="s">
        <v>1</v>
      </c>
      <c r="BJ13" s="82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X13" s="81">
        <v>20</v>
      </c>
      <c r="BY13" s="81"/>
      <c r="BZ13" s="81"/>
      <c r="CA13" s="99"/>
      <c r="CB13" s="99"/>
      <c r="CC13" s="99"/>
      <c r="CD13" s="7" t="s">
        <v>12</v>
      </c>
      <c r="CH13" s="7"/>
    </row>
    <row r="14" s="5" customFormat="1" ht="12.75">
      <c r="CH14" s="6" t="s">
        <v>2</v>
      </c>
    </row>
    <row r="15" ht="11.25">
      <c r="CH15" s="2"/>
    </row>
    <row r="16" s="5" customFormat="1" ht="13.5" thickBot="1">
      <c r="CH16" s="6" t="s">
        <v>11</v>
      </c>
    </row>
    <row r="17" spans="1:86" s="93" customFormat="1" ht="12.75">
      <c r="A17" s="100" t="s">
        <v>62</v>
      </c>
      <c r="B17" s="101"/>
      <c r="C17" s="101"/>
      <c r="D17" s="101"/>
      <c r="E17" s="101"/>
      <c r="F17" s="101"/>
      <c r="G17" s="101"/>
      <c r="H17" s="102"/>
      <c r="I17" s="103" t="s">
        <v>63</v>
      </c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4" t="s">
        <v>64</v>
      </c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6"/>
    </row>
    <row r="18" spans="1:86" s="93" customFormat="1" ht="13.5" thickBot="1">
      <c r="A18" s="107"/>
      <c r="B18" s="108"/>
      <c r="C18" s="108"/>
      <c r="D18" s="108"/>
      <c r="E18" s="108"/>
      <c r="F18" s="108"/>
      <c r="G18" s="108"/>
      <c r="H18" s="109"/>
      <c r="I18" s="110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11" t="s">
        <v>65</v>
      </c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 t="s">
        <v>66</v>
      </c>
      <c r="BY18" s="112"/>
      <c r="BZ18" s="112"/>
      <c r="CA18" s="112"/>
      <c r="CB18" s="112"/>
      <c r="CC18" s="112"/>
      <c r="CD18" s="112"/>
      <c r="CE18" s="112"/>
      <c r="CF18" s="112"/>
      <c r="CG18" s="112"/>
      <c r="CH18" s="113"/>
    </row>
    <row r="19" spans="1:86" s="118" customFormat="1" ht="13.5" thickBot="1">
      <c r="A19" s="114">
        <v>1</v>
      </c>
      <c r="B19" s="115"/>
      <c r="C19" s="115"/>
      <c r="D19" s="115"/>
      <c r="E19" s="115"/>
      <c r="F19" s="115"/>
      <c r="G19" s="115"/>
      <c r="H19" s="115"/>
      <c r="I19" s="115">
        <v>2</v>
      </c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6"/>
      <c r="BM19" s="114">
        <v>3</v>
      </c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>
        <v>4</v>
      </c>
      <c r="BY19" s="115"/>
      <c r="BZ19" s="115"/>
      <c r="CA19" s="115"/>
      <c r="CB19" s="115"/>
      <c r="CC19" s="115"/>
      <c r="CD19" s="115"/>
      <c r="CE19" s="115"/>
      <c r="CF19" s="115"/>
      <c r="CG19" s="115"/>
      <c r="CH19" s="117"/>
    </row>
    <row r="20" spans="1:86" s="93" customFormat="1" ht="12.75">
      <c r="A20" s="119" t="s">
        <v>67</v>
      </c>
      <c r="B20" s="120"/>
      <c r="C20" s="120"/>
      <c r="D20" s="120"/>
      <c r="E20" s="120"/>
      <c r="F20" s="120"/>
      <c r="G20" s="120"/>
      <c r="H20" s="120"/>
      <c r="I20" s="121" t="s">
        <v>68</v>
      </c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2"/>
      <c r="BM20" s="123">
        <f>BM22+BM23</f>
        <v>9102.17083051</v>
      </c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>
        <f>BX22+BX23</f>
        <v>9102.17083051</v>
      </c>
      <c r="BY20" s="124"/>
      <c r="BZ20" s="124"/>
      <c r="CA20" s="124"/>
      <c r="CB20" s="124"/>
      <c r="CC20" s="124"/>
      <c r="CD20" s="124"/>
      <c r="CE20" s="124"/>
      <c r="CF20" s="124"/>
      <c r="CG20" s="124"/>
      <c r="CH20" s="125"/>
    </row>
    <row r="21" spans="1:86" s="5" customFormat="1" ht="12.75">
      <c r="A21" s="126"/>
      <c r="B21" s="127"/>
      <c r="C21" s="127"/>
      <c r="D21" s="127"/>
      <c r="E21" s="127"/>
      <c r="F21" s="127"/>
      <c r="G21" s="127"/>
      <c r="H21" s="127"/>
      <c r="I21" s="128" t="s">
        <v>69</v>
      </c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9"/>
      <c r="BM21" s="130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2"/>
    </row>
    <row r="22" spans="1:86" s="5" customFormat="1" ht="25.5" customHeight="1">
      <c r="A22" s="126" t="s">
        <v>5</v>
      </c>
      <c r="B22" s="127"/>
      <c r="C22" s="127"/>
      <c r="D22" s="127"/>
      <c r="E22" s="127"/>
      <c r="F22" s="127"/>
      <c r="G22" s="127"/>
      <c r="H22" s="127"/>
      <c r="I22" s="133" t="s">
        <v>70</v>
      </c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4"/>
      <c r="BM22" s="130">
        <f>BX22</f>
        <v>9046.45533051</v>
      </c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>
        <v>9046.45533051</v>
      </c>
      <c r="BY22" s="131"/>
      <c r="BZ22" s="131"/>
      <c r="CA22" s="131"/>
      <c r="CB22" s="131"/>
      <c r="CC22" s="131"/>
      <c r="CD22" s="131"/>
      <c r="CE22" s="131"/>
      <c r="CF22" s="131"/>
      <c r="CG22" s="131"/>
      <c r="CH22" s="132"/>
    </row>
    <row r="23" spans="1:86" s="5" customFormat="1" ht="23.25" customHeight="1" thickBot="1">
      <c r="A23" s="135" t="s">
        <v>6</v>
      </c>
      <c r="B23" s="136"/>
      <c r="C23" s="136"/>
      <c r="D23" s="136"/>
      <c r="E23" s="136"/>
      <c r="F23" s="136"/>
      <c r="G23" s="136"/>
      <c r="H23" s="136"/>
      <c r="I23" s="137" t="s">
        <v>71</v>
      </c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9"/>
      <c r="BM23" s="140">
        <f>BX23</f>
        <v>55.71550000000025</v>
      </c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>
        <v>55.71550000000025</v>
      </c>
      <c r="BY23" s="141"/>
      <c r="BZ23" s="141"/>
      <c r="CA23" s="141"/>
      <c r="CB23" s="141"/>
      <c r="CC23" s="141"/>
      <c r="CD23" s="141"/>
      <c r="CE23" s="141"/>
      <c r="CF23" s="141"/>
      <c r="CG23" s="141"/>
      <c r="CH23" s="142"/>
    </row>
    <row r="24" spans="1:86" s="5" customFormat="1" ht="12.75">
      <c r="A24" s="119" t="s">
        <v>72</v>
      </c>
      <c r="B24" s="120"/>
      <c r="C24" s="120"/>
      <c r="D24" s="120"/>
      <c r="E24" s="120"/>
      <c r="F24" s="120"/>
      <c r="G24" s="120"/>
      <c r="H24" s="120"/>
      <c r="I24" s="121" t="s">
        <v>73</v>
      </c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2"/>
      <c r="BM24" s="123">
        <f>BM25+BM31+BM32+BM33+BM34</f>
        <v>8727.23689587</v>
      </c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>
        <f>BX25+BX30+BX32+BX33</f>
        <v>8661.46413201</v>
      </c>
      <c r="BY24" s="124"/>
      <c r="BZ24" s="124"/>
      <c r="CA24" s="124"/>
      <c r="CB24" s="124"/>
      <c r="CC24" s="124"/>
      <c r="CD24" s="124"/>
      <c r="CE24" s="124"/>
      <c r="CF24" s="124"/>
      <c r="CG24" s="124"/>
      <c r="CH24" s="125"/>
    </row>
    <row r="25" spans="1:86" s="93" customFormat="1" ht="12.75">
      <c r="A25" s="143" t="s">
        <v>7</v>
      </c>
      <c r="B25" s="144"/>
      <c r="C25" s="144"/>
      <c r="D25" s="144"/>
      <c r="E25" s="144"/>
      <c r="F25" s="144"/>
      <c r="G25" s="144"/>
      <c r="H25" s="144"/>
      <c r="I25" s="145" t="s">
        <v>74</v>
      </c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6"/>
      <c r="BM25" s="147">
        <f>BM27+BM28+BM29+BM30</f>
        <v>4459.359733900001</v>
      </c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>
        <f>BX27+BX28+BX29</f>
        <v>4261.22473219</v>
      </c>
      <c r="BY25" s="148"/>
      <c r="BZ25" s="148"/>
      <c r="CA25" s="148"/>
      <c r="CB25" s="148"/>
      <c r="CC25" s="148"/>
      <c r="CD25" s="148"/>
      <c r="CE25" s="148"/>
      <c r="CF25" s="148"/>
      <c r="CG25" s="148"/>
      <c r="CH25" s="149"/>
    </row>
    <row r="26" spans="1:86" s="5" customFormat="1" ht="12.75">
      <c r="A26" s="126"/>
      <c r="B26" s="127"/>
      <c r="C26" s="127"/>
      <c r="D26" s="127"/>
      <c r="E26" s="127"/>
      <c r="F26" s="127"/>
      <c r="G26" s="127"/>
      <c r="H26" s="127"/>
      <c r="I26" s="128" t="s">
        <v>69</v>
      </c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9"/>
      <c r="BM26" s="130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2"/>
    </row>
    <row r="27" spans="1:86" s="5" customFormat="1" ht="12.75">
      <c r="A27" s="126" t="s">
        <v>5</v>
      </c>
      <c r="B27" s="127"/>
      <c r="C27" s="127"/>
      <c r="D27" s="127"/>
      <c r="E27" s="127"/>
      <c r="F27" s="127"/>
      <c r="G27" s="127"/>
      <c r="H27" s="127"/>
      <c r="I27" s="128" t="s">
        <v>75</v>
      </c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9"/>
      <c r="BM27" s="150">
        <v>2.4106043</v>
      </c>
      <c r="BN27" s="151"/>
      <c r="BO27" s="151"/>
      <c r="BP27" s="151"/>
      <c r="BQ27" s="151"/>
      <c r="BR27" s="151"/>
      <c r="BS27" s="151"/>
      <c r="BT27" s="151"/>
      <c r="BU27" s="151"/>
      <c r="BV27" s="151"/>
      <c r="BW27" s="152"/>
      <c r="BX27" s="131">
        <v>1.96</v>
      </c>
      <c r="BY27" s="131"/>
      <c r="BZ27" s="131"/>
      <c r="CA27" s="131"/>
      <c r="CB27" s="131"/>
      <c r="CC27" s="131"/>
      <c r="CD27" s="131"/>
      <c r="CE27" s="131"/>
      <c r="CF27" s="131"/>
      <c r="CG27" s="131"/>
      <c r="CH27" s="132"/>
    </row>
    <row r="28" spans="1:86" s="5" customFormat="1" ht="12.75">
      <c r="A28" s="126" t="s">
        <v>6</v>
      </c>
      <c r="B28" s="127"/>
      <c r="C28" s="127"/>
      <c r="D28" s="127"/>
      <c r="E28" s="127"/>
      <c r="F28" s="127"/>
      <c r="G28" s="127"/>
      <c r="H28" s="127"/>
      <c r="I28" s="128" t="s">
        <v>76</v>
      </c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9"/>
      <c r="BM28" s="150">
        <v>16.95259626</v>
      </c>
      <c r="BN28" s="151"/>
      <c r="BO28" s="151"/>
      <c r="BP28" s="151"/>
      <c r="BQ28" s="151"/>
      <c r="BR28" s="151"/>
      <c r="BS28" s="151"/>
      <c r="BT28" s="151"/>
      <c r="BU28" s="151"/>
      <c r="BV28" s="151"/>
      <c r="BW28" s="152"/>
      <c r="BX28" s="131">
        <f>12.31972785-BX27</f>
        <v>10.359727849999999</v>
      </c>
      <c r="BY28" s="131"/>
      <c r="BZ28" s="131"/>
      <c r="CA28" s="131"/>
      <c r="CB28" s="131"/>
      <c r="CC28" s="131"/>
      <c r="CD28" s="131"/>
      <c r="CE28" s="131"/>
      <c r="CF28" s="131"/>
      <c r="CG28" s="131"/>
      <c r="CH28" s="132"/>
    </row>
    <row r="29" spans="1:86" s="5" customFormat="1" ht="12.75">
      <c r="A29" s="126" t="s">
        <v>8</v>
      </c>
      <c r="B29" s="127"/>
      <c r="C29" s="127"/>
      <c r="D29" s="127"/>
      <c r="E29" s="127"/>
      <c r="F29" s="127"/>
      <c r="G29" s="127"/>
      <c r="H29" s="127"/>
      <c r="I29" s="128" t="s">
        <v>77</v>
      </c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9"/>
      <c r="BM29" s="150">
        <f>BX29</f>
        <v>4248.90500434</v>
      </c>
      <c r="BN29" s="151"/>
      <c r="BO29" s="151"/>
      <c r="BP29" s="151"/>
      <c r="BQ29" s="151"/>
      <c r="BR29" s="151"/>
      <c r="BS29" s="151"/>
      <c r="BT29" s="151"/>
      <c r="BU29" s="151"/>
      <c r="BV29" s="151"/>
      <c r="BW29" s="152"/>
      <c r="BX29" s="131">
        <v>4248.90500434</v>
      </c>
      <c r="BY29" s="131"/>
      <c r="BZ29" s="131"/>
      <c r="CA29" s="131"/>
      <c r="CB29" s="131"/>
      <c r="CC29" s="131"/>
      <c r="CD29" s="131"/>
      <c r="CE29" s="131"/>
      <c r="CF29" s="131"/>
      <c r="CG29" s="131"/>
      <c r="CH29" s="132"/>
    </row>
    <row r="30" spans="1:86" s="93" customFormat="1" ht="12.75">
      <c r="A30" s="143" t="s">
        <v>9</v>
      </c>
      <c r="B30" s="144"/>
      <c r="C30" s="144"/>
      <c r="D30" s="144"/>
      <c r="E30" s="144"/>
      <c r="F30" s="144"/>
      <c r="G30" s="144"/>
      <c r="H30" s="144"/>
      <c r="I30" s="145" t="s">
        <v>78</v>
      </c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6"/>
      <c r="BM30" s="147">
        <v>191.091529</v>
      </c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>
        <v>202.23229045</v>
      </c>
      <c r="BY30" s="148"/>
      <c r="BZ30" s="148"/>
      <c r="CA30" s="148"/>
      <c r="CB30" s="148"/>
      <c r="CC30" s="148"/>
      <c r="CD30" s="148"/>
      <c r="CE30" s="148"/>
      <c r="CF30" s="148"/>
      <c r="CG30" s="148"/>
      <c r="CH30" s="149"/>
    </row>
    <row r="31" spans="1:86" s="93" customFormat="1" ht="12.75">
      <c r="A31" s="143" t="s">
        <v>79</v>
      </c>
      <c r="B31" s="144"/>
      <c r="C31" s="144"/>
      <c r="D31" s="144"/>
      <c r="E31" s="144"/>
      <c r="F31" s="144"/>
      <c r="G31" s="144"/>
      <c r="H31" s="144"/>
      <c r="I31" s="145" t="s">
        <v>80</v>
      </c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6"/>
      <c r="BM31" s="147">
        <v>7.552589</v>
      </c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9"/>
    </row>
    <row r="32" spans="1:86" s="93" customFormat="1" ht="12.75">
      <c r="A32" s="143" t="s">
        <v>81</v>
      </c>
      <c r="B32" s="144"/>
      <c r="C32" s="144"/>
      <c r="D32" s="144"/>
      <c r="E32" s="144"/>
      <c r="F32" s="144"/>
      <c r="G32" s="144"/>
      <c r="H32" s="144"/>
      <c r="I32" s="145" t="s">
        <v>82</v>
      </c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6"/>
      <c r="BM32" s="147">
        <v>1.652611</v>
      </c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>
        <v>70.3978</v>
      </c>
      <c r="BY32" s="148"/>
      <c r="BZ32" s="148"/>
      <c r="CA32" s="148"/>
      <c r="CB32" s="148"/>
      <c r="CC32" s="148"/>
      <c r="CD32" s="148"/>
      <c r="CE32" s="148"/>
      <c r="CF32" s="148"/>
      <c r="CG32" s="148"/>
      <c r="CH32" s="149"/>
    </row>
    <row r="33" spans="1:86" s="93" customFormat="1" ht="12.75">
      <c r="A33" s="143" t="s">
        <v>83</v>
      </c>
      <c r="B33" s="144"/>
      <c r="C33" s="144"/>
      <c r="D33" s="144"/>
      <c r="E33" s="144"/>
      <c r="F33" s="144"/>
      <c r="G33" s="144"/>
      <c r="H33" s="144"/>
      <c r="I33" s="145" t="s">
        <v>84</v>
      </c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6"/>
      <c r="BM33" s="147">
        <v>4258.67196197</v>
      </c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>
        <f>4264.60930937-137</f>
        <v>4127.60930937</v>
      </c>
      <c r="BY33" s="148"/>
      <c r="BZ33" s="148"/>
      <c r="CA33" s="148"/>
      <c r="CB33" s="148"/>
      <c r="CC33" s="148"/>
      <c r="CD33" s="148"/>
      <c r="CE33" s="148"/>
      <c r="CF33" s="148"/>
      <c r="CG33" s="148"/>
      <c r="CH33" s="149"/>
    </row>
    <row r="34" spans="1:86" s="5" customFormat="1" ht="12.75">
      <c r="A34" s="126"/>
      <c r="B34" s="127"/>
      <c r="C34" s="127"/>
      <c r="D34" s="127"/>
      <c r="E34" s="127"/>
      <c r="F34" s="127"/>
      <c r="G34" s="127"/>
      <c r="H34" s="127"/>
      <c r="I34" s="128" t="s">
        <v>69</v>
      </c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9"/>
      <c r="BM34" s="130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2"/>
    </row>
    <row r="35" spans="1:86" s="5" customFormat="1" ht="12.75">
      <c r="A35" s="126" t="s">
        <v>85</v>
      </c>
      <c r="B35" s="127"/>
      <c r="C35" s="127"/>
      <c r="D35" s="127"/>
      <c r="E35" s="127"/>
      <c r="F35" s="127"/>
      <c r="G35" s="127"/>
      <c r="H35" s="127"/>
      <c r="I35" s="128" t="s">
        <v>86</v>
      </c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9"/>
      <c r="BM35" s="130">
        <v>2.56068732</v>
      </c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>
        <v>4.0999</v>
      </c>
      <c r="BY35" s="131"/>
      <c r="BZ35" s="131"/>
      <c r="CA35" s="131"/>
      <c r="CB35" s="131"/>
      <c r="CC35" s="131"/>
      <c r="CD35" s="131"/>
      <c r="CE35" s="131"/>
      <c r="CF35" s="131"/>
      <c r="CG35" s="131"/>
      <c r="CH35" s="132"/>
    </row>
    <row r="36" spans="1:86" s="5" customFormat="1" ht="12.75">
      <c r="A36" s="126" t="s">
        <v>87</v>
      </c>
      <c r="B36" s="127"/>
      <c r="C36" s="127"/>
      <c r="D36" s="127"/>
      <c r="E36" s="127"/>
      <c r="F36" s="127"/>
      <c r="G36" s="127"/>
      <c r="H36" s="127"/>
      <c r="I36" s="128" t="s">
        <v>88</v>
      </c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9"/>
      <c r="BM36" s="130">
        <v>9.0271947</v>
      </c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>
        <v>8.3456</v>
      </c>
      <c r="BY36" s="131"/>
      <c r="BZ36" s="131"/>
      <c r="CA36" s="131"/>
      <c r="CB36" s="131"/>
      <c r="CC36" s="131"/>
      <c r="CD36" s="131"/>
      <c r="CE36" s="131"/>
      <c r="CF36" s="131"/>
      <c r="CG36" s="131"/>
      <c r="CH36" s="132"/>
    </row>
    <row r="37" spans="1:86" s="5" customFormat="1" ht="13.5" thickBot="1">
      <c r="A37" s="135" t="s">
        <v>89</v>
      </c>
      <c r="B37" s="136"/>
      <c r="C37" s="136"/>
      <c r="D37" s="136"/>
      <c r="E37" s="136"/>
      <c r="F37" s="136"/>
      <c r="G37" s="136"/>
      <c r="H37" s="136"/>
      <c r="I37" s="153" t="s">
        <v>90</v>
      </c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4"/>
      <c r="BM37" s="130">
        <f>BX37</f>
        <v>6.1946</v>
      </c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>
        <v>6.1946</v>
      </c>
      <c r="BY37" s="131"/>
      <c r="BZ37" s="131"/>
      <c r="CA37" s="131"/>
      <c r="CB37" s="131"/>
      <c r="CC37" s="131"/>
      <c r="CD37" s="131"/>
      <c r="CE37" s="131"/>
      <c r="CF37" s="131"/>
      <c r="CG37" s="131"/>
      <c r="CH37" s="132"/>
    </row>
    <row r="38" spans="1:86" s="93" customFormat="1" ht="13.5" thickBot="1">
      <c r="A38" s="155" t="s">
        <v>91</v>
      </c>
      <c r="B38" s="156"/>
      <c r="C38" s="156"/>
      <c r="D38" s="156"/>
      <c r="E38" s="156"/>
      <c r="F38" s="156"/>
      <c r="G38" s="156"/>
      <c r="H38" s="156"/>
      <c r="I38" s="157" t="s">
        <v>92</v>
      </c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8"/>
      <c r="BM38" s="159">
        <f>BM20-BM24</f>
        <v>374.9339346399993</v>
      </c>
      <c r="BN38" s="160"/>
      <c r="BO38" s="160"/>
      <c r="BP38" s="160"/>
      <c r="BQ38" s="160"/>
      <c r="BR38" s="160"/>
      <c r="BS38" s="160"/>
      <c r="BT38" s="160"/>
      <c r="BU38" s="160"/>
      <c r="BV38" s="160"/>
      <c r="BW38" s="160"/>
      <c r="BX38" s="161">
        <f>BX20-BX24</f>
        <v>440.70669850000013</v>
      </c>
      <c r="BY38" s="162"/>
      <c r="BZ38" s="162"/>
      <c r="CA38" s="162"/>
      <c r="CB38" s="162"/>
      <c r="CC38" s="162"/>
      <c r="CD38" s="162"/>
      <c r="CE38" s="162"/>
      <c r="CF38" s="162"/>
      <c r="CG38" s="162"/>
      <c r="CH38" s="163"/>
    </row>
    <row r="39" spans="1:86" s="93" customFormat="1" ht="12.75">
      <c r="A39" s="119" t="s">
        <v>93</v>
      </c>
      <c r="B39" s="120"/>
      <c r="C39" s="120"/>
      <c r="D39" s="120"/>
      <c r="E39" s="120"/>
      <c r="F39" s="120"/>
      <c r="G39" s="120"/>
      <c r="H39" s="120"/>
      <c r="I39" s="121" t="s">
        <v>94</v>
      </c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2"/>
      <c r="BM39" s="123">
        <f>BM40-BM44</f>
        <v>-154.633879</v>
      </c>
      <c r="BN39" s="124"/>
      <c r="BO39" s="124"/>
      <c r="BP39" s="124"/>
      <c r="BQ39" s="124"/>
      <c r="BR39" s="124"/>
      <c r="BS39" s="124"/>
      <c r="BT39" s="124"/>
      <c r="BU39" s="124"/>
      <c r="BV39" s="124"/>
      <c r="BW39" s="124"/>
      <c r="BX39" s="164">
        <f>BX40-BX44</f>
        <v>-243.44979999999998</v>
      </c>
      <c r="BY39" s="165"/>
      <c r="BZ39" s="165"/>
      <c r="CA39" s="165"/>
      <c r="CB39" s="165"/>
      <c r="CC39" s="165"/>
      <c r="CD39" s="165"/>
      <c r="CE39" s="165"/>
      <c r="CF39" s="165"/>
      <c r="CG39" s="165"/>
      <c r="CH39" s="166"/>
    </row>
    <row r="40" spans="1:86" s="5" customFormat="1" ht="12.75">
      <c r="A40" s="126" t="s">
        <v>7</v>
      </c>
      <c r="B40" s="127"/>
      <c r="C40" s="127"/>
      <c r="D40" s="127"/>
      <c r="E40" s="127"/>
      <c r="F40" s="127"/>
      <c r="G40" s="127"/>
      <c r="H40" s="127"/>
      <c r="I40" s="128" t="s">
        <v>95</v>
      </c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9"/>
      <c r="BM40" s="150">
        <f>BX40</f>
        <v>75.6567</v>
      </c>
      <c r="BN40" s="151"/>
      <c r="BO40" s="151"/>
      <c r="BP40" s="151"/>
      <c r="BQ40" s="151"/>
      <c r="BR40" s="151"/>
      <c r="BS40" s="151"/>
      <c r="BT40" s="151"/>
      <c r="BU40" s="151"/>
      <c r="BV40" s="151"/>
      <c r="BW40" s="152"/>
      <c r="BX40" s="167">
        <v>75.6567</v>
      </c>
      <c r="BY40" s="151"/>
      <c r="BZ40" s="151"/>
      <c r="CA40" s="151"/>
      <c r="CB40" s="151"/>
      <c r="CC40" s="151"/>
      <c r="CD40" s="151"/>
      <c r="CE40" s="151"/>
      <c r="CF40" s="151"/>
      <c r="CG40" s="151"/>
      <c r="CH40" s="168"/>
    </row>
    <row r="41" spans="1:86" s="5" customFormat="1" ht="12.75">
      <c r="A41" s="126"/>
      <c r="B41" s="127"/>
      <c r="C41" s="127"/>
      <c r="D41" s="127"/>
      <c r="E41" s="127"/>
      <c r="F41" s="127"/>
      <c r="G41" s="127"/>
      <c r="H41" s="127"/>
      <c r="I41" s="128" t="s">
        <v>96</v>
      </c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9"/>
      <c r="BM41" s="130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67"/>
      <c r="BY41" s="151"/>
      <c r="BZ41" s="151"/>
      <c r="CA41" s="151"/>
      <c r="CB41" s="151"/>
      <c r="CC41" s="151"/>
      <c r="CD41" s="151"/>
      <c r="CE41" s="151"/>
      <c r="CF41" s="151"/>
      <c r="CG41" s="151"/>
      <c r="CH41" s="168"/>
    </row>
    <row r="42" spans="1:86" s="5" customFormat="1" ht="12.75">
      <c r="A42" s="126" t="s">
        <v>5</v>
      </c>
      <c r="B42" s="127"/>
      <c r="C42" s="127"/>
      <c r="D42" s="127"/>
      <c r="E42" s="127"/>
      <c r="F42" s="127"/>
      <c r="G42" s="127"/>
      <c r="H42" s="127"/>
      <c r="I42" s="133" t="s">
        <v>97</v>
      </c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4"/>
      <c r="BM42" s="130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67">
        <v>0</v>
      </c>
      <c r="BY42" s="151"/>
      <c r="BZ42" s="151"/>
      <c r="CA42" s="151"/>
      <c r="CB42" s="151"/>
      <c r="CC42" s="151"/>
      <c r="CD42" s="151"/>
      <c r="CE42" s="151"/>
      <c r="CF42" s="151"/>
      <c r="CG42" s="151"/>
      <c r="CH42" s="168"/>
    </row>
    <row r="43" spans="1:86" s="5" customFormat="1" ht="12.75">
      <c r="A43" s="126" t="s">
        <v>6</v>
      </c>
      <c r="B43" s="127"/>
      <c r="C43" s="127"/>
      <c r="D43" s="127"/>
      <c r="E43" s="127"/>
      <c r="F43" s="127"/>
      <c r="G43" s="127"/>
      <c r="H43" s="127"/>
      <c r="I43" s="128" t="s">
        <v>98</v>
      </c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9"/>
      <c r="BM43" s="130">
        <f>BX43</f>
        <v>7.53912867</v>
      </c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>
        <v>7.53912867</v>
      </c>
      <c r="BY43" s="131"/>
      <c r="BZ43" s="131"/>
      <c r="CA43" s="131"/>
      <c r="CB43" s="131"/>
      <c r="CC43" s="131"/>
      <c r="CD43" s="131"/>
      <c r="CE43" s="131"/>
      <c r="CF43" s="131"/>
      <c r="CG43" s="131"/>
      <c r="CH43" s="132"/>
    </row>
    <row r="44" spans="1:86" s="5" customFormat="1" ht="12.75">
      <c r="A44" s="126" t="s">
        <v>9</v>
      </c>
      <c r="B44" s="127"/>
      <c r="C44" s="127"/>
      <c r="D44" s="127"/>
      <c r="E44" s="127"/>
      <c r="F44" s="127"/>
      <c r="G44" s="127"/>
      <c r="H44" s="127"/>
      <c r="I44" s="128" t="s">
        <v>99</v>
      </c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9"/>
      <c r="BM44" s="130">
        <v>230.290579</v>
      </c>
      <c r="BN44" s="131"/>
      <c r="BO44" s="131"/>
      <c r="BP44" s="131"/>
      <c r="BQ44" s="131"/>
      <c r="BR44" s="131"/>
      <c r="BS44" s="131"/>
      <c r="BT44" s="131"/>
      <c r="BU44" s="131"/>
      <c r="BV44" s="131"/>
      <c r="BW44" s="131"/>
      <c r="BX44" s="167">
        <v>319.1065</v>
      </c>
      <c r="BY44" s="151"/>
      <c r="BZ44" s="151"/>
      <c r="CA44" s="151"/>
      <c r="CB44" s="151"/>
      <c r="CC44" s="151"/>
      <c r="CD44" s="151"/>
      <c r="CE44" s="151"/>
      <c r="CF44" s="151"/>
      <c r="CG44" s="151"/>
      <c r="CH44" s="168"/>
    </row>
    <row r="45" spans="1:86" s="5" customFormat="1" ht="12.75">
      <c r="A45" s="126"/>
      <c r="B45" s="127"/>
      <c r="C45" s="127"/>
      <c r="D45" s="127"/>
      <c r="E45" s="127"/>
      <c r="F45" s="127"/>
      <c r="G45" s="127"/>
      <c r="H45" s="127"/>
      <c r="I45" s="128" t="s">
        <v>96</v>
      </c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9"/>
      <c r="BM45" s="130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67"/>
      <c r="BY45" s="151"/>
      <c r="BZ45" s="151"/>
      <c r="CA45" s="151"/>
      <c r="CB45" s="151"/>
      <c r="CC45" s="151"/>
      <c r="CD45" s="151"/>
      <c r="CE45" s="151"/>
      <c r="CF45" s="151"/>
      <c r="CG45" s="151"/>
      <c r="CH45" s="168"/>
    </row>
    <row r="46" spans="1:86" s="5" customFormat="1" ht="13.5" thickBot="1">
      <c r="A46" s="135" t="s">
        <v>10</v>
      </c>
      <c r="B46" s="136"/>
      <c r="C46" s="136"/>
      <c r="D46" s="136"/>
      <c r="E46" s="136"/>
      <c r="F46" s="136"/>
      <c r="G46" s="136"/>
      <c r="H46" s="136"/>
      <c r="I46" s="153" t="s">
        <v>100</v>
      </c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4"/>
      <c r="BM46" s="140">
        <v>102.225513</v>
      </c>
      <c r="BN46" s="141"/>
      <c r="BO46" s="141"/>
      <c r="BP46" s="141"/>
      <c r="BQ46" s="141"/>
      <c r="BR46" s="141"/>
      <c r="BS46" s="141"/>
      <c r="BT46" s="141"/>
      <c r="BU46" s="141"/>
      <c r="BV46" s="141"/>
      <c r="BW46" s="141"/>
      <c r="BX46" s="141">
        <v>50.55865757</v>
      </c>
      <c r="BY46" s="141"/>
      <c r="BZ46" s="141"/>
      <c r="CA46" s="141"/>
      <c r="CB46" s="141"/>
      <c r="CC46" s="141"/>
      <c r="CD46" s="141"/>
      <c r="CE46" s="141"/>
      <c r="CF46" s="141"/>
      <c r="CG46" s="141"/>
      <c r="CH46" s="142"/>
    </row>
    <row r="47" spans="1:86" s="93" customFormat="1" ht="13.5" thickBot="1">
      <c r="A47" s="155" t="s">
        <v>101</v>
      </c>
      <c r="B47" s="156"/>
      <c r="C47" s="156"/>
      <c r="D47" s="156"/>
      <c r="E47" s="156"/>
      <c r="F47" s="156"/>
      <c r="G47" s="156"/>
      <c r="H47" s="156"/>
      <c r="I47" s="157" t="s">
        <v>102</v>
      </c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58"/>
      <c r="BM47" s="159">
        <f>BM38+BM39</f>
        <v>220.30005563999927</v>
      </c>
      <c r="BN47" s="160"/>
      <c r="BO47" s="160"/>
      <c r="BP47" s="160"/>
      <c r="BQ47" s="160"/>
      <c r="BR47" s="160"/>
      <c r="BS47" s="160"/>
      <c r="BT47" s="160"/>
      <c r="BU47" s="160"/>
      <c r="BV47" s="160"/>
      <c r="BW47" s="160"/>
      <c r="BX47" s="161">
        <f>BX38+BX39</f>
        <v>197.25689850000015</v>
      </c>
      <c r="BY47" s="162"/>
      <c r="BZ47" s="162"/>
      <c r="CA47" s="162"/>
      <c r="CB47" s="162"/>
      <c r="CC47" s="162"/>
      <c r="CD47" s="162"/>
      <c r="CE47" s="162"/>
      <c r="CF47" s="162"/>
      <c r="CG47" s="162"/>
      <c r="CH47" s="163"/>
    </row>
    <row r="48" spans="1:86" s="93" customFormat="1" ht="13.5" thickBot="1">
      <c r="A48" s="155" t="s">
        <v>103</v>
      </c>
      <c r="B48" s="156"/>
      <c r="C48" s="156"/>
      <c r="D48" s="156"/>
      <c r="E48" s="156"/>
      <c r="F48" s="156"/>
      <c r="G48" s="156"/>
      <c r="H48" s="156"/>
      <c r="I48" s="157" t="s">
        <v>104</v>
      </c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7"/>
      <c r="BK48" s="157"/>
      <c r="BL48" s="158"/>
      <c r="BM48" s="159">
        <v>47.614</v>
      </c>
      <c r="BN48" s="160"/>
      <c r="BO48" s="160"/>
      <c r="BP48" s="160"/>
      <c r="BQ48" s="160"/>
      <c r="BR48" s="160"/>
      <c r="BS48" s="160"/>
      <c r="BT48" s="160"/>
      <c r="BU48" s="160"/>
      <c r="BV48" s="160"/>
      <c r="BW48" s="160"/>
      <c r="BX48" s="161">
        <v>77.60084786</v>
      </c>
      <c r="BY48" s="162"/>
      <c r="BZ48" s="162"/>
      <c r="CA48" s="162"/>
      <c r="CB48" s="162"/>
      <c r="CC48" s="162"/>
      <c r="CD48" s="162"/>
      <c r="CE48" s="162"/>
      <c r="CF48" s="162"/>
      <c r="CG48" s="162"/>
      <c r="CH48" s="163"/>
    </row>
    <row r="49" spans="1:86" s="93" customFormat="1" ht="13.5" thickBot="1">
      <c r="A49" s="155" t="s">
        <v>105</v>
      </c>
      <c r="B49" s="156"/>
      <c r="C49" s="156"/>
      <c r="D49" s="156"/>
      <c r="E49" s="156"/>
      <c r="F49" s="156"/>
      <c r="G49" s="156"/>
      <c r="H49" s="156"/>
      <c r="I49" s="157" t="s">
        <v>106</v>
      </c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8"/>
      <c r="BM49" s="159">
        <v>50.244082</v>
      </c>
      <c r="BN49" s="160"/>
      <c r="BO49" s="160"/>
      <c r="BP49" s="160"/>
      <c r="BQ49" s="160"/>
      <c r="BR49" s="160"/>
      <c r="BS49" s="160"/>
      <c r="BT49" s="160"/>
      <c r="BU49" s="160"/>
      <c r="BV49" s="160"/>
      <c r="BW49" s="160"/>
      <c r="BX49" s="160">
        <v>120.550020264733</v>
      </c>
      <c r="BY49" s="160"/>
      <c r="BZ49" s="160"/>
      <c r="CA49" s="160"/>
      <c r="CB49" s="160"/>
      <c r="CC49" s="160"/>
      <c r="CD49" s="160"/>
      <c r="CE49" s="160"/>
      <c r="CF49" s="160"/>
      <c r="CG49" s="160"/>
      <c r="CH49" s="169"/>
    </row>
    <row r="50" spans="1:86" s="93" customFormat="1" ht="12.75">
      <c r="A50" s="119" t="s">
        <v>107</v>
      </c>
      <c r="B50" s="120"/>
      <c r="C50" s="120"/>
      <c r="D50" s="120"/>
      <c r="E50" s="120"/>
      <c r="F50" s="120"/>
      <c r="G50" s="120"/>
      <c r="H50" s="120"/>
      <c r="I50" s="121" t="s">
        <v>108</v>
      </c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2"/>
      <c r="BM50" s="123">
        <f>BM52+BM53+BM54+BM55</f>
        <v>136.395089</v>
      </c>
      <c r="BN50" s="124"/>
      <c r="BO50" s="124"/>
      <c r="BP50" s="124"/>
      <c r="BQ50" s="124"/>
      <c r="BR50" s="124"/>
      <c r="BS50" s="124"/>
      <c r="BT50" s="124"/>
      <c r="BU50" s="124"/>
      <c r="BV50" s="124"/>
      <c r="BW50" s="124"/>
      <c r="BX50" s="124">
        <f>BX52+BX53+BX54+BX55</f>
        <v>136.19971701</v>
      </c>
      <c r="BY50" s="124"/>
      <c r="BZ50" s="124"/>
      <c r="CA50" s="124"/>
      <c r="CB50" s="124"/>
      <c r="CC50" s="124"/>
      <c r="CD50" s="124"/>
      <c r="CE50" s="124"/>
      <c r="CF50" s="124"/>
      <c r="CG50" s="124"/>
      <c r="CH50" s="125"/>
    </row>
    <row r="51" spans="1:86" s="5" customFormat="1" ht="12.75">
      <c r="A51" s="126"/>
      <c r="B51" s="127"/>
      <c r="C51" s="127"/>
      <c r="D51" s="127"/>
      <c r="E51" s="127"/>
      <c r="F51" s="127"/>
      <c r="G51" s="127"/>
      <c r="H51" s="127"/>
      <c r="I51" s="128" t="s">
        <v>69</v>
      </c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9"/>
      <c r="BM51" s="130"/>
      <c r="BN51" s="131"/>
      <c r="BO51" s="131"/>
      <c r="BP51" s="131"/>
      <c r="BQ51" s="131"/>
      <c r="BR51" s="131"/>
      <c r="BS51" s="131"/>
      <c r="BT51" s="131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2"/>
    </row>
    <row r="52" spans="1:86" s="5" customFormat="1" ht="12.75">
      <c r="A52" s="126" t="s">
        <v>7</v>
      </c>
      <c r="B52" s="127"/>
      <c r="C52" s="127"/>
      <c r="D52" s="127"/>
      <c r="E52" s="127"/>
      <c r="F52" s="127"/>
      <c r="G52" s="127"/>
      <c r="H52" s="127"/>
      <c r="I52" s="128" t="s">
        <v>109</v>
      </c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9"/>
      <c r="BM52" s="130">
        <v>0</v>
      </c>
      <c r="BN52" s="131"/>
      <c r="BO52" s="131"/>
      <c r="BP52" s="131"/>
      <c r="BQ52" s="131"/>
      <c r="BR52" s="131"/>
      <c r="BS52" s="131"/>
      <c r="BT52" s="131"/>
      <c r="BU52" s="131"/>
      <c r="BV52" s="131"/>
      <c r="BW52" s="131"/>
      <c r="BX52" s="131">
        <v>0</v>
      </c>
      <c r="BY52" s="131"/>
      <c r="BZ52" s="131"/>
      <c r="CA52" s="131"/>
      <c r="CB52" s="131"/>
      <c r="CC52" s="131"/>
      <c r="CD52" s="131"/>
      <c r="CE52" s="131"/>
      <c r="CF52" s="131"/>
      <c r="CG52" s="131"/>
      <c r="CH52" s="132"/>
    </row>
    <row r="53" spans="1:86" s="5" customFormat="1" ht="12.75">
      <c r="A53" s="126" t="s">
        <v>9</v>
      </c>
      <c r="B53" s="127"/>
      <c r="C53" s="127"/>
      <c r="D53" s="127"/>
      <c r="E53" s="127"/>
      <c r="F53" s="127"/>
      <c r="G53" s="127"/>
      <c r="H53" s="127"/>
      <c r="I53" s="128" t="s">
        <v>110</v>
      </c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9"/>
      <c r="BM53" s="130">
        <v>0</v>
      </c>
      <c r="BN53" s="131"/>
      <c r="BO53" s="131"/>
      <c r="BP53" s="131"/>
      <c r="BQ53" s="131"/>
      <c r="BR53" s="131"/>
      <c r="BS53" s="131"/>
      <c r="BT53" s="131"/>
      <c r="BU53" s="131"/>
      <c r="BV53" s="131"/>
      <c r="BW53" s="131"/>
      <c r="BX53" s="131">
        <v>0</v>
      </c>
      <c r="BY53" s="131"/>
      <c r="BZ53" s="131"/>
      <c r="CA53" s="131"/>
      <c r="CB53" s="131"/>
      <c r="CC53" s="131"/>
      <c r="CD53" s="131"/>
      <c r="CE53" s="131"/>
      <c r="CF53" s="131"/>
      <c r="CG53" s="131"/>
      <c r="CH53" s="132"/>
    </row>
    <row r="54" spans="1:86" s="5" customFormat="1" ht="12.75">
      <c r="A54" s="126" t="s">
        <v>79</v>
      </c>
      <c r="B54" s="127"/>
      <c r="C54" s="127"/>
      <c r="D54" s="127"/>
      <c r="E54" s="127"/>
      <c r="F54" s="127"/>
      <c r="G54" s="127"/>
      <c r="H54" s="127"/>
      <c r="I54" s="128" t="s">
        <v>111</v>
      </c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9"/>
      <c r="BM54" s="130">
        <f>BX54</f>
        <v>132</v>
      </c>
      <c r="BN54" s="131"/>
      <c r="BO54" s="131"/>
      <c r="BP54" s="131"/>
      <c r="BQ54" s="131"/>
      <c r="BR54" s="131"/>
      <c r="BS54" s="131"/>
      <c r="BT54" s="131"/>
      <c r="BU54" s="131"/>
      <c r="BV54" s="131"/>
      <c r="BW54" s="131"/>
      <c r="BX54" s="131">
        <v>132</v>
      </c>
      <c r="BY54" s="131"/>
      <c r="BZ54" s="131"/>
      <c r="CA54" s="131"/>
      <c r="CB54" s="131"/>
      <c r="CC54" s="131"/>
      <c r="CD54" s="131"/>
      <c r="CE54" s="131"/>
      <c r="CF54" s="131"/>
      <c r="CG54" s="131"/>
      <c r="CH54" s="132"/>
    </row>
    <row r="55" spans="1:87" s="5" customFormat="1" ht="13.5" thickBot="1">
      <c r="A55" s="135" t="s">
        <v>81</v>
      </c>
      <c r="B55" s="136"/>
      <c r="C55" s="136"/>
      <c r="D55" s="136"/>
      <c r="E55" s="136"/>
      <c r="F55" s="136"/>
      <c r="G55" s="136"/>
      <c r="H55" s="136"/>
      <c r="I55" s="153" t="s">
        <v>112</v>
      </c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  <c r="BI55" s="153"/>
      <c r="BJ55" s="153"/>
      <c r="BK55" s="153"/>
      <c r="BL55" s="154"/>
      <c r="BM55" s="140">
        <v>4.395089</v>
      </c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>
        <v>4.19971701</v>
      </c>
      <c r="BY55" s="141"/>
      <c r="BZ55" s="141"/>
      <c r="CA55" s="141"/>
      <c r="CB55" s="141"/>
      <c r="CC55" s="141"/>
      <c r="CD55" s="141"/>
      <c r="CE55" s="141"/>
      <c r="CF55" s="141"/>
      <c r="CG55" s="141"/>
      <c r="CH55" s="142"/>
      <c r="CI55" s="93"/>
    </row>
    <row r="56" spans="1:86" s="93" customFormat="1" ht="12.75">
      <c r="A56" s="119" t="s">
        <v>113</v>
      </c>
      <c r="B56" s="120"/>
      <c r="C56" s="120"/>
      <c r="D56" s="120"/>
      <c r="E56" s="120"/>
      <c r="F56" s="120"/>
      <c r="G56" s="120"/>
      <c r="H56" s="120"/>
      <c r="I56" s="121" t="s">
        <v>114</v>
      </c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2"/>
      <c r="BM56" s="123">
        <f>BM57-BM58</f>
        <v>-40.959</v>
      </c>
      <c r="BN56" s="124"/>
      <c r="BO56" s="124"/>
      <c r="BP56" s="124"/>
      <c r="BQ56" s="124"/>
      <c r="BR56" s="124"/>
      <c r="BS56" s="124"/>
      <c r="BT56" s="124"/>
      <c r="BU56" s="124"/>
      <c r="BV56" s="124"/>
      <c r="BW56" s="124"/>
      <c r="BX56" s="124">
        <f>BX57-BX58</f>
        <v>-40.959</v>
      </c>
      <c r="BY56" s="124"/>
      <c r="BZ56" s="124"/>
      <c r="CA56" s="124"/>
      <c r="CB56" s="124"/>
      <c r="CC56" s="124"/>
      <c r="CD56" s="124"/>
      <c r="CE56" s="124"/>
      <c r="CF56" s="124"/>
      <c r="CG56" s="124"/>
      <c r="CH56" s="125"/>
    </row>
    <row r="57" spans="1:86" s="5" customFormat="1" ht="12.75">
      <c r="A57" s="126" t="s">
        <v>7</v>
      </c>
      <c r="B57" s="127"/>
      <c r="C57" s="127"/>
      <c r="D57" s="127"/>
      <c r="E57" s="127"/>
      <c r="F57" s="127"/>
      <c r="G57" s="127"/>
      <c r="H57" s="127"/>
      <c r="I57" s="128" t="s">
        <v>115</v>
      </c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9"/>
      <c r="BM57" s="130"/>
      <c r="BN57" s="131"/>
      <c r="BO57" s="131"/>
      <c r="BP57" s="131"/>
      <c r="BQ57" s="131"/>
      <c r="BR57" s="131"/>
      <c r="BS57" s="131"/>
      <c r="BT57" s="131"/>
      <c r="BU57" s="131"/>
      <c r="BV57" s="131"/>
      <c r="BW57" s="131"/>
      <c r="BX57" s="131"/>
      <c r="BY57" s="131"/>
      <c r="BZ57" s="131"/>
      <c r="CA57" s="131"/>
      <c r="CB57" s="131"/>
      <c r="CC57" s="131"/>
      <c r="CD57" s="131"/>
      <c r="CE57" s="131"/>
      <c r="CF57" s="131"/>
      <c r="CG57" s="131"/>
      <c r="CH57" s="132"/>
    </row>
    <row r="58" spans="1:86" s="5" customFormat="1" ht="12.75">
      <c r="A58" s="126" t="s">
        <v>9</v>
      </c>
      <c r="B58" s="127"/>
      <c r="C58" s="127"/>
      <c r="D58" s="127"/>
      <c r="E58" s="127"/>
      <c r="F58" s="127"/>
      <c r="G58" s="127"/>
      <c r="H58" s="127"/>
      <c r="I58" s="128" t="s">
        <v>116</v>
      </c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9"/>
      <c r="BM58" s="130">
        <f>BX58</f>
        <v>40.959</v>
      </c>
      <c r="BN58" s="131"/>
      <c r="BO58" s="131"/>
      <c r="BP58" s="131"/>
      <c r="BQ58" s="131"/>
      <c r="BR58" s="131"/>
      <c r="BS58" s="131"/>
      <c r="BT58" s="131"/>
      <c r="BU58" s="131"/>
      <c r="BV58" s="131"/>
      <c r="BW58" s="131"/>
      <c r="BX58" s="131">
        <v>40.959</v>
      </c>
      <c r="BY58" s="131"/>
      <c r="BZ58" s="131"/>
      <c r="CA58" s="131"/>
      <c r="CB58" s="131"/>
      <c r="CC58" s="131"/>
      <c r="CD58" s="131"/>
      <c r="CE58" s="131"/>
      <c r="CF58" s="131"/>
      <c r="CG58" s="131"/>
      <c r="CH58" s="132"/>
    </row>
    <row r="59" spans="1:86" s="5" customFormat="1" ht="13.5" thickBot="1">
      <c r="A59" s="135"/>
      <c r="B59" s="136"/>
      <c r="C59" s="136"/>
      <c r="D59" s="136"/>
      <c r="E59" s="136"/>
      <c r="F59" s="136"/>
      <c r="G59" s="136"/>
      <c r="H59" s="136"/>
      <c r="I59" s="153" t="s">
        <v>117</v>
      </c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  <c r="BI59" s="153"/>
      <c r="BJ59" s="153"/>
      <c r="BK59" s="153"/>
      <c r="BL59" s="154"/>
      <c r="BM59" s="140"/>
      <c r="BN59" s="141"/>
      <c r="BO59" s="141"/>
      <c r="BP59" s="141"/>
      <c r="BQ59" s="141"/>
      <c r="BR59" s="141"/>
      <c r="BS59" s="141"/>
      <c r="BT59" s="141"/>
      <c r="BU59" s="141"/>
      <c r="BV59" s="141"/>
      <c r="BW59" s="141"/>
      <c r="BX59" s="141"/>
      <c r="BY59" s="141"/>
      <c r="BZ59" s="141"/>
      <c r="CA59" s="141"/>
      <c r="CB59" s="141"/>
      <c r="CC59" s="141"/>
      <c r="CD59" s="141"/>
      <c r="CE59" s="141"/>
      <c r="CF59" s="141"/>
      <c r="CG59" s="141"/>
      <c r="CH59" s="142"/>
    </row>
    <row r="60" spans="1:86" s="93" customFormat="1" ht="12.75">
      <c r="A60" s="119" t="s">
        <v>118</v>
      </c>
      <c r="B60" s="120"/>
      <c r="C60" s="120"/>
      <c r="D60" s="120"/>
      <c r="E60" s="120"/>
      <c r="F60" s="120"/>
      <c r="G60" s="120"/>
      <c r="H60" s="120"/>
      <c r="I60" s="121" t="s">
        <v>119</v>
      </c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2"/>
      <c r="BM60" s="123">
        <f>BM61-BM62</f>
        <v>-132.087</v>
      </c>
      <c r="BN60" s="124"/>
      <c r="BO60" s="124"/>
      <c r="BP60" s="124"/>
      <c r="BQ60" s="124"/>
      <c r="BR60" s="124"/>
      <c r="BS60" s="124"/>
      <c r="BT60" s="124"/>
      <c r="BU60" s="124"/>
      <c r="BV60" s="124"/>
      <c r="BW60" s="124"/>
      <c r="BX60" s="124">
        <f>BX61-BX62</f>
        <v>-132.087</v>
      </c>
      <c r="BY60" s="124"/>
      <c r="BZ60" s="124"/>
      <c r="CA60" s="124"/>
      <c r="CB60" s="124"/>
      <c r="CC60" s="124"/>
      <c r="CD60" s="124"/>
      <c r="CE60" s="124"/>
      <c r="CF60" s="124"/>
      <c r="CG60" s="124"/>
      <c r="CH60" s="125"/>
    </row>
    <row r="61" spans="1:86" s="5" customFormat="1" ht="12.75">
      <c r="A61" s="126" t="s">
        <v>7</v>
      </c>
      <c r="B61" s="127"/>
      <c r="C61" s="127"/>
      <c r="D61" s="127"/>
      <c r="E61" s="127"/>
      <c r="F61" s="127"/>
      <c r="G61" s="127"/>
      <c r="H61" s="127"/>
      <c r="I61" s="128" t="s">
        <v>120</v>
      </c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9"/>
      <c r="BM61" s="130"/>
      <c r="BN61" s="131"/>
      <c r="BO61" s="131"/>
      <c r="BP61" s="131"/>
      <c r="BQ61" s="131"/>
      <c r="BR61" s="131"/>
      <c r="BS61" s="131"/>
      <c r="BT61" s="131"/>
      <c r="BU61" s="131"/>
      <c r="BV61" s="131"/>
      <c r="BW61" s="131"/>
      <c r="BX61" s="131"/>
      <c r="BY61" s="131"/>
      <c r="BZ61" s="131"/>
      <c r="CA61" s="131"/>
      <c r="CB61" s="131"/>
      <c r="CC61" s="131"/>
      <c r="CD61" s="131"/>
      <c r="CE61" s="131"/>
      <c r="CF61" s="131"/>
      <c r="CG61" s="131"/>
      <c r="CH61" s="132"/>
    </row>
    <row r="62" spans="1:86" s="5" customFormat="1" ht="12.75">
      <c r="A62" s="126" t="s">
        <v>9</v>
      </c>
      <c r="B62" s="127"/>
      <c r="C62" s="127"/>
      <c r="D62" s="127"/>
      <c r="E62" s="127"/>
      <c r="F62" s="127"/>
      <c r="G62" s="127"/>
      <c r="H62" s="127"/>
      <c r="I62" s="128" t="s">
        <v>121</v>
      </c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128"/>
      <c r="BL62" s="129"/>
      <c r="BM62" s="130">
        <f>BX62</f>
        <v>132.087</v>
      </c>
      <c r="BN62" s="131"/>
      <c r="BO62" s="131"/>
      <c r="BP62" s="131"/>
      <c r="BQ62" s="131"/>
      <c r="BR62" s="131"/>
      <c r="BS62" s="131"/>
      <c r="BT62" s="131"/>
      <c r="BU62" s="131"/>
      <c r="BV62" s="131"/>
      <c r="BW62" s="131"/>
      <c r="BX62" s="131">
        <v>132.087</v>
      </c>
      <c r="BY62" s="131"/>
      <c r="BZ62" s="131"/>
      <c r="CA62" s="131"/>
      <c r="CB62" s="131"/>
      <c r="CC62" s="131"/>
      <c r="CD62" s="131"/>
      <c r="CE62" s="131"/>
      <c r="CF62" s="131"/>
      <c r="CG62" s="131"/>
      <c r="CH62" s="132"/>
    </row>
    <row r="63" spans="1:86" s="5" customFormat="1" ht="13.5" thickBot="1">
      <c r="A63" s="135"/>
      <c r="B63" s="136"/>
      <c r="C63" s="136"/>
      <c r="D63" s="136"/>
      <c r="E63" s="136"/>
      <c r="F63" s="136"/>
      <c r="G63" s="136"/>
      <c r="H63" s="136"/>
      <c r="I63" s="153" t="s">
        <v>117</v>
      </c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  <c r="BI63" s="153"/>
      <c r="BJ63" s="153"/>
      <c r="BK63" s="153"/>
      <c r="BL63" s="154"/>
      <c r="BM63" s="140"/>
      <c r="BN63" s="141"/>
      <c r="BO63" s="141"/>
      <c r="BP63" s="141"/>
      <c r="BQ63" s="141"/>
      <c r="BR63" s="141"/>
      <c r="BS63" s="141"/>
      <c r="BT63" s="141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2"/>
    </row>
    <row r="64" spans="1:86" s="93" customFormat="1" ht="12.75">
      <c r="A64" s="119" t="s">
        <v>122</v>
      </c>
      <c r="B64" s="120"/>
      <c r="C64" s="120"/>
      <c r="D64" s="120"/>
      <c r="E64" s="120"/>
      <c r="F64" s="120"/>
      <c r="G64" s="120"/>
      <c r="H64" s="120"/>
      <c r="I64" s="121" t="s">
        <v>123</v>
      </c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2"/>
      <c r="BM64" s="123">
        <f>BM66+BM68</f>
        <v>2260</v>
      </c>
      <c r="BN64" s="124"/>
      <c r="BO64" s="124"/>
      <c r="BP64" s="124"/>
      <c r="BQ64" s="124"/>
      <c r="BR64" s="124"/>
      <c r="BS64" s="124"/>
      <c r="BT64" s="124"/>
      <c r="BU64" s="124"/>
      <c r="BV64" s="124"/>
      <c r="BW64" s="124"/>
      <c r="BX64" s="124">
        <f>BX66+BX68</f>
        <v>2260</v>
      </c>
      <c r="BY64" s="124"/>
      <c r="BZ64" s="124"/>
      <c r="CA64" s="124"/>
      <c r="CB64" s="124"/>
      <c r="CC64" s="124"/>
      <c r="CD64" s="124"/>
      <c r="CE64" s="124"/>
      <c r="CF64" s="124"/>
      <c r="CG64" s="124"/>
      <c r="CH64" s="125"/>
    </row>
    <row r="65" spans="1:86" s="5" customFormat="1" ht="12.75">
      <c r="A65" s="126"/>
      <c r="B65" s="127"/>
      <c r="C65" s="127"/>
      <c r="D65" s="127"/>
      <c r="E65" s="127"/>
      <c r="F65" s="127"/>
      <c r="G65" s="127"/>
      <c r="H65" s="127"/>
      <c r="I65" s="128" t="s">
        <v>124</v>
      </c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9"/>
      <c r="BM65" s="130"/>
      <c r="BN65" s="131"/>
      <c r="BO65" s="131"/>
      <c r="BP65" s="131"/>
      <c r="BQ65" s="131"/>
      <c r="BR65" s="131"/>
      <c r="BS65" s="131"/>
      <c r="BT65" s="131"/>
      <c r="BU65" s="131"/>
      <c r="BV65" s="131"/>
      <c r="BW65" s="131"/>
      <c r="BX65" s="131"/>
      <c r="BY65" s="131"/>
      <c r="BZ65" s="131"/>
      <c r="CA65" s="131"/>
      <c r="CB65" s="131"/>
      <c r="CC65" s="131"/>
      <c r="CD65" s="131"/>
      <c r="CE65" s="131"/>
      <c r="CF65" s="131"/>
      <c r="CG65" s="131"/>
      <c r="CH65" s="132"/>
    </row>
    <row r="66" spans="1:86" s="5" customFormat="1" ht="12.75">
      <c r="A66" s="126" t="s">
        <v>7</v>
      </c>
      <c r="B66" s="127"/>
      <c r="C66" s="127"/>
      <c r="D66" s="127"/>
      <c r="E66" s="127"/>
      <c r="F66" s="127"/>
      <c r="G66" s="127"/>
      <c r="H66" s="127"/>
      <c r="I66" s="128" t="s">
        <v>125</v>
      </c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28"/>
      <c r="BI66" s="128"/>
      <c r="BJ66" s="128"/>
      <c r="BK66" s="128"/>
      <c r="BL66" s="129"/>
      <c r="BM66" s="130"/>
      <c r="BN66" s="131"/>
      <c r="BO66" s="131"/>
      <c r="BP66" s="131"/>
      <c r="BQ66" s="131"/>
      <c r="BR66" s="131"/>
      <c r="BS66" s="131"/>
      <c r="BT66" s="131"/>
      <c r="BU66" s="131"/>
      <c r="BV66" s="131"/>
      <c r="BW66" s="131"/>
      <c r="BX66" s="131"/>
      <c r="BY66" s="131"/>
      <c r="BZ66" s="131"/>
      <c r="CA66" s="131"/>
      <c r="CB66" s="131"/>
      <c r="CC66" s="131"/>
      <c r="CD66" s="131"/>
      <c r="CE66" s="131"/>
      <c r="CF66" s="131"/>
      <c r="CG66" s="131"/>
      <c r="CH66" s="132"/>
    </row>
    <row r="67" spans="1:86" s="5" customFormat="1" ht="12.75">
      <c r="A67" s="126" t="s">
        <v>5</v>
      </c>
      <c r="B67" s="127"/>
      <c r="C67" s="127"/>
      <c r="D67" s="127"/>
      <c r="E67" s="127"/>
      <c r="F67" s="127"/>
      <c r="G67" s="127"/>
      <c r="H67" s="127"/>
      <c r="I67" s="128" t="s">
        <v>126</v>
      </c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9"/>
      <c r="BM67" s="130"/>
      <c r="BN67" s="131"/>
      <c r="BO67" s="131"/>
      <c r="BP67" s="131"/>
      <c r="BQ67" s="131"/>
      <c r="BR67" s="131"/>
      <c r="BS67" s="131"/>
      <c r="BT67" s="131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2"/>
    </row>
    <row r="68" spans="1:86" s="5" customFormat="1" ht="13.5" thickBot="1">
      <c r="A68" s="135" t="s">
        <v>9</v>
      </c>
      <c r="B68" s="136"/>
      <c r="C68" s="136"/>
      <c r="D68" s="136"/>
      <c r="E68" s="136"/>
      <c r="F68" s="136"/>
      <c r="G68" s="136"/>
      <c r="H68" s="136"/>
      <c r="I68" s="153" t="s">
        <v>127</v>
      </c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  <c r="BI68" s="153"/>
      <c r="BJ68" s="153"/>
      <c r="BK68" s="153"/>
      <c r="BL68" s="154"/>
      <c r="BM68" s="140">
        <f>BX68</f>
        <v>2260</v>
      </c>
      <c r="BN68" s="141"/>
      <c r="BO68" s="141"/>
      <c r="BP68" s="141"/>
      <c r="BQ68" s="141"/>
      <c r="BR68" s="141"/>
      <c r="BS68" s="141"/>
      <c r="BT68" s="141"/>
      <c r="BU68" s="141"/>
      <c r="BV68" s="141"/>
      <c r="BW68" s="141"/>
      <c r="BX68" s="141">
        <v>2260</v>
      </c>
      <c r="BY68" s="141"/>
      <c r="BZ68" s="141"/>
      <c r="CA68" s="141"/>
      <c r="CB68" s="141"/>
      <c r="CC68" s="141"/>
      <c r="CD68" s="141"/>
      <c r="CE68" s="141"/>
      <c r="CF68" s="141"/>
      <c r="CG68" s="141"/>
      <c r="CH68" s="142"/>
    </row>
    <row r="69" spans="1:86" s="5" customFormat="1" ht="12.75">
      <c r="A69" s="119" t="s">
        <v>128</v>
      </c>
      <c r="B69" s="120"/>
      <c r="C69" s="120"/>
      <c r="D69" s="120"/>
      <c r="E69" s="120"/>
      <c r="F69" s="120"/>
      <c r="G69" s="120"/>
      <c r="H69" s="120"/>
      <c r="I69" s="121" t="s">
        <v>129</v>
      </c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2"/>
      <c r="BM69" s="123">
        <f>BM71+BM73</f>
        <v>2060</v>
      </c>
      <c r="BN69" s="124"/>
      <c r="BO69" s="124"/>
      <c r="BP69" s="124"/>
      <c r="BQ69" s="124"/>
      <c r="BR69" s="124"/>
      <c r="BS69" s="124"/>
      <c r="BT69" s="124"/>
      <c r="BU69" s="124"/>
      <c r="BV69" s="124"/>
      <c r="BW69" s="124"/>
      <c r="BX69" s="124">
        <f>BX71+BX73</f>
        <v>2060</v>
      </c>
      <c r="BY69" s="124"/>
      <c r="BZ69" s="124"/>
      <c r="CA69" s="124"/>
      <c r="CB69" s="124"/>
      <c r="CC69" s="124"/>
      <c r="CD69" s="124"/>
      <c r="CE69" s="124"/>
      <c r="CF69" s="124"/>
      <c r="CG69" s="124"/>
      <c r="CH69" s="125"/>
    </row>
    <row r="70" spans="1:86" s="5" customFormat="1" ht="12.75">
      <c r="A70" s="126"/>
      <c r="B70" s="127"/>
      <c r="C70" s="127"/>
      <c r="D70" s="127"/>
      <c r="E70" s="127"/>
      <c r="F70" s="127"/>
      <c r="G70" s="127"/>
      <c r="H70" s="127"/>
      <c r="I70" s="128" t="s">
        <v>130</v>
      </c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8"/>
      <c r="BI70" s="128"/>
      <c r="BJ70" s="128"/>
      <c r="BK70" s="128"/>
      <c r="BL70" s="129"/>
      <c r="BM70" s="130"/>
      <c r="BN70" s="131"/>
      <c r="BO70" s="131"/>
      <c r="BP70" s="131"/>
      <c r="BQ70" s="131"/>
      <c r="BR70" s="131"/>
      <c r="BS70" s="131"/>
      <c r="BT70" s="131"/>
      <c r="BU70" s="131"/>
      <c r="BV70" s="131"/>
      <c r="BW70" s="131"/>
      <c r="BX70" s="131"/>
      <c r="BY70" s="131"/>
      <c r="BZ70" s="131"/>
      <c r="CA70" s="131"/>
      <c r="CB70" s="131"/>
      <c r="CC70" s="131"/>
      <c r="CD70" s="131"/>
      <c r="CE70" s="131"/>
      <c r="CF70" s="131"/>
      <c r="CG70" s="131"/>
      <c r="CH70" s="132"/>
    </row>
    <row r="71" spans="1:86" s="5" customFormat="1" ht="12.75">
      <c r="A71" s="126" t="s">
        <v>7</v>
      </c>
      <c r="B71" s="127"/>
      <c r="C71" s="127"/>
      <c r="D71" s="127"/>
      <c r="E71" s="127"/>
      <c r="F71" s="127"/>
      <c r="G71" s="127"/>
      <c r="H71" s="127"/>
      <c r="I71" s="128" t="s">
        <v>131</v>
      </c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  <c r="BB71" s="128"/>
      <c r="BC71" s="128"/>
      <c r="BD71" s="128"/>
      <c r="BE71" s="128"/>
      <c r="BF71" s="128"/>
      <c r="BG71" s="128"/>
      <c r="BH71" s="128"/>
      <c r="BI71" s="128"/>
      <c r="BJ71" s="128"/>
      <c r="BK71" s="128"/>
      <c r="BL71" s="129"/>
      <c r="BM71" s="130"/>
      <c r="BN71" s="131"/>
      <c r="BO71" s="131"/>
      <c r="BP71" s="131"/>
      <c r="BQ71" s="131"/>
      <c r="BR71" s="131"/>
      <c r="BS71" s="131"/>
      <c r="BT71" s="131"/>
      <c r="BU71" s="131"/>
      <c r="BV71" s="131"/>
      <c r="BW71" s="131"/>
      <c r="BX71" s="131"/>
      <c r="BY71" s="131"/>
      <c r="BZ71" s="131"/>
      <c r="CA71" s="131"/>
      <c r="CB71" s="131"/>
      <c r="CC71" s="131"/>
      <c r="CD71" s="131"/>
      <c r="CE71" s="131"/>
      <c r="CF71" s="131"/>
      <c r="CG71" s="131"/>
      <c r="CH71" s="132"/>
    </row>
    <row r="72" spans="1:86" s="5" customFormat="1" ht="12.75">
      <c r="A72" s="126" t="s">
        <v>5</v>
      </c>
      <c r="B72" s="127"/>
      <c r="C72" s="127"/>
      <c r="D72" s="127"/>
      <c r="E72" s="127"/>
      <c r="F72" s="127"/>
      <c r="G72" s="127"/>
      <c r="H72" s="127"/>
      <c r="I72" s="128" t="s">
        <v>126</v>
      </c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8"/>
      <c r="BJ72" s="128"/>
      <c r="BK72" s="128"/>
      <c r="BL72" s="129"/>
      <c r="BM72" s="130"/>
      <c r="BN72" s="131"/>
      <c r="BO72" s="131"/>
      <c r="BP72" s="131"/>
      <c r="BQ72" s="131"/>
      <c r="BR72" s="131"/>
      <c r="BS72" s="131"/>
      <c r="BT72" s="131"/>
      <c r="BU72" s="131"/>
      <c r="BV72" s="131"/>
      <c r="BW72" s="131"/>
      <c r="BX72" s="131"/>
      <c r="BY72" s="131"/>
      <c r="BZ72" s="131"/>
      <c r="CA72" s="131"/>
      <c r="CB72" s="131"/>
      <c r="CC72" s="131"/>
      <c r="CD72" s="131"/>
      <c r="CE72" s="131"/>
      <c r="CF72" s="131"/>
      <c r="CG72" s="131"/>
      <c r="CH72" s="132"/>
    </row>
    <row r="73" spans="1:86" s="5" customFormat="1" ht="13.5" thickBot="1">
      <c r="A73" s="135" t="s">
        <v>9</v>
      </c>
      <c r="B73" s="136"/>
      <c r="C73" s="136"/>
      <c r="D73" s="136"/>
      <c r="E73" s="136"/>
      <c r="F73" s="136"/>
      <c r="G73" s="136"/>
      <c r="H73" s="136"/>
      <c r="I73" s="153" t="s">
        <v>132</v>
      </c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  <c r="BH73" s="153"/>
      <c r="BI73" s="153"/>
      <c r="BJ73" s="153"/>
      <c r="BK73" s="153"/>
      <c r="BL73" s="154"/>
      <c r="BM73" s="140">
        <f>BX73</f>
        <v>2060</v>
      </c>
      <c r="BN73" s="141"/>
      <c r="BO73" s="141"/>
      <c r="BP73" s="141"/>
      <c r="BQ73" s="141"/>
      <c r="BR73" s="141"/>
      <c r="BS73" s="141"/>
      <c r="BT73" s="141"/>
      <c r="BU73" s="141"/>
      <c r="BV73" s="141"/>
      <c r="BW73" s="141"/>
      <c r="BX73" s="141">
        <v>2060</v>
      </c>
      <c r="BY73" s="141"/>
      <c r="BZ73" s="141"/>
      <c r="CA73" s="141"/>
      <c r="CB73" s="141"/>
      <c r="CC73" s="141"/>
      <c r="CD73" s="141"/>
      <c r="CE73" s="141"/>
      <c r="CF73" s="141"/>
      <c r="CG73" s="141"/>
      <c r="CH73" s="142"/>
    </row>
    <row r="74" spans="1:87" s="93" customFormat="1" ht="13.5" thickBot="1">
      <c r="A74" s="155" t="s">
        <v>133</v>
      </c>
      <c r="B74" s="156"/>
      <c r="C74" s="156"/>
      <c r="D74" s="156"/>
      <c r="E74" s="156"/>
      <c r="F74" s="156"/>
      <c r="G74" s="156"/>
      <c r="H74" s="156"/>
      <c r="I74" s="157" t="s">
        <v>134</v>
      </c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  <c r="AX74" s="157"/>
      <c r="AY74" s="157"/>
      <c r="AZ74" s="157"/>
      <c r="BA74" s="157"/>
      <c r="BB74" s="157"/>
      <c r="BC74" s="157"/>
      <c r="BD74" s="157"/>
      <c r="BE74" s="157"/>
      <c r="BF74" s="157"/>
      <c r="BG74" s="157"/>
      <c r="BH74" s="157"/>
      <c r="BI74" s="157"/>
      <c r="BJ74" s="157"/>
      <c r="BK74" s="157"/>
      <c r="BL74" s="158"/>
      <c r="BM74" s="159"/>
      <c r="BN74" s="160"/>
      <c r="BO74" s="160"/>
      <c r="BP74" s="160"/>
      <c r="BQ74" s="160"/>
      <c r="BR74" s="160"/>
      <c r="BS74" s="160"/>
      <c r="BT74" s="160"/>
      <c r="BU74" s="160"/>
      <c r="BV74" s="160"/>
      <c r="BW74" s="160"/>
      <c r="BX74" s="160"/>
      <c r="BY74" s="160"/>
      <c r="BZ74" s="160"/>
      <c r="CA74" s="160"/>
      <c r="CB74" s="160"/>
      <c r="CC74" s="160"/>
      <c r="CD74" s="160"/>
      <c r="CE74" s="160"/>
      <c r="CF74" s="160"/>
      <c r="CG74" s="160"/>
      <c r="CH74" s="169"/>
      <c r="CI74" s="170"/>
    </row>
    <row r="75" spans="1:86" s="93" customFormat="1" ht="12.75">
      <c r="A75" s="119" t="s">
        <v>135</v>
      </c>
      <c r="B75" s="120"/>
      <c r="C75" s="120"/>
      <c r="D75" s="120"/>
      <c r="E75" s="120"/>
      <c r="F75" s="120"/>
      <c r="G75" s="120"/>
      <c r="H75" s="120"/>
      <c r="I75" s="121" t="s">
        <v>136</v>
      </c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2"/>
      <c r="BM75" s="123">
        <v>0</v>
      </c>
      <c r="BN75" s="124"/>
      <c r="BO75" s="124"/>
      <c r="BP75" s="124"/>
      <c r="BQ75" s="124"/>
      <c r="BR75" s="124"/>
      <c r="BS75" s="124"/>
      <c r="BT75" s="124"/>
      <c r="BU75" s="124"/>
      <c r="BV75" s="124"/>
      <c r="BW75" s="124"/>
      <c r="BX75" s="124">
        <f>BX76</f>
        <v>1.2613</v>
      </c>
      <c r="BY75" s="124"/>
      <c r="BZ75" s="124"/>
      <c r="CA75" s="124"/>
      <c r="CB75" s="124"/>
      <c r="CC75" s="124"/>
      <c r="CD75" s="124"/>
      <c r="CE75" s="124"/>
      <c r="CF75" s="124"/>
      <c r="CG75" s="124"/>
      <c r="CH75" s="125"/>
    </row>
    <row r="76" spans="1:86" s="5" customFormat="1" ht="12.75">
      <c r="A76" s="126" t="s">
        <v>7</v>
      </c>
      <c r="B76" s="127"/>
      <c r="C76" s="127"/>
      <c r="D76" s="127"/>
      <c r="E76" s="127"/>
      <c r="F76" s="127"/>
      <c r="G76" s="127"/>
      <c r="H76" s="127"/>
      <c r="I76" s="128" t="s">
        <v>137</v>
      </c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8"/>
      <c r="BK76" s="128"/>
      <c r="BL76" s="129"/>
      <c r="BM76" s="130">
        <f>BX76</f>
        <v>1.2613</v>
      </c>
      <c r="BN76" s="131"/>
      <c r="BO76" s="131"/>
      <c r="BP76" s="131"/>
      <c r="BQ76" s="131"/>
      <c r="BR76" s="131"/>
      <c r="BS76" s="131"/>
      <c r="BT76" s="131"/>
      <c r="BU76" s="131"/>
      <c r="BV76" s="131"/>
      <c r="BW76" s="131"/>
      <c r="BX76" s="167">
        <v>1.2613</v>
      </c>
      <c r="BY76" s="151"/>
      <c r="BZ76" s="151"/>
      <c r="CA76" s="151"/>
      <c r="CB76" s="151"/>
      <c r="CC76" s="151"/>
      <c r="CD76" s="151"/>
      <c r="CE76" s="151"/>
      <c r="CF76" s="151"/>
      <c r="CG76" s="151"/>
      <c r="CH76" s="168"/>
    </row>
    <row r="77" spans="1:86" s="5" customFormat="1" ht="13.5" thickBot="1">
      <c r="A77" s="135" t="s">
        <v>9</v>
      </c>
      <c r="B77" s="136"/>
      <c r="C77" s="136"/>
      <c r="D77" s="136"/>
      <c r="E77" s="136"/>
      <c r="F77" s="136"/>
      <c r="G77" s="136"/>
      <c r="H77" s="136"/>
      <c r="I77" s="153" t="s">
        <v>138</v>
      </c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  <c r="BI77" s="153"/>
      <c r="BJ77" s="153"/>
      <c r="BK77" s="153"/>
      <c r="BL77" s="154"/>
      <c r="BM77" s="140"/>
      <c r="BN77" s="141"/>
      <c r="BO77" s="141"/>
      <c r="BP77" s="141"/>
      <c r="BQ77" s="141"/>
      <c r="BR77" s="141"/>
      <c r="BS77" s="141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2"/>
    </row>
    <row r="78" spans="1:86" s="5" customFormat="1" ht="13.5" thickBot="1">
      <c r="A78" s="155" t="s">
        <v>139</v>
      </c>
      <c r="B78" s="156"/>
      <c r="C78" s="156"/>
      <c r="D78" s="156"/>
      <c r="E78" s="156"/>
      <c r="F78" s="156"/>
      <c r="G78" s="156"/>
      <c r="H78" s="156"/>
      <c r="I78" s="157" t="s">
        <v>140</v>
      </c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  <c r="AR78" s="157"/>
      <c r="AS78" s="157"/>
      <c r="AT78" s="157"/>
      <c r="AU78" s="157"/>
      <c r="AV78" s="157"/>
      <c r="AW78" s="157"/>
      <c r="AX78" s="157"/>
      <c r="AY78" s="157"/>
      <c r="AZ78" s="157"/>
      <c r="BA78" s="157"/>
      <c r="BB78" s="157"/>
      <c r="BC78" s="157"/>
      <c r="BD78" s="157"/>
      <c r="BE78" s="157"/>
      <c r="BF78" s="157"/>
      <c r="BG78" s="157"/>
      <c r="BH78" s="157"/>
      <c r="BI78" s="157"/>
      <c r="BJ78" s="157"/>
      <c r="BK78" s="157"/>
      <c r="BL78" s="158"/>
      <c r="BM78" s="159">
        <v>0</v>
      </c>
      <c r="BN78" s="160"/>
      <c r="BO78" s="160"/>
      <c r="BP78" s="160"/>
      <c r="BQ78" s="160"/>
      <c r="BR78" s="160"/>
      <c r="BS78" s="160"/>
      <c r="BT78" s="160"/>
      <c r="BU78" s="160"/>
      <c r="BV78" s="160"/>
      <c r="BW78" s="160"/>
      <c r="BX78" s="160">
        <v>0</v>
      </c>
      <c r="BY78" s="160"/>
      <c r="BZ78" s="160"/>
      <c r="CA78" s="160"/>
      <c r="CB78" s="160"/>
      <c r="CC78" s="160"/>
      <c r="CD78" s="160"/>
      <c r="CE78" s="160"/>
      <c r="CF78" s="160"/>
      <c r="CG78" s="160"/>
      <c r="CH78" s="169"/>
    </row>
    <row r="79" spans="1:86" s="93" customFormat="1" ht="12.75">
      <c r="A79" s="119" t="s">
        <v>141</v>
      </c>
      <c r="B79" s="120"/>
      <c r="C79" s="120"/>
      <c r="D79" s="120"/>
      <c r="E79" s="120"/>
      <c r="F79" s="120"/>
      <c r="G79" s="120"/>
      <c r="H79" s="120"/>
      <c r="I79" s="121" t="s">
        <v>142</v>
      </c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2"/>
      <c r="BM79" s="123">
        <v>106.73858875999998</v>
      </c>
      <c r="BN79" s="124"/>
      <c r="BO79" s="124"/>
      <c r="BP79" s="124"/>
      <c r="BQ79" s="124"/>
      <c r="BR79" s="124"/>
      <c r="BS79" s="124"/>
      <c r="BT79" s="124"/>
      <c r="BU79" s="124"/>
      <c r="BV79" s="124"/>
      <c r="BW79" s="124"/>
      <c r="BX79" s="124">
        <v>110.6346243</v>
      </c>
      <c r="BY79" s="124"/>
      <c r="BZ79" s="124"/>
      <c r="CA79" s="124"/>
      <c r="CB79" s="124"/>
      <c r="CC79" s="124"/>
      <c r="CD79" s="124"/>
      <c r="CE79" s="124"/>
      <c r="CF79" s="124"/>
      <c r="CG79" s="124"/>
      <c r="CH79" s="125"/>
    </row>
    <row r="80" spans="1:86" s="5" customFormat="1" ht="13.5" thickBot="1">
      <c r="A80" s="135"/>
      <c r="B80" s="136"/>
      <c r="C80" s="136"/>
      <c r="D80" s="136"/>
      <c r="E80" s="136"/>
      <c r="F80" s="136"/>
      <c r="G80" s="136"/>
      <c r="H80" s="136"/>
      <c r="I80" s="153" t="s">
        <v>126</v>
      </c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  <c r="BI80" s="153"/>
      <c r="BJ80" s="153"/>
      <c r="BK80" s="153"/>
      <c r="BL80" s="154"/>
      <c r="BM80" s="140"/>
      <c r="BN80" s="141"/>
      <c r="BO80" s="141"/>
      <c r="BP80" s="141"/>
      <c r="BQ80" s="141"/>
      <c r="BR80" s="141"/>
      <c r="BS80" s="141"/>
      <c r="BT80" s="141"/>
      <c r="BU80" s="141"/>
      <c r="BV80" s="141"/>
      <c r="BW80" s="141"/>
      <c r="BX80" s="141"/>
      <c r="BY80" s="141"/>
      <c r="BZ80" s="141"/>
      <c r="CA80" s="141"/>
      <c r="CB80" s="141"/>
      <c r="CC80" s="141"/>
      <c r="CD80" s="141"/>
      <c r="CE80" s="141"/>
      <c r="CF80" s="141"/>
      <c r="CG80" s="141"/>
      <c r="CH80" s="142"/>
    </row>
    <row r="81" spans="1:86" s="93" customFormat="1" ht="40.5" customHeight="1" thickBot="1">
      <c r="A81" s="171" t="s">
        <v>141</v>
      </c>
      <c r="B81" s="172"/>
      <c r="C81" s="172"/>
      <c r="D81" s="172"/>
      <c r="E81" s="172"/>
      <c r="F81" s="172"/>
      <c r="G81" s="172"/>
      <c r="H81" s="172"/>
      <c r="I81" s="173" t="s">
        <v>143</v>
      </c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173"/>
      <c r="AE81" s="173"/>
      <c r="AF81" s="173"/>
      <c r="AG81" s="173"/>
      <c r="AH81" s="173"/>
      <c r="AI81" s="173"/>
      <c r="AJ81" s="173"/>
      <c r="AK81" s="173"/>
      <c r="AL81" s="173"/>
      <c r="AM81" s="173"/>
      <c r="AN81" s="173"/>
      <c r="AO81" s="173"/>
      <c r="AP81" s="173"/>
      <c r="AQ81" s="173"/>
      <c r="AR81" s="173"/>
      <c r="AS81" s="173"/>
      <c r="AT81" s="173"/>
      <c r="AU81" s="173"/>
      <c r="AV81" s="173"/>
      <c r="AW81" s="173"/>
      <c r="AX81" s="173"/>
      <c r="AY81" s="173"/>
      <c r="AZ81" s="173"/>
      <c r="BA81" s="173"/>
      <c r="BB81" s="173"/>
      <c r="BC81" s="173"/>
      <c r="BD81" s="173"/>
      <c r="BE81" s="173"/>
      <c r="BF81" s="173"/>
      <c r="BG81" s="173"/>
      <c r="BH81" s="173"/>
      <c r="BI81" s="173"/>
      <c r="BJ81" s="173"/>
      <c r="BK81" s="173"/>
      <c r="BL81" s="174"/>
      <c r="BM81" s="175">
        <f>BM20+BM40+BM58+BM61+BM64+BM74+BM77+BM78</f>
        <v>11478.78653051</v>
      </c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>
        <f>BX20+BX40+BX58+BX61+BX64+BX74+BX77+BX78</f>
        <v>11478.78653051</v>
      </c>
      <c r="BY81" s="176"/>
      <c r="BZ81" s="176"/>
      <c r="CA81" s="176"/>
      <c r="CB81" s="176"/>
      <c r="CC81" s="176"/>
      <c r="CD81" s="176"/>
      <c r="CE81" s="176"/>
      <c r="CF81" s="176"/>
      <c r="CG81" s="176"/>
      <c r="CH81" s="177"/>
    </row>
    <row r="82" spans="1:86" s="93" customFormat="1" ht="37.5" customHeight="1">
      <c r="A82" s="119" t="s">
        <v>144</v>
      </c>
      <c r="B82" s="120"/>
      <c r="C82" s="120"/>
      <c r="D82" s="120"/>
      <c r="E82" s="120"/>
      <c r="F82" s="120"/>
      <c r="G82" s="120"/>
      <c r="H82" s="120"/>
      <c r="I82" s="178" t="s">
        <v>145</v>
      </c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  <c r="AM82" s="178"/>
      <c r="AN82" s="178"/>
      <c r="AO82" s="178"/>
      <c r="AP82" s="178"/>
      <c r="AQ82" s="178"/>
      <c r="AR82" s="178"/>
      <c r="AS82" s="178"/>
      <c r="AT82" s="178"/>
      <c r="AU82" s="178"/>
      <c r="AV82" s="178"/>
      <c r="AW82" s="178"/>
      <c r="AX82" s="178"/>
      <c r="AY82" s="178"/>
      <c r="AZ82" s="178"/>
      <c r="BA82" s="178"/>
      <c r="BB82" s="178"/>
      <c r="BC82" s="178"/>
      <c r="BD82" s="178"/>
      <c r="BE82" s="178"/>
      <c r="BF82" s="178"/>
      <c r="BG82" s="178"/>
      <c r="BH82" s="178"/>
      <c r="BI82" s="178"/>
      <c r="BJ82" s="178"/>
      <c r="BK82" s="178"/>
      <c r="BL82" s="179"/>
      <c r="BM82" s="123">
        <f>BM24-BM31+BM44+BM57+BM62+BM48+BM50+BM69+BM76+BM79</f>
        <v>11434.070863629999</v>
      </c>
      <c r="BN82" s="124"/>
      <c r="BO82" s="124"/>
      <c r="BP82" s="124"/>
      <c r="BQ82" s="124"/>
      <c r="BR82" s="124"/>
      <c r="BS82" s="124"/>
      <c r="BT82" s="124"/>
      <c r="BU82" s="124"/>
      <c r="BV82" s="124"/>
      <c r="BW82" s="124"/>
      <c r="BX82" s="124">
        <f>BX24-BX31+BX44+BX57+BX62+BX48+BX50+BX69+BX76+BX79</f>
        <v>11498.35412118</v>
      </c>
      <c r="BY82" s="124"/>
      <c r="BZ82" s="124"/>
      <c r="CA82" s="124"/>
      <c r="CB82" s="124"/>
      <c r="CC82" s="124"/>
      <c r="CD82" s="124"/>
      <c r="CE82" s="124"/>
      <c r="CF82" s="124"/>
      <c r="CG82" s="124"/>
      <c r="CH82" s="125"/>
    </row>
    <row r="83" spans="1:86" s="93" customFormat="1" ht="28.5" customHeight="1" thickBot="1">
      <c r="A83" s="180"/>
      <c r="B83" s="181"/>
      <c r="C83" s="181"/>
      <c r="D83" s="181"/>
      <c r="E83" s="181"/>
      <c r="F83" s="181"/>
      <c r="G83" s="181"/>
      <c r="H83" s="181"/>
      <c r="I83" s="182" t="s">
        <v>146</v>
      </c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  <c r="AE83" s="182"/>
      <c r="AF83" s="182"/>
      <c r="AG83" s="182"/>
      <c r="AH83" s="182"/>
      <c r="AI83" s="182"/>
      <c r="AJ83" s="182"/>
      <c r="AK83" s="182"/>
      <c r="AL83" s="182"/>
      <c r="AM83" s="182"/>
      <c r="AN83" s="182"/>
      <c r="AO83" s="182"/>
      <c r="AP83" s="182"/>
      <c r="AQ83" s="182"/>
      <c r="AR83" s="182"/>
      <c r="AS83" s="182"/>
      <c r="AT83" s="182"/>
      <c r="AU83" s="182"/>
      <c r="AV83" s="182"/>
      <c r="AW83" s="182"/>
      <c r="AX83" s="182"/>
      <c r="AY83" s="182"/>
      <c r="AZ83" s="182"/>
      <c r="BA83" s="182"/>
      <c r="BB83" s="182"/>
      <c r="BC83" s="182"/>
      <c r="BD83" s="182"/>
      <c r="BE83" s="182"/>
      <c r="BF83" s="182"/>
      <c r="BG83" s="182"/>
      <c r="BH83" s="182"/>
      <c r="BI83" s="182"/>
      <c r="BJ83" s="182"/>
      <c r="BK83" s="182"/>
      <c r="BL83" s="183"/>
      <c r="BM83" s="184">
        <f>BM81-BM82</f>
        <v>44.71566688000166</v>
      </c>
      <c r="BN83" s="185"/>
      <c r="BO83" s="185"/>
      <c r="BP83" s="185"/>
      <c r="BQ83" s="185"/>
      <c r="BR83" s="185"/>
      <c r="BS83" s="185"/>
      <c r="BT83" s="185"/>
      <c r="BU83" s="185"/>
      <c r="BV83" s="185"/>
      <c r="BW83" s="185"/>
      <c r="BX83" s="185">
        <f>BX81-BX82</f>
        <v>-19.567590669999845</v>
      </c>
      <c r="BY83" s="185"/>
      <c r="BZ83" s="185"/>
      <c r="CA83" s="185"/>
      <c r="CB83" s="185"/>
      <c r="CC83" s="185"/>
      <c r="CD83" s="185"/>
      <c r="CE83" s="185"/>
      <c r="CF83" s="185"/>
      <c r="CG83" s="185"/>
      <c r="CH83" s="186"/>
    </row>
    <row r="84" spans="1:109" s="5" customFormat="1" ht="13.5" thickBot="1">
      <c r="A84" s="187"/>
      <c r="B84" s="188"/>
      <c r="C84" s="188"/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AG84" s="188"/>
      <c r="AH84" s="188"/>
      <c r="AI84" s="188"/>
      <c r="AJ84" s="188"/>
      <c r="AK84" s="188"/>
      <c r="AL84" s="188"/>
      <c r="AM84" s="188"/>
      <c r="AN84" s="188"/>
      <c r="AO84" s="188"/>
      <c r="AP84" s="188"/>
      <c r="AQ84" s="188"/>
      <c r="AR84" s="188"/>
      <c r="AS84" s="188"/>
      <c r="AT84" s="188"/>
      <c r="AU84" s="188"/>
      <c r="AV84" s="188"/>
      <c r="AW84" s="188"/>
      <c r="AX84" s="188"/>
      <c r="AY84" s="188"/>
      <c r="AZ84" s="188"/>
      <c r="BA84" s="188"/>
      <c r="BB84" s="188"/>
      <c r="BC84" s="188"/>
      <c r="BD84" s="188"/>
      <c r="BE84" s="188"/>
      <c r="BF84" s="188"/>
      <c r="BG84" s="188"/>
      <c r="BH84" s="188"/>
      <c r="BI84" s="188"/>
      <c r="BJ84" s="188"/>
      <c r="BK84" s="188"/>
      <c r="BL84" s="188"/>
      <c r="BM84" s="188"/>
      <c r="BN84" s="188"/>
      <c r="BO84" s="188"/>
      <c r="BP84" s="188"/>
      <c r="BQ84" s="188"/>
      <c r="BR84" s="188"/>
      <c r="BS84" s="188"/>
      <c r="BT84" s="188"/>
      <c r="BU84" s="188"/>
      <c r="BV84" s="188"/>
      <c r="BW84" s="188"/>
      <c r="BX84" s="188"/>
      <c r="BY84" s="188"/>
      <c r="BZ84" s="188"/>
      <c r="CA84" s="188"/>
      <c r="CB84" s="188"/>
      <c r="CC84" s="188"/>
      <c r="CD84" s="188"/>
      <c r="CE84" s="188"/>
      <c r="CF84" s="188"/>
      <c r="CG84" s="188"/>
      <c r="CH84" s="188"/>
      <c r="CI84" s="189"/>
      <c r="CJ84" s="189"/>
      <c r="CK84" s="189"/>
      <c r="CL84" s="189"/>
      <c r="CM84" s="189"/>
      <c r="CN84" s="189"/>
      <c r="CO84" s="189"/>
      <c r="CP84" s="189"/>
      <c r="CQ84" s="189"/>
      <c r="CR84" s="189"/>
      <c r="CS84" s="189"/>
      <c r="CT84" s="189"/>
      <c r="CU84" s="189"/>
      <c r="CV84" s="189"/>
      <c r="CW84" s="189"/>
      <c r="CX84" s="189"/>
      <c r="CY84" s="189"/>
      <c r="CZ84" s="189"/>
      <c r="DA84" s="189"/>
      <c r="DB84" s="189"/>
      <c r="DC84" s="189"/>
      <c r="DD84" s="189"/>
      <c r="DE84" s="97"/>
    </row>
    <row r="85" spans="1:86" s="93" customFormat="1" ht="12.75">
      <c r="A85" s="119"/>
      <c r="B85" s="120"/>
      <c r="C85" s="120"/>
      <c r="D85" s="120"/>
      <c r="E85" s="120"/>
      <c r="F85" s="120"/>
      <c r="G85" s="120"/>
      <c r="H85" s="120"/>
      <c r="I85" s="121" t="s">
        <v>13</v>
      </c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2"/>
      <c r="BM85" s="190"/>
      <c r="BN85" s="191"/>
      <c r="BO85" s="191"/>
      <c r="BP85" s="191"/>
      <c r="BQ85" s="191"/>
      <c r="BR85" s="191"/>
      <c r="BS85" s="191"/>
      <c r="BT85" s="191"/>
      <c r="BU85" s="191"/>
      <c r="BV85" s="191"/>
      <c r="BW85" s="191"/>
      <c r="BX85" s="191"/>
      <c r="BY85" s="191"/>
      <c r="BZ85" s="191"/>
      <c r="CA85" s="191"/>
      <c r="CB85" s="191"/>
      <c r="CC85" s="191"/>
      <c r="CD85" s="191"/>
      <c r="CE85" s="191"/>
      <c r="CF85" s="191"/>
      <c r="CG85" s="191"/>
      <c r="CH85" s="192"/>
    </row>
    <row r="86" spans="1:86" s="5" customFormat="1" ht="12.75">
      <c r="A86" s="126" t="s">
        <v>7</v>
      </c>
      <c r="B86" s="127"/>
      <c r="C86" s="127"/>
      <c r="D86" s="127"/>
      <c r="E86" s="127"/>
      <c r="F86" s="127"/>
      <c r="G86" s="127"/>
      <c r="H86" s="127"/>
      <c r="I86" s="128" t="s">
        <v>147</v>
      </c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8"/>
      <c r="AS86" s="128"/>
      <c r="AT86" s="128"/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/>
      <c r="BF86" s="128"/>
      <c r="BG86" s="128"/>
      <c r="BH86" s="128"/>
      <c r="BI86" s="128"/>
      <c r="BJ86" s="128"/>
      <c r="BK86" s="128"/>
      <c r="BL86" s="129"/>
      <c r="BM86" s="130">
        <f>BX86</f>
        <v>216.19869269</v>
      </c>
      <c r="BN86" s="131"/>
      <c r="BO86" s="131"/>
      <c r="BP86" s="131"/>
      <c r="BQ86" s="131"/>
      <c r="BR86" s="131"/>
      <c r="BS86" s="131"/>
      <c r="BT86" s="131"/>
      <c r="BU86" s="131"/>
      <c r="BV86" s="131"/>
      <c r="BW86" s="131"/>
      <c r="BX86" s="131">
        <v>216.19869269</v>
      </c>
      <c r="BY86" s="131"/>
      <c r="BZ86" s="131"/>
      <c r="CA86" s="131"/>
      <c r="CB86" s="131"/>
      <c r="CC86" s="131"/>
      <c r="CD86" s="131"/>
      <c r="CE86" s="131"/>
      <c r="CF86" s="131"/>
      <c r="CG86" s="131"/>
      <c r="CH86" s="132"/>
    </row>
    <row r="87" spans="1:86" s="5" customFormat="1" ht="12.75">
      <c r="A87" s="126" t="s">
        <v>9</v>
      </c>
      <c r="B87" s="127"/>
      <c r="C87" s="127"/>
      <c r="D87" s="127"/>
      <c r="E87" s="127"/>
      <c r="F87" s="127"/>
      <c r="G87" s="127"/>
      <c r="H87" s="127"/>
      <c r="I87" s="128" t="s">
        <v>148</v>
      </c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128"/>
      <c r="BJ87" s="128"/>
      <c r="BK87" s="128"/>
      <c r="BL87" s="129"/>
      <c r="BM87" s="193"/>
      <c r="BN87" s="194"/>
      <c r="BO87" s="194"/>
      <c r="BP87" s="194"/>
      <c r="BQ87" s="194"/>
      <c r="BR87" s="194"/>
      <c r="BS87" s="194"/>
      <c r="BT87" s="194"/>
      <c r="BU87" s="194"/>
      <c r="BV87" s="194"/>
      <c r="BW87" s="194"/>
      <c r="BX87" s="194"/>
      <c r="BY87" s="194"/>
      <c r="BZ87" s="194"/>
      <c r="CA87" s="194"/>
      <c r="CB87" s="194"/>
      <c r="CC87" s="194"/>
      <c r="CD87" s="194"/>
      <c r="CE87" s="194"/>
      <c r="CF87" s="194"/>
      <c r="CG87" s="194"/>
      <c r="CH87" s="195"/>
    </row>
    <row r="88" spans="1:86" s="5" customFormat="1" ht="13.5" thickBot="1">
      <c r="A88" s="135" t="s">
        <v>79</v>
      </c>
      <c r="B88" s="136"/>
      <c r="C88" s="136"/>
      <c r="D88" s="136"/>
      <c r="E88" s="136"/>
      <c r="F88" s="136"/>
      <c r="G88" s="136"/>
      <c r="H88" s="136"/>
      <c r="I88" s="153" t="s">
        <v>149</v>
      </c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4"/>
      <c r="BM88" s="196"/>
      <c r="BN88" s="197"/>
      <c r="BO88" s="197"/>
      <c r="BP88" s="197"/>
      <c r="BQ88" s="197"/>
      <c r="BR88" s="197"/>
      <c r="BS88" s="197"/>
      <c r="BT88" s="197"/>
      <c r="BU88" s="197"/>
      <c r="BV88" s="197"/>
      <c r="BW88" s="197"/>
      <c r="BX88" s="197"/>
      <c r="BY88" s="197"/>
      <c r="BZ88" s="197"/>
      <c r="CA88" s="197"/>
      <c r="CB88" s="197"/>
      <c r="CC88" s="197"/>
      <c r="CD88" s="197"/>
      <c r="CE88" s="197"/>
      <c r="CF88" s="197"/>
      <c r="CG88" s="197"/>
      <c r="CH88" s="198"/>
    </row>
    <row r="90" ht="12.75" customHeight="1">
      <c r="B90" s="1" t="s">
        <v>150</v>
      </c>
    </row>
  </sheetData>
  <sheetProtection/>
  <mergeCells count="292">
    <mergeCell ref="A87:H87"/>
    <mergeCell ref="I87:BL87"/>
    <mergeCell ref="BM87:BW87"/>
    <mergeCell ref="BX87:CH87"/>
    <mergeCell ref="A88:H88"/>
    <mergeCell ref="I88:BL88"/>
    <mergeCell ref="BM88:BW88"/>
    <mergeCell ref="BX88:CH88"/>
    <mergeCell ref="A84:CH84"/>
    <mergeCell ref="A85:H85"/>
    <mergeCell ref="I85:BL85"/>
    <mergeCell ref="BM85:BW85"/>
    <mergeCell ref="BX85:CH85"/>
    <mergeCell ref="A86:H86"/>
    <mergeCell ref="I86:BL86"/>
    <mergeCell ref="BM86:BW86"/>
    <mergeCell ref="BX86:CH86"/>
    <mergeCell ref="A82:H82"/>
    <mergeCell ref="I82:BL82"/>
    <mergeCell ref="BM82:BW82"/>
    <mergeCell ref="BX82:CH82"/>
    <mergeCell ref="A83:H83"/>
    <mergeCell ref="I83:BL83"/>
    <mergeCell ref="BM83:BW83"/>
    <mergeCell ref="BX83:CH83"/>
    <mergeCell ref="A80:H80"/>
    <mergeCell ref="I80:BL80"/>
    <mergeCell ref="BM80:BW80"/>
    <mergeCell ref="BX80:CH80"/>
    <mergeCell ref="A81:H81"/>
    <mergeCell ref="I81:BL81"/>
    <mergeCell ref="BM81:BW81"/>
    <mergeCell ref="BX81:CH81"/>
    <mergeCell ref="A78:H78"/>
    <mergeCell ref="I78:BL78"/>
    <mergeCell ref="BM78:BW78"/>
    <mergeCell ref="BX78:CH78"/>
    <mergeCell ref="A79:H79"/>
    <mergeCell ref="I79:BL79"/>
    <mergeCell ref="BM79:BW79"/>
    <mergeCell ref="BX79:CH79"/>
    <mergeCell ref="A76:H76"/>
    <mergeCell ref="I76:BL76"/>
    <mergeCell ref="BM76:BW76"/>
    <mergeCell ref="BX76:CH76"/>
    <mergeCell ref="A77:H77"/>
    <mergeCell ref="I77:BL77"/>
    <mergeCell ref="BM77:BW77"/>
    <mergeCell ref="BX77:CH77"/>
    <mergeCell ref="A74:H74"/>
    <mergeCell ref="I74:BL74"/>
    <mergeCell ref="BM74:BW74"/>
    <mergeCell ref="BX74:CH74"/>
    <mergeCell ref="A75:H75"/>
    <mergeCell ref="I75:BL75"/>
    <mergeCell ref="BM75:BW75"/>
    <mergeCell ref="BX75:CH75"/>
    <mergeCell ref="A72:H72"/>
    <mergeCell ref="I72:BL72"/>
    <mergeCell ref="BM72:BW72"/>
    <mergeCell ref="BX72:CH72"/>
    <mergeCell ref="A73:H73"/>
    <mergeCell ref="I73:BL73"/>
    <mergeCell ref="BM73:BW73"/>
    <mergeCell ref="BX73:CH73"/>
    <mergeCell ref="A70:H70"/>
    <mergeCell ref="I70:BL70"/>
    <mergeCell ref="BM70:BW70"/>
    <mergeCell ref="BX70:CH70"/>
    <mergeCell ref="A71:H71"/>
    <mergeCell ref="I71:BL71"/>
    <mergeCell ref="BM71:BW71"/>
    <mergeCell ref="BX71:CH71"/>
    <mergeCell ref="A68:H68"/>
    <mergeCell ref="I68:BL68"/>
    <mergeCell ref="BM68:BW68"/>
    <mergeCell ref="BX68:CH68"/>
    <mergeCell ref="A69:H69"/>
    <mergeCell ref="I69:BL69"/>
    <mergeCell ref="BM69:BW69"/>
    <mergeCell ref="BX69:CH69"/>
    <mergeCell ref="A66:H66"/>
    <mergeCell ref="I66:BL66"/>
    <mergeCell ref="BM66:BW66"/>
    <mergeCell ref="BX66:CH66"/>
    <mergeCell ref="A67:H67"/>
    <mergeCell ref="I67:BL67"/>
    <mergeCell ref="BM67:BW67"/>
    <mergeCell ref="BX67:CH67"/>
    <mergeCell ref="A64:H64"/>
    <mergeCell ref="I64:BL64"/>
    <mergeCell ref="BM64:BW64"/>
    <mergeCell ref="BX64:CH64"/>
    <mergeCell ref="A65:H65"/>
    <mergeCell ref="I65:BL65"/>
    <mergeCell ref="BM65:BW65"/>
    <mergeCell ref="BX65:CH65"/>
    <mergeCell ref="A62:H62"/>
    <mergeCell ref="I62:BL62"/>
    <mergeCell ref="BM62:BW62"/>
    <mergeCell ref="BX62:CH62"/>
    <mergeCell ref="A63:H63"/>
    <mergeCell ref="I63:BL63"/>
    <mergeCell ref="BM63:BW63"/>
    <mergeCell ref="BX63:CH63"/>
    <mergeCell ref="A60:H60"/>
    <mergeCell ref="I60:BL60"/>
    <mergeCell ref="BM60:BW60"/>
    <mergeCell ref="BX60:CH60"/>
    <mergeCell ref="A61:H61"/>
    <mergeCell ref="I61:BL61"/>
    <mergeCell ref="BM61:BW61"/>
    <mergeCell ref="BX61:CH61"/>
    <mergeCell ref="A58:H58"/>
    <mergeCell ref="I58:BL58"/>
    <mergeCell ref="BM58:BW58"/>
    <mergeCell ref="BX58:CH58"/>
    <mergeCell ref="A59:H59"/>
    <mergeCell ref="I59:BL59"/>
    <mergeCell ref="BM59:BW59"/>
    <mergeCell ref="BX59:CH59"/>
    <mergeCell ref="A56:H56"/>
    <mergeCell ref="I56:BL56"/>
    <mergeCell ref="BM56:BW56"/>
    <mergeCell ref="BX56:CH56"/>
    <mergeCell ref="A57:H57"/>
    <mergeCell ref="I57:BL57"/>
    <mergeCell ref="BM57:BW57"/>
    <mergeCell ref="BX57:CH57"/>
    <mergeCell ref="A54:H54"/>
    <mergeCell ref="I54:BL54"/>
    <mergeCell ref="BM54:BW54"/>
    <mergeCell ref="BX54:CH54"/>
    <mergeCell ref="A55:H55"/>
    <mergeCell ref="I55:BL55"/>
    <mergeCell ref="BM55:BW55"/>
    <mergeCell ref="BX55:CH55"/>
    <mergeCell ref="A52:H52"/>
    <mergeCell ref="I52:BL52"/>
    <mergeCell ref="BM52:BW52"/>
    <mergeCell ref="BX52:CH52"/>
    <mergeCell ref="A53:H53"/>
    <mergeCell ref="I53:BL53"/>
    <mergeCell ref="BM53:BW53"/>
    <mergeCell ref="BX53:CH53"/>
    <mergeCell ref="A50:H50"/>
    <mergeCell ref="I50:BL50"/>
    <mergeCell ref="BM50:BW50"/>
    <mergeCell ref="BX50:CH50"/>
    <mergeCell ref="A51:H51"/>
    <mergeCell ref="I51:BL51"/>
    <mergeCell ref="BM51:BW51"/>
    <mergeCell ref="BX51:CH51"/>
    <mergeCell ref="A48:H48"/>
    <mergeCell ref="I48:BL48"/>
    <mergeCell ref="BM48:BW48"/>
    <mergeCell ref="BX48:CH48"/>
    <mergeCell ref="A49:H49"/>
    <mergeCell ref="I49:BL49"/>
    <mergeCell ref="BM49:BW49"/>
    <mergeCell ref="BX49:CH49"/>
    <mergeCell ref="A46:H46"/>
    <mergeCell ref="I46:BL46"/>
    <mergeCell ref="BM46:BW46"/>
    <mergeCell ref="BX46:CH46"/>
    <mergeCell ref="A47:H47"/>
    <mergeCell ref="I47:BL47"/>
    <mergeCell ref="BM47:BW47"/>
    <mergeCell ref="BX47:CH47"/>
    <mergeCell ref="A44:H44"/>
    <mergeCell ref="I44:BL44"/>
    <mergeCell ref="BM44:BW44"/>
    <mergeCell ref="BX44:CH44"/>
    <mergeCell ref="A45:H45"/>
    <mergeCell ref="I45:BL45"/>
    <mergeCell ref="BM45:BW45"/>
    <mergeCell ref="BX45:CH45"/>
    <mergeCell ref="A42:H42"/>
    <mergeCell ref="I42:BL42"/>
    <mergeCell ref="BM42:BW42"/>
    <mergeCell ref="BX42:CH42"/>
    <mergeCell ref="A43:H43"/>
    <mergeCell ref="I43:BL43"/>
    <mergeCell ref="BM43:BW43"/>
    <mergeCell ref="BX43:CH43"/>
    <mergeCell ref="A40:H40"/>
    <mergeCell ref="I40:BL40"/>
    <mergeCell ref="BM40:BW40"/>
    <mergeCell ref="BX40:CH40"/>
    <mergeCell ref="A41:H41"/>
    <mergeCell ref="I41:BL41"/>
    <mergeCell ref="BM41:BW41"/>
    <mergeCell ref="BX41:CH41"/>
    <mergeCell ref="A38:H38"/>
    <mergeCell ref="I38:BL38"/>
    <mergeCell ref="BM38:BW38"/>
    <mergeCell ref="BX38:CH38"/>
    <mergeCell ref="A39:H39"/>
    <mergeCell ref="I39:BL39"/>
    <mergeCell ref="BM39:BW39"/>
    <mergeCell ref="BX39:CH39"/>
    <mergeCell ref="A36:H36"/>
    <mergeCell ref="I36:BL36"/>
    <mergeCell ref="BM36:BW36"/>
    <mergeCell ref="BX36:CH36"/>
    <mergeCell ref="A37:H37"/>
    <mergeCell ref="I37:BL37"/>
    <mergeCell ref="BM37:BW37"/>
    <mergeCell ref="BX37:CH37"/>
    <mergeCell ref="A34:H34"/>
    <mergeCell ref="I34:BL34"/>
    <mergeCell ref="BM34:BW34"/>
    <mergeCell ref="BX34:CH34"/>
    <mergeCell ref="A35:H35"/>
    <mergeCell ref="I35:BL35"/>
    <mergeCell ref="BM35:BW35"/>
    <mergeCell ref="BX35:CH35"/>
    <mergeCell ref="A32:H32"/>
    <mergeCell ref="I32:BL32"/>
    <mergeCell ref="BM32:BW32"/>
    <mergeCell ref="BX32:CH32"/>
    <mergeCell ref="A33:H33"/>
    <mergeCell ref="I33:BL33"/>
    <mergeCell ref="BM33:BW33"/>
    <mergeCell ref="BX33:CH33"/>
    <mergeCell ref="A30:H30"/>
    <mergeCell ref="I30:BL30"/>
    <mergeCell ref="BM30:BW30"/>
    <mergeCell ref="BX30:CH30"/>
    <mergeCell ref="A31:H31"/>
    <mergeCell ref="I31:BL31"/>
    <mergeCell ref="BM31:BW31"/>
    <mergeCell ref="BX31:CH31"/>
    <mergeCell ref="A28:H28"/>
    <mergeCell ref="I28:BL28"/>
    <mergeCell ref="BM28:BW28"/>
    <mergeCell ref="BX28:CH28"/>
    <mergeCell ref="A29:H29"/>
    <mergeCell ref="I29:BL29"/>
    <mergeCell ref="BM29:BW29"/>
    <mergeCell ref="BX29:CH29"/>
    <mergeCell ref="A26:H26"/>
    <mergeCell ref="I26:BL26"/>
    <mergeCell ref="BM26:BW26"/>
    <mergeCell ref="BX26:CH26"/>
    <mergeCell ref="A27:H27"/>
    <mergeCell ref="I27:BL27"/>
    <mergeCell ref="BM27:BW27"/>
    <mergeCell ref="BX27:CH27"/>
    <mergeCell ref="A24:H24"/>
    <mergeCell ref="I24:BL24"/>
    <mergeCell ref="BM24:BW24"/>
    <mergeCell ref="BX24:CH24"/>
    <mergeCell ref="A25:H25"/>
    <mergeCell ref="I25:BL25"/>
    <mergeCell ref="BM25:BW25"/>
    <mergeCell ref="BX25:CH25"/>
    <mergeCell ref="A22:H22"/>
    <mergeCell ref="I22:BL22"/>
    <mergeCell ref="BM22:BW22"/>
    <mergeCell ref="BX22:CH22"/>
    <mergeCell ref="A23:H23"/>
    <mergeCell ref="I23:BL23"/>
    <mergeCell ref="BM23:BW23"/>
    <mergeCell ref="BX23:CH23"/>
    <mergeCell ref="A20:H20"/>
    <mergeCell ref="I20:BL20"/>
    <mergeCell ref="BM20:BW20"/>
    <mergeCell ref="BX20:CH20"/>
    <mergeCell ref="A21:H21"/>
    <mergeCell ref="I21:BL21"/>
    <mergeCell ref="BM21:BW21"/>
    <mergeCell ref="BX21:CH21"/>
    <mergeCell ref="A17:H18"/>
    <mergeCell ref="I17:BL18"/>
    <mergeCell ref="BM17:CH17"/>
    <mergeCell ref="BM18:BW18"/>
    <mergeCell ref="BX18:CH18"/>
    <mergeCell ref="A19:H19"/>
    <mergeCell ref="I19:BL19"/>
    <mergeCell ref="BM19:BW19"/>
    <mergeCell ref="BX19:CH19"/>
    <mergeCell ref="A5:CH5"/>
    <mergeCell ref="AZ6:CK6"/>
    <mergeCell ref="AZ7:CK7"/>
    <mergeCell ref="BE12:CH12"/>
    <mergeCell ref="BD13:BE13"/>
    <mergeCell ref="BF13:BH13"/>
    <mergeCell ref="BI13:BJ13"/>
    <mergeCell ref="BL13:BV13"/>
    <mergeCell ref="BX13:BZ13"/>
    <mergeCell ref="CA13:CC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3"/>
  <sheetViews>
    <sheetView zoomScalePageLayoutView="0" workbookViewId="0" topLeftCell="A19">
      <selection activeCell="A1" sqref="A1:IV16384"/>
    </sheetView>
  </sheetViews>
  <sheetFormatPr defaultColWidth="0.875" defaultRowHeight="12.75"/>
  <cols>
    <col min="1" max="16384" width="0.875" style="1" customWidth="1"/>
  </cols>
  <sheetData>
    <row r="1" ht="11.25">
      <c r="DD1" s="2" t="s">
        <v>151</v>
      </c>
    </row>
    <row r="2" ht="11.25">
      <c r="DD2" s="2" t="s">
        <v>3</v>
      </c>
    </row>
    <row r="3" spans="72:108" ht="11.25"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2" t="s">
        <v>4</v>
      </c>
    </row>
    <row r="4" spans="72:108" s="87" customFormat="1" ht="15.75"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9"/>
    </row>
    <row r="5" spans="1:108" s="4" customFormat="1" ht="51.75" customHeight="1">
      <c r="A5" s="75" t="s">
        <v>152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</row>
    <row r="6" spans="79:108" s="5" customFormat="1" ht="99" customHeight="1">
      <c r="CA6" s="199" t="s">
        <v>49</v>
      </c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B6" s="200"/>
      <c r="DC6" s="200"/>
      <c r="DD6" s="200"/>
    </row>
    <row r="7" spans="78:108" s="5" customFormat="1" ht="15.75" customHeight="1">
      <c r="BZ7" s="1"/>
      <c r="CA7" s="80" t="s">
        <v>0</v>
      </c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</row>
    <row r="8" spans="78:108" ht="12" customHeight="1">
      <c r="BZ8" s="81" t="s">
        <v>1</v>
      </c>
      <c r="CA8" s="81"/>
      <c r="CB8" s="98"/>
      <c r="CC8" s="98"/>
      <c r="CD8" s="98"/>
      <c r="CE8" s="82" t="s">
        <v>1</v>
      </c>
      <c r="CF8" s="82"/>
      <c r="CG8" s="5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5"/>
      <c r="CT8" s="81">
        <v>20</v>
      </c>
      <c r="CU8" s="81"/>
      <c r="CV8" s="81"/>
      <c r="CW8" s="99"/>
      <c r="CX8" s="99"/>
      <c r="CY8" s="99"/>
      <c r="CZ8" s="7" t="s">
        <v>12</v>
      </c>
      <c r="DA8" s="5"/>
      <c r="DB8" s="5"/>
      <c r="DC8" s="5"/>
      <c r="DD8" s="7"/>
    </row>
    <row r="9" s="5" customFormat="1" ht="12.75">
      <c r="DD9" s="6" t="s">
        <v>2</v>
      </c>
    </row>
    <row r="10" s="5" customFormat="1" ht="13.5" thickBot="1"/>
    <row r="11" spans="1:108" s="93" customFormat="1" ht="40.5" customHeight="1">
      <c r="A11" s="201" t="s">
        <v>15</v>
      </c>
      <c r="B11" s="101"/>
      <c r="C11" s="101"/>
      <c r="D11" s="101"/>
      <c r="E11" s="101"/>
      <c r="F11" s="101"/>
      <c r="G11" s="102"/>
      <c r="H11" s="202" t="s">
        <v>153</v>
      </c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4" t="s">
        <v>18</v>
      </c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6"/>
      <c r="BR11" s="103" t="s">
        <v>22</v>
      </c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207"/>
    </row>
    <row r="12" spans="1:108" s="93" customFormat="1" ht="13.5" thickBot="1">
      <c r="A12" s="208"/>
      <c r="B12" s="209"/>
      <c r="C12" s="209"/>
      <c r="D12" s="209"/>
      <c r="E12" s="209"/>
      <c r="F12" s="209"/>
      <c r="G12" s="210"/>
      <c r="H12" s="211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3" t="s">
        <v>154</v>
      </c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 t="s">
        <v>155</v>
      </c>
      <c r="BG12" s="213"/>
      <c r="BH12" s="213"/>
      <c r="BI12" s="213"/>
      <c r="BJ12" s="213"/>
      <c r="BK12" s="213"/>
      <c r="BL12" s="213"/>
      <c r="BM12" s="213"/>
      <c r="BN12" s="213"/>
      <c r="BO12" s="213"/>
      <c r="BP12" s="213"/>
      <c r="BQ12" s="213"/>
      <c r="BR12" s="214"/>
      <c r="BS12" s="209"/>
      <c r="BT12" s="209"/>
      <c r="BU12" s="209"/>
      <c r="BV12" s="209"/>
      <c r="BW12" s="209"/>
      <c r="BX12" s="209"/>
      <c r="BY12" s="209"/>
      <c r="BZ12" s="209"/>
      <c r="CA12" s="209"/>
      <c r="CB12" s="209"/>
      <c r="CC12" s="209"/>
      <c r="CD12" s="209"/>
      <c r="CE12" s="209"/>
      <c r="CF12" s="209"/>
      <c r="CG12" s="209"/>
      <c r="CH12" s="209"/>
      <c r="CI12" s="209"/>
      <c r="CJ12" s="209"/>
      <c r="CK12" s="209"/>
      <c r="CL12" s="209"/>
      <c r="CM12" s="209"/>
      <c r="CN12" s="209"/>
      <c r="CO12" s="209"/>
      <c r="CP12" s="209"/>
      <c r="CQ12" s="209"/>
      <c r="CR12" s="209"/>
      <c r="CS12" s="209"/>
      <c r="CT12" s="209"/>
      <c r="CU12" s="209"/>
      <c r="CV12" s="209"/>
      <c r="CW12" s="209"/>
      <c r="CX12" s="209"/>
      <c r="CY12" s="209"/>
      <c r="CZ12" s="209"/>
      <c r="DA12" s="209"/>
      <c r="DB12" s="209"/>
      <c r="DC12" s="209"/>
      <c r="DD12" s="215"/>
    </row>
    <row r="13" spans="1:108" s="93" customFormat="1" ht="12.75">
      <c r="A13" s="216" t="s">
        <v>7</v>
      </c>
      <c r="B13" s="217"/>
      <c r="C13" s="217"/>
      <c r="D13" s="217"/>
      <c r="E13" s="217"/>
      <c r="F13" s="217"/>
      <c r="G13" s="217"/>
      <c r="H13" s="218" t="s">
        <v>156</v>
      </c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9">
        <f>AT14+AT21+AT25+AT26+AT28</f>
        <v>99.18599999999999</v>
      </c>
      <c r="AU13" s="219"/>
      <c r="AV13" s="219"/>
      <c r="AW13" s="219"/>
      <c r="AX13" s="219"/>
      <c r="AY13" s="219"/>
      <c r="AZ13" s="219"/>
      <c r="BA13" s="219"/>
      <c r="BB13" s="219"/>
      <c r="BC13" s="219"/>
      <c r="BD13" s="219"/>
      <c r="BE13" s="219"/>
      <c r="BF13" s="219">
        <f>BF14+BF21+BF25+BF26+BF28</f>
        <v>99.093</v>
      </c>
      <c r="BG13" s="219"/>
      <c r="BH13" s="219"/>
      <c r="BI13" s="219"/>
      <c r="BJ13" s="219"/>
      <c r="BK13" s="219"/>
      <c r="BL13" s="219"/>
      <c r="BM13" s="219"/>
      <c r="BN13" s="219"/>
      <c r="BO13" s="219"/>
      <c r="BP13" s="219"/>
      <c r="BQ13" s="219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  <c r="CB13" s="220"/>
      <c r="CC13" s="220"/>
      <c r="CD13" s="220"/>
      <c r="CE13" s="220"/>
      <c r="CF13" s="220"/>
      <c r="CG13" s="220"/>
      <c r="CH13" s="220"/>
      <c r="CI13" s="220"/>
      <c r="CJ13" s="220"/>
      <c r="CK13" s="220"/>
      <c r="CL13" s="220"/>
      <c r="CM13" s="220"/>
      <c r="CN13" s="220"/>
      <c r="CO13" s="220"/>
      <c r="CP13" s="220"/>
      <c r="CQ13" s="220"/>
      <c r="CR13" s="220"/>
      <c r="CS13" s="220"/>
      <c r="CT13" s="220"/>
      <c r="CU13" s="220"/>
      <c r="CV13" s="220"/>
      <c r="CW13" s="220"/>
      <c r="CX13" s="220"/>
      <c r="CY13" s="220"/>
      <c r="CZ13" s="220"/>
      <c r="DA13" s="220"/>
      <c r="DB13" s="220"/>
      <c r="DC13" s="220"/>
      <c r="DD13" s="221"/>
    </row>
    <row r="14" spans="1:108" s="5" customFormat="1" ht="12.75">
      <c r="A14" s="126" t="s">
        <v>5</v>
      </c>
      <c r="B14" s="127"/>
      <c r="C14" s="127"/>
      <c r="D14" s="127"/>
      <c r="E14" s="127"/>
      <c r="F14" s="127"/>
      <c r="G14" s="127"/>
      <c r="H14" s="128" t="s">
        <v>157</v>
      </c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94">
        <f>AT15+AT16+AT17+AT20</f>
        <v>84.056</v>
      </c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>
        <f>BF15+BF16+BF17+BF20</f>
        <v>84.056</v>
      </c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222"/>
      <c r="BS14" s="222"/>
      <c r="BT14" s="222"/>
      <c r="BU14" s="222"/>
      <c r="BV14" s="222"/>
      <c r="BW14" s="222"/>
      <c r="BX14" s="222"/>
      <c r="BY14" s="222"/>
      <c r="BZ14" s="222"/>
      <c r="CA14" s="222"/>
      <c r="CB14" s="222"/>
      <c r="CC14" s="222"/>
      <c r="CD14" s="222"/>
      <c r="CE14" s="222"/>
      <c r="CF14" s="222"/>
      <c r="CG14" s="222"/>
      <c r="CH14" s="222"/>
      <c r="CI14" s="222"/>
      <c r="CJ14" s="222"/>
      <c r="CK14" s="222"/>
      <c r="CL14" s="222"/>
      <c r="CM14" s="222"/>
      <c r="CN14" s="222"/>
      <c r="CO14" s="222"/>
      <c r="CP14" s="222"/>
      <c r="CQ14" s="222"/>
      <c r="CR14" s="222"/>
      <c r="CS14" s="222"/>
      <c r="CT14" s="222"/>
      <c r="CU14" s="222"/>
      <c r="CV14" s="222"/>
      <c r="CW14" s="222"/>
      <c r="CX14" s="222"/>
      <c r="CY14" s="222"/>
      <c r="CZ14" s="222"/>
      <c r="DA14" s="222"/>
      <c r="DB14" s="222"/>
      <c r="DC14" s="222"/>
      <c r="DD14" s="223"/>
    </row>
    <row r="15" spans="1:108" s="5" customFormat="1" ht="25.5" customHeight="1">
      <c r="A15" s="126" t="s">
        <v>158</v>
      </c>
      <c r="B15" s="127"/>
      <c r="C15" s="127"/>
      <c r="D15" s="127"/>
      <c r="E15" s="127"/>
      <c r="F15" s="127"/>
      <c r="G15" s="127"/>
      <c r="H15" s="133" t="s">
        <v>159</v>
      </c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94">
        <v>84.056</v>
      </c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>
        <v>84.056</v>
      </c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222"/>
      <c r="BS15" s="222"/>
      <c r="BT15" s="222"/>
      <c r="BU15" s="222"/>
      <c r="BV15" s="222"/>
      <c r="BW15" s="222"/>
      <c r="BX15" s="222"/>
      <c r="BY15" s="222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  <c r="CM15" s="222"/>
      <c r="CN15" s="222"/>
      <c r="CO15" s="222"/>
      <c r="CP15" s="222"/>
      <c r="CQ15" s="222"/>
      <c r="CR15" s="222"/>
      <c r="CS15" s="222"/>
      <c r="CT15" s="222"/>
      <c r="CU15" s="222"/>
      <c r="CV15" s="222"/>
      <c r="CW15" s="222"/>
      <c r="CX15" s="222"/>
      <c r="CY15" s="222"/>
      <c r="CZ15" s="222"/>
      <c r="DA15" s="222"/>
      <c r="DB15" s="222"/>
      <c r="DC15" s="222"/>
      <c r="DD15" s="223"/>
    </row>
    <row r="16" spans="1:108" s="5" customFormat="1" ht="12.75">
      <c r="A16" s="126" t="s">
        <v>160</v>
      </c>
      <c r="B16" s="127"/>
      <c r="C16" s="127"/>
      <c r="D16" s="127"/>
      <c r="E16" s="127"/>
      <c r="F16" s="127"/>
      <c r="G16" s="127"/>
      <c r="H16" s="133" t="s">
        <v>161</v>
      </c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  <c r="CB16" s="222"/>
      <c r="CC16" s="222"/>
      <c r="CD16" s="222"/>
      <c r="CE16" s="222"/>
      <c r="CF16" s="222"/>
      <c r="CG16" s="222"/>
      <c r="CH16" s="222"/>
      <c r="CI16" s="222"/>
      <c r="CJ16" s="222"/>
      <c r="CK16" s="222"/>
      <c r="CL16" s="222"/>
      <c r="CM16" s="222"/>
      <c r="CN16" s="222"/>
      <c r="CO16" s="222"/>
      <c r="CP16" s="222"/>
      <c r="CQ16" s="222"/>
      <c r="CR16" s="222"/>
      <c r="CS16" s="222"/>
      <c r="CT16" s="222"/>
      <c r="CU16" s="222"/>
      <c r="CV16" s="222"/>
      <c r="CW16" s="222"/>
      <c r="CX16" s="222"/>
      <c r="CY16" s="222"/>
      <c r="CZ16" s="222"/>
      <c r="DA16" s="222"/>
      <c r="DB16" s="222"/>
      <c r="DC16" s="222"/>
      <c r="DD16" s="223"/>
    </row>
    <row r="17" spans="1:108" s="5" customFormat="1" ht="39" customHeight="1">
      <c r="A17" s="126" t="s">
        <v>162</v>
      </c>
      <c r="B17" s="127"/>
      <c r="C17" s="127"/>
      <c r="D17" s="127"/>
      <c r="E17" s="127"/>
      <c r="F17" s="127"/>
      <c r="G17" s="127"/>
      <c r="H17" s="133" t="s">
        <v>163</v>
      </c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94">
        <f>AT18+AT19</f>
        <v>0</v>
      </c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>
        <f>BF18+BF19</f>
        <v>0</v>
      </c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222"/>
      <c r="BS17" s="222"/>
      <c r="BT17" s="222"/>
      <c r="BU17" s="222"/>
      <c r="BV17" s="222"/>
      <c r="BW17" s="222"/>
      <c r="BX17" s="222"/>
      <c r="BY17" s="222"/>
      <c r="BZ17" s="222"/>
      <c r="CA17" s="222"/>
      <c r="CB17" s="222"/>
      <c r="CC17" s="222"/>
      <c r="CD17" s="222"/>
      <c r="CE17" s="222"/>
      <c r="CF17" s="222"/>
      <c r="CG17" s="222"/>
      <c r="CH17" s="222"/>
      <c r="CI17" s="222"/>
      <c r="CJ17" s="222"/>
      <c r="CK17" s="222"/>
      <c r="CL17" s="222"/>
      <c r="CM17" s="222"/>
      <c r="CN17" s="222"/>
      <c r="CO17" s="222"/>
      <c r="CP17" s="222"/>
      <c r="CQ17" s="222"/>
      <c r="CR17" s="222"/>
      <c r="CS17" s="222"/>
      <c r="CT17" s="222"/>
      <c r="CU17" s="222"/>
      <c r="CV17" s="222"/>
      <c r="CW17" s="222"/>
      <c r="CX17" s="222"/>
      <c r="CY17" s="222"/>
      <c r="CZ17" s="222"/>
      <c r="DA17" s="222"/>
      <c r="DB17" s="222"/>
      <c r="DC17" s="222"/>
      <c r="DD17" s="223"/>
    </row>
    <row r="18" spans="1:108" s="93" customFormat="1" ht="25.5" customHeight="1">
      <c r="A18" s="126" t="s">
        <v>164</v>
      </c>
      <c r="B18" s="127"/>
      <c r="C18" s="127"/>
      <c r="D18" s="127"/>
      <c r="E18" s="127"/>
      <c r="F18" s="127"/>
      <c r="G18" s="127"/>
      <c r="H18" s="133" t="s">
        <v>165</v>
      </c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  <c r="CB18" s="222"/>
      <c r="CC18" s="222"/>
      <c r="CD18" s="222"/>
      <c r="CE18" s="222"/>
      <c r="CF18" s="222"/>
      <c r="CG18" s="222"/>
      <c r="CH18" s="222"/>
      <c r="CI18" s="222"/>
      <c r="CJ18" s="222"/>
      <c r="CK18" s="222"/>
      <c r="CL18" s="222"/>
      <c r="CM18" s="222"/>
      <c r="CN18" s="222"/>
      <c r="CO18" s="222"/>
      <c r="CP18" s="222"/>
      <c r="CQ18" s="222"/>
      <c r="CR18" s="222"/>
      <c r="CS18" s="222"/>
      <c r="CT18" s="222"/>
      <c r="CU18" s="222"/>
      <c r="CV18" s="222"/>
      <c r="CW18" s="222"/>
      <c r="CX18" s="222"/>
      <c r="CY18" s="222"/>
      <c r="CZ18" s="222"/>
      <c r="DA18" s="222"/>
      <c r="DB18" s="222"/>
      <c r="DC18" s="222"/>
      <c r="DD18" s="223"/>
    </row>
    <row r="19" spans="1:108" s="5" customFormat="1" ht="25.5" customHeight="1">
      <c r="A19" s="126" t="s">
        <v>166</v>
      </c>
      <c r="B19" s="127"/>
      <c r="C19" s="127"/>
      <c r="D19" s="127"/>
      <c r="E19" s="127"/>
      <c r="F19" s="127"/>
      <c r="G19" s="127"/>
      <c r="H19" s="133" t="s">
        <v>167</v>
      </c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222"/>
      <c r="BS19" s="222"/>
      <c r="BT19" s="222"/>
      <c r="BU19" s="222"/>
      <c r="BV19" s="222"/>
      <c r="BW19" s="222"/>
      <c r="BX19" s="222"/>
      <c r="BY19" s="222"/>
      <c r="BZ19" s="222"/>
      <c r="CA19" s="222"/>
      <c r="CB19" s="222"/>
      <c r="CC19" s="222"/>
      <c r="CD19" s="222"/>
      <c r="CE19" s="222"/>
      <c r="CF19" s="222"/>
      <c r="CG19" s="222"/>
      <c r="CH19" s="222"/>
      <c r="CI19" s="222"/>
      <c r="CJ19" s="222"/>
      <c r="CK19" s="222"/>
      <c r="CL19" s="222"/>
      <c r="CM19" s="222"/>
      <c r="CN19" s="222"/>
      <c r="CO19" s="222"/>
      <c r="CP19" s="222"/>
      <c r="CQ19" s="222"/>
      <c r="CR19" s="222"/>
      <c r="CS19" s="222"/>
      <c r="CT19" s="222"/>
      <c r="CU19" s="222"/>
      <c r="CV19" s="222"/>
      <c r="CW19" s="222"/>
      <c r="CX19" s="222"/>
      <c r="CY19" s="222"/>
      <c r="CZ19" s="222"/>
      <c r="DA19" s="222"/>
      <c r="DB19" s="222"/>
      <c r="DC19" s="222"/>
      <c r="DD19" s="223"/>
    </row>
    <row r="20" spans="1:108" s="5" customFormat="1" ht="12.75">
      <c r="A20" s="126" t="s">
        <v>168</v>
      </c>
      <c r="B20" s="127"/>
      <c r="C20" s="127"/>
      <c r="D20" s="127"/>
      <c r="E20" s="127"/>
      <c r="F20" s="127"/>
      <c r="G20" s="127"/>
      <c r="H20" s="128" t="s">
        <v>169</v>
      </c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222"/>
      <c r="BS20" s="222"/>
      <c r="BT20" s="222"/>
      <c r="BU20" s="222"/>
      <c r="BV20" s="222"/>
      <c r="BW20" s="222"/>
      <c r="BX20" s="222"/>
      <c r="BY20" s="222"/>
      <c r="BZ20" s="222"/>
      <c r="CA20" s="222"/>
      <c r="CB20" s="222"/>
      <c r="CC20" s="222"/>
      <c r="CD20" s="222"/>
      <c r="CE20" s="222"/>
      <c r="CF20" s="222"/>
      <c r="CG20" s="222"/>
      <c r="CH20" s="222"/>
      <c r="CI20" s="222"/>
      <c r="CJ20" s="222"/>
      <c r="CK20" s="222"/>
      <c r="CL20" s="222"/>
      <c r="CM20" s="222"/>
      <c r="CN20" s="222"/>
      <c r="CO20" s="222"/>
      <c r="CP20" s="222"/>
      <c r="CQ20" s="222"/>
      <c r="CR20" s="222"/>
      <c r="CS20" s="222"/>
      <c r="CT20" s="222"/>
      <c r="CU20" s="222"/>
      <c r="CV20" s="222"/>
      <c r="CW20" s="222"/>
      <c r="CX20" s="222"/>
      <c r="CY20" s="222"/>
      <c r="CZ20" s="222"/>
      <c r="DA20" s="222"/>
      <c r="DB20" s="222"/>
      <c r="DC20" s="222"/>
      <c r="DD20" s="223"/>
    </row>
    <row r="21" spans="1:108" s="5" customFormat="1" ht="12.75">
      <c r="A21" s="126" t="s">
        <v>6</v>
      </c>
      <c r="B21" s="127"/>
      <c r="C21" s="127"/>
      <c r="D21" s="127"/>
      <c r="E21" s="127"/>
      <c r="F21" s="127"/>
      <c r="G21" s="127"/>
      <c r="H21" s="128" t="s">
        <v>170</v>
      </c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94">
        <f>AT22+AT23+AT24</f>
        <v>0</v>
      </c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>
        <f>BF22+BF23+BF24</f>
        <v>0</v>
      </c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222"/>
      <c r="BS21" s="222"/>
      <c r="BT21" s="222"/>
      <c r="BU21" s="222"/>
      <c r="BV21" s="222"/>
      <c r="BW21" s="222"/>
      <c r="BX21" s="222"/>
      <c r="BY21" s="222"/>
      <c r="BZ21" s="222"/>
      <c r="CA21" s="222"/>
      <c r="CB21" s="222"/>
      <c r="CC21" s="222"/>
      <c r="CD21" s="222"/>
      <c r="CE21" s="222"/>
      <c r="CF21" s="222"/>
      <c r="CG21" s="222"/>
      <c r="CH21" s="222"/>
      <c r="CI21" s="222"/>
      <c r="CJ21" s="222"/>
      <c r="CK21" s="222"/>
      <c r="CL21" s="222"/>
      <c r="CM21" s="222"/>
      <c r="CN21" s="222"/>
      <c r="CO21" s="222"/>
      <c r="CP21" s="222"/>
      <c r="CQ21" s="222"/>
      <c r="CR21" s="222"/>
      <c r="CS21" s="222"/>
      <c r="CT21" s="222"/>
      <c r="CU21" s="222"/>
      <c r="CV21" s="222"/>
      <c r="CW21" s="222"/>
      <c r="CX21" s="222"/>
      <c r="CY21" s="222"/>
      <c r="CZ21" s="222"/>
      <c r="DA21" s="222"/>
      <c r="DB21" s="222"/>
      <c r="DC21" s="222"/>
      <c r="DD21" s="223"/>
    </row>
    <row r="22" spans="1:108" s="5" customFormat="1" ht="12.75">
      <c r="A22" s="126" t="s">
        <v>171</v>
      </c>
      <c r="B22" s="127"/>
      <c r="C22" s="127"/>
      <c r="D22" s="127"/>
      <c r="E22" s="127"/>
      <c r="F22" s="127"/>
      <c r="G22" s="127"/>
      <c r="H22" s="128" t="s">
        <v>172</v>
      </c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222"/>
      <c r="BS22" s="222"/>
      <c r="BT22" s="222"/>
      <c r="BU22" s="222"/>
      <c r="BV22" s="222"/>
      <c r="BW22" s="222"/>
      <c r="BX22" s="222"/>
      <c r="BY22" s="222"/>
      <c r="BZ22" s="222"/>
      <c r="CA22" s="222"/>
      <c r="CB22" s="222"/>
      <c r="CC22" s="222"/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  <c r="CN22" s="222"/>
      <c r="CO22" s="222"/>
      <c r="CP22" s="222"/>
      <c r="CQ22" s="222"/>
      <c r="CR22" s="222"/>
      <c r="CS22" s="222"/>
      <c r="CT22" s="222"/>
      <c r="CU22" s="222"/>
      <c r="CV22" s="222"/>
      <c r="CW22" s="222"/>
      <c r="CX22" s="222"/>
      <c r="CY22" s="222"/>
      <c r="CZ22" s="222"/>
      <c r="DA22" s="222"/>
      <c r="DB22" s="222"/>
      <c r="DC22" s="222"/>
      <c r="DD22" s="223"/>
    </row>
    <row r="23" spans="1:108" s="93" customFormat="1" ht="12.75">
      <c r="A23" s="126" t="s">
        <v>173</v>
      </c>
      <c r="B23" s="127"/>
      <c r="C23" s="127"/>
      <c r="D23" s="127"/>
      <c r="E23" s="127"/>
      <c r="F23" s="127"/>
      <c r="G23" s="127"/>
      <c r="H23" s="128" t="s">
        <v>174</v>
      </c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222"/>
      <c r="BS23" s="222"/>
      <c r="BT23" s="222"/>
      <c r="BU23" s="222"/>
      <c r="BV23" s="222"/>
      <c r="BW23" s="222"/>
      <c r="BX23" s="222"/>
      <c r="BY23" s="222"/>
      <c r="BZ23" s="222"/>
      <c r="CA23" s="222"/>
      <c r="CB23" s="222"/>
      <c r="CC23" s="222"/>
      <c r="CD23" s="222"/>
      <c r="CE23" s="222"/>
      <c r="CF23" s="222"/>
      <c r="CG23" s="222"/>
      <c r="CH23" s="222"/>
      <c r="CI23" s="222"/>
      <c r="CJ23" s="222"/>
      <c r="CK23" s="222"/>
      <c r="CL23" s="222"/>
      <c r="CM23" s="222"/>
      <c r="CN23" s="222"/>
      <c r="CO23" s="222"/>
      <c r="CP23" s="222"/>
      <c r="CQ23" s="222"/>
      <c r="CR23" s="222"/>
      <c r="CS23" s="222"/>
      <c r="CT23" s="222"/>
      <c r="CU23" s="222"/>
      <c r="CV23" s="222"/>
      <c r="CW23" s="222"/>
      <c r="CX23" s="222"/>
      <c r="CY23" s="222"/>
      <c r="CZ23" s="222"/>
      <c r="DA23" s="222"/>
      <c r="DB23" s="222"/>
      <c r="DC23" s="222"/>
      <c r="DD23" s="223"/>
    </row>
    <row r="24" spans="1:108" s="93" customFormat="1" ht="25.5" customHeight="1">
      <c r="A24" s="126" t="s">
        <v>175</v>
      </c>
      <c r="B24" s="127"/>
      <c r="C24" s="127"/>
      <c r="D24" s="127"/>
      <c r="E24" s="127"/>
      <c r="F24" s="127"/>
      <c r="G24" s="127"/>
      <c r="H24" s="133" t="s">
        <v>176</v>
      </c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222"/>
      <c r="BS24" s="222"/>
      <c r="BT24" s="222"/>
      <c r="BU24" s="222"/>
      <c r="BV24" s="222"/>
      <c r="BW24" s="222"/>
      <c r="BX24" s="222"/>
      <c r="BY24" s="222"/>
      <c r="BZ24" s="222"/>
      <c r="CA24" s="222"/>
      <c r="CB24" s="222"/>
      <c r="CC24" s="222"/>
      <c r="CD24" s="222"/>
      <c r="CE24" s="222"/>
      <c r="CF24" s="222"/>
      <c r="CG24" s="222"/>
      <c r="CH24" s="222"/>
      <c r="CI24" s="222"/>
      <c r="CJ24" s="222"/>
      <c r="CK24" s="222"/>
      <c r="CL24" s="222"/>
      <c r="CM24" s="222"/>
      <c r="CN24" s="222"/>
      <c r="CO24" s="222"/>
      <c r="CP24" s="222"/>
      <c r="CQ24" s="222"/>
      <c r="CR24" s="222"/>
      <c r="CS24" s="222"/>
      <c r="CT24" s="222"/>
      <c r="CU24" s="222"/>
      <c r="CV24" s="222"/>
      <c r="CW24" s="222"/>
      <c r="CX24" s="222"/>
      <c r="CY24" s="222"/>
      <c r="CZ24" s="222"/>
      <c r="DA24" s="222"/>
      <c r="DB24" s="222"/>
      <c r="DC24" s="222"/>
      <c r="DD24" s="223"/>
    </row>
    <row r="25" spans="1:108" s="93" customFormat="1" ht="75" customHeight="1">
      <c r="A25" s="126" t="s">
        <v>8</v>
      </c>
      <c r="B25" s="127"/>
      <c r="C25" s="127"/>
      <c r="D25" s="127"/>
      <c r="E25" s="127"/>
      <c r="F25" s="127"/>
      <c r="G25" s="127"/>
      <c r="H25" s="128" t="s">
        <v>177</v>
      </c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224">
        <v>15.13</v>
      </c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>
        <v>15.037</v>
      </c>
      <c r="BG25" s="224"/>
      <c r="BH25" s="224"/>
      <c r="BI25" s="224"/>
      <c r="BJ25" s="224"/>
      <c r="BK25" s="224"/>
      <c r="BL25" s="224"/>
      <c r="BM25" s="224"/>
      <c r="BN25" s="224"/>
      <c r="BO25" s="224"/>
      <c r="BP25" s="224"/>
      <c r="BQ25" s="224"/>
      <c r="BR25" s="222" t="s">
        <v>53</v>
      </c>
      <c r="BS25" s="222"/>
      <c r="BT25" s="222"/>
      <c r="BU25" s="222"/>
      <c r="BV25" s="222"/>
      <c r="BW25" s="222"/>
      <c r="BX25" s="222"/>
      <c r="BY25" s="222"/>
      <c r="BZ25" s="222"/>
      <c r="CA25" s="222"/>
      <c r="CB25" s="222"/>
      <c r="CC25" s="222"/>
      <c r="CD25" s="222"/>
      <c r="CE25" s="222"/>
      <c r="CF25" s="222"/>
      <c r="CG25" s="222"/>
      <c r="CH25" s="222"/>
      <c r="CI25" s="222"/>
      <c r="CJ25" s="222"/>
      <c r="CK25" s="222"/>
      <c r="CL25" s="222"/>
      <c r="CM25" s="222"/>
      <c r="CN25" s="222"/>
      <c r="CO25" s="222"/>
      <c r="CP25" s="222"/>
      <c r="CQ25" s="222"/>
      <c r="CR25" s="222"/>
      <c r="CS25" s="222"/>
      <c r="CT25" s="222"/>
      <c r="CU25" s="222"/>
      <c r="CV25" s="222"/>
      <c r="CW25" s="222"/>
      <c r="CX25" s="222"/>
      <c r="CY25" s="222"/>
      <c r="CZ25" s="222"/>
      <c r="DA25" s="222"/>
      <c r="DB25" s="222"/>
      <c r="DC25" s="222"/>
      <c r="DD25" s="223"/>
    </row>
    <row r="26" spans="1:108" s="93" customFormat="1" ht="12.75">
      <c r="A26" s="126" t="s">
        <v>28</v>
      </c>
      <c r="B26" s="127"/>
      <c r="C26" s="127"/>
      <c r="D26" s="127"/>
      <c r="E26" s="127"/>
      <c r="F26" s="127"/>
      <c r="G26" s="127"/>
      <c r="H26" s="128" t="s">
        <v>178</v>
      </c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94">
        <v>0</v>
      </c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>
        <v>0</v>
      </c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222"/>
      <c r="BS26" s="222"/>
      <c r="BT26" s="222"/>
      <c r="BU26" s="222"/>
      <c r="BV26" s="222"/>
      <c r="BW26" s="222"/>
      <c r="BX26" s="222"/>
      <c r="BY26" s="222"/>
      <c r="BZ26" s="222"/>
      <c r="CA26" s="222"/>
      <c r="CB26" s="222"/>
      <c r="CC26" s="222"/>
      <c r="CD26" s="222"/>
      <c r="CE26" s="222"/>
      <c r="CF26" s="222"/>
      <c r="CG26" s="222"/>
      <c r="CH26" s="222"/>
      <c r="CI26" s="222"/>
      <c r="CJ26" s="222"/>
      <c r="CK26" s="222"/>
      <c r="CL26" s="222"/>
      <c r="CM26" s="222"/>
      <c r="CN26" s="222"/>
      <c r="CO26" s="222"/>
      <c r="CP26" s="222"/>
      <c r="CQ26" s="222"/>
      <c r="CR26" s="222"/>
      <c r="CS26" s="222"/>
      <c r="CT26" s="222"/>
      <c r="CU26" s="222"/>
      <c r="CV26" s="222"/>
      <c r="CW26" s="222"/>
      <c r="CX26" s="222"/>
      <c r="CY26" s="222"/>
      <c r="CZ26" s="222"/>
      <c r="DA26" s="222"/>
      <c r="DB26" s="222"/>
      <c r="DC26" s="222"/>
      <c r="DD26" s="223"/>
    </row>
    <row r="27" spans="1:108" s="5" customFormat="1" ht="12.75">
      <c r="A27" s="126" t="s">
        <v>179</v>
      </c>
      <c r="B27" s="127"/>
      <c r="C27" s="127"/>
      <c r="D27" s="127"/>
      <c r="E27" s="127"/>
      <c r="F27" s="127"/>
      <c r="G27" s="127"/>
      <c r="H27" s="128" t="s">
        <v>180</v>
      </c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222"/>
      <c r="BS27" s="222"/>
      <c r="BT27" s="222"/>
      <c r="BU27" s="222"/>
      <c r="BV27" s="222"/>
      <c r="BW27" s="222"/>
      <c r="BX27" s="222"/>
      <c r="BY27" s="222"/>
      <c r="BZ27" s="222"/>
      <c r="CA27" s="222"/>
      <c r="CB27" s="222"/>
      <c r="CC27" s="222"/>
      <c r="CD27" s="222"/>
      <c r="CE27" s="222"/>
      <c r="CF27" s="222"/>
      <c r="CG27" s="222"/>
      <c r="CH27" s="222"/>
      <c r="CI27" s="222"/>
      <c r="CJ27" s="222"/>
      <c r="CK27" s="222"/>
      <c r="CL27" s="222"/>
      <c r="CM27" s="222"/>
      <c r="CN27" s="222"/>
      <c r="CO27" s="222"/>
      <c r="CP27" s="222"/>
      <c r="CQ27" s="222"/>
      <c r="CR27" s="222"/>
      <c r="CS27" s="222"/>
      <c r="CT27" s="222"/>
      <c r="CU27" s="222"/>
      <c r="CV27" s="222"/>
      <c r="CW27" s="222"/>
      <c r="CX27" s="222"/>
      <c r="CY27" s="222"/>
      <c r="CZ27" s="222"/>
      <c r="DA27" s="222"/>
      <c r="DB27" s="222"/>
      <c r="DC27" s="222"/>
      <c r="DD27" s="223"/>
    </row>
    <row r="28" spans="1:108" s="5" customFormat="1" ht="25.5" customHeight="1" thickBot="1">
      <c r="A28" s="135" t="s">
        <v>181</v>
      </c>
      <c r="B28" s="136"/>
      <c r="C28" s="136"/>
      <c r="D28" s="136"/>
      <c r="E28" s="136"/>
      <c r="F28" s="136"/>
      <c r="G28" s="136"/>
      <c r="H28" s="225" t="s">
        <v>182</v>
      </c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5"/>
      <c r="AR28" s="225"/>
      <c r="AS28" s="225"/>
      <c r="AT28" s="197">
        <v>0</v>
      </c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>
        <v>0</v>
      </c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7"/>
      <c r="BR28" s="226"/>
      <c r="BS28" s="226"/>
      <c r="BT28" s="226"/>
      <c r="BU28" s="226"/>
      <c r="BV28" s="226"/>
      <c r="BW28" s="226"/>
      <c r="BX28" s="226"/>
      <c r="BY28" s="226"/>
      <c r="BZ28" s="226"/>
      <c r="CA28" s="226"/>
      <c r="CB28" s="226"/>
      <c r="CC28" s="226"/>
      <c r="CD28" s="226"/>
      <c r="CE28" s="226"/>
      <c r="CF28" s="226"/>
      <c r="CG28" s="226"/>
      <c r="CH28" s="226"/>
      <c r="CI28" s="226"/>
      <c r="CJ28" s="226"/>
      <c r="CK28" s="226"/>
      <c r="CL28" s="226"/>
      <c r="CM28" s="226"/>
      <c r="CN28" s="226"/>
      <c r="CO28" s="226"/>
      <c r="CP28" s="226"/>
      <c r="CQ28" s="226"/>
      <c r="CR28" s="226"/>
      <c r="CS28" s="226"/>
      <c r="CT28" s="226"/>
      <c r="CU28" s="226"/>
      <c r="CV28" s="226"/>
      <c r="CW28" s="226"/>
      <c r="CX28" s="226"/>
      <c r="CY28" s="226"/>
      <c r="CZ28" s="226"/>
      <c r="DA28" s="226"/>
      <c r="DB28" s="226"/>
      <c r="DC28" s="226"/>
      <c r="DD28" s="227"/>
    </row>
    <row r="29" spans="1:108" s="5" customFormat="1" ht="12.75">
      <c r="A29" s="216" t="s">
        <v>9</v>
      </c>
      <c r="B29" s="217"/>
      <c r="C29" s="217"/>
      <c r="D29" s="217"/>
      <c r="E29" s="217"/>
      <c r="F29" s="217"/>
      <c r="G29" s="217"/>
      <c r="H29" s="218" t="s">
        <v>183</v>
      </c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9">
        <f>SUM(AT30:BE36)</f>
        <v>0</v>
      </c>
      <c r="AU29" s="219"/>
      <c r="AV29" s="219"/>
      <c r="AW29" s="219"/>
      <c r="AX29" s="219"/>
      <c r="AY29" s="219"/>
      <c r="AZ29" s="219"/>
      <c r="BA29" s="219"/>
      <c r="BB29" s="219"/>
      <c r="BC29" s="219"/>
      <c r="BD29" s="219"/>
      <c r="BE29" s="219"/>
      <c r="BF29" s="219">
        <f>SUM(BF30:BQ36)</f>
        <v>0</v>
      </c>
      <c r="BG29" s="219"/>
      <c r="BH29" s="219"/>
      <c r="BI29" s="219"/>
      <c r="BJ29" s="219"/>
      <c r="BK29" s="219"/>
      <c r="BL29" s="219"/>
      <c r="BM29" s="219"/>
      <c r="BN29" s="219"/>
      <c r="BO29" s="219"/>
      <c r="BP29" s="219"/>
      <c r="BQ29" s="219"/>
      <c r="BR29" s="220"/>
      <c r="BS29" s="220"/>
      <c r="BT29" s="220"/>
      <c r="BU29" s="220"/>
      <c r="BV29" s="220"/>
      <c r="BW29" s="220"/>
      <c r="BX29" s="220"/>
      <c r="BY29" s="220"/>
      <c r="BZ29" s="220"/>
      <c r="CA29" s="220"/>
      <c r="CB29" s="220"/>
      <c r="CC29" s="220"/>
      <c r="CD29" s="220"/>
      <c r="CE29" s="220"/>
      <c r="CF29" s="220"/>
      <c r="CG29" s="220"/>
      <c r="CH29" s="220"/>
      <c r="CI29" s="220"/>
      <c r="CJ29" s="220"/>
      <c r="CK29" s="220"/>
      <c r="CL29" s="220"/>
      <c r="CM29" s="220"/>
      <c r="CN29" s="220"/>
      <c r="CO29" s="220"/>
      <c r="CP29" s="220"/>
      <c r="CQ29" s="220"/>
      <c r="CR29" s="220"/>
      <c r="CS29" s="220"/>
      <c r="CT29" s="220"/>
      <c r="CU29" s="220"/>
      <c r="CV29" s="220"/>
      <c r="CW29" s="220"/>
      <c r="CX29" s="220"/>
      <c r="CY29" s="220"/>
      <c r="CZ29" s="220"/>
      <c r="DA29" s="220"/>
      <c r="DB29" s="220"/>
      <c r="DC29" s="220"/>
      <c r="DD29" s="221"/>
    </row>
    <row r="30" spans="1:108" s="5" customFormat="1" ht="12.75">
      <c r="A30" s="126" t="s">
        <v>10</v>
      </c>
      <c r="B30" s="127"/>
      <c r="C30" s="127"/>
      <c r="D30" s="127"/>
      <c r="E30" s="127"/>
      <c r="F30" s="127"/>
      <c r="G30" s="127"/>
      <c r="H30" s="128" t="s">
        <v>184</v>
      </c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222"/>
      <c r="BS30" s="222"/>
      <c r="BT30" s="222"/>
      <c r="BU30" s="222"/>
      <c r="BV30" s="222"/>
      <c r="BW30" s="222"/>
      <c r="BX30" s="222"/>
      <c r="BY30" s="222"/>
      <c r="BZ30" s="222"/>
      <c r="CA30" s="222"/>
      <c r="CB30" s="222"/>
      <c r="CC30" s="222"/>
      <c r="CD30" s="222"/>
      <c r="CE30" s="222"/>
      <c r="CF30" s="222"/>
      <c r="CG30" s="222"/>
      <c r="CH30" s="222"/>
      <c r="CI30" s="222"/>
      <c r="CJ30" s="222"/>
      <c r="CK30" s="222"/>
      <c r="CL30" s="222"/>
      <c r="CM30" s="222"/>
      <c r="CN30" s="222"/>
      <c r="CO30" s="222"/>
      <c r="CP30" s="222"/>
      <c r="CQ30" s="222"/>
      <c r="CR30" s="222"/>
      <c r="CS30" s="222"/>
      <c r="CT30" s="222"/>
      <c r="CU30" s="222"/>
      <c r="CV30" s="222"/>
      <c r="CW30" s="222"/>
      <c r="CX30" s="222"/>
      <c r="CY30" s="222"/>
      <c r="CZ30" s="222"/>
      <c r="DA30" s="222"/>
      <c r="DB30" s="222"/>
      <c r="DC30" s="222"/>
      <c r="DD30" s="223"/>
    </row>
    <row r="31" spans="1:108" s="93" customFormat="1" ht="12.75">
      <c r="A31" s="126" t="s">
        <v>29</v>
      </c>
      <c r="B31" s="127"/>
      <c r="C31" s="127"/>
      <c r="D31" s="127"/>
      <c r="E31" s="127"/>
      <c r="F31" s="127"/>
      <c r="G31" s="127"/>
      <c r="H31" s="128" t="s">
        <v>185</v>
      </c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222"/>
      <c r="BS31" s="222"/>
      <c r="BT31" s="222"/>
      <c r="BU31" s="222"/>
      <c r="BV31" s="222"/>
      <c r="BW31" s="222"/>
      <c r="BX31" s="222"/>
      <c r="BY31" s="222"/>
      <c r="BZ31" s="222"/>
      <c r="CA31" s="222"/>
      <c r="CB31" s="222"/>
      <c r="CC31" s="222"/>
      <c r="CD31" s="222"/>
      <c r="CE31" s="222"/>
      <c r="CF31" s="222"/>
      <c r="CG31" s="222"/>
      <c r="CH31" s="222"/>
      <c r="CI31" s="222"/>
      <c r="CJ31" s="222"/>
      <c r="CK31" s="222"/>
      <c r="CL31" s="222"/>
      <c r="CM31" s="222"/>
      <c r="CN31" s="222"/>
      <c r="CO31" s="222"/>
      <c r="CP31" s="222"/>
      <c r="CQ31" s="222"/>
      <c r="CR31" s="222"/>
      <c r="CS31" s="222"/>
      <c r="CT31" s="222"/>
      <c r="CU31" s="222"/>
      <c r="CV31" s="222"/>
      <c r="CW31" s="222"/>
      <c r="CX31" s="222"/>
      <c r="CY31" s="222"/>
      <c r="CZ31" s="222"/>
      <c r="DA31" s="222"/>
      <c r="DB31" s="222"/>
      <c r="DC31" s="222"/>
      <c r="DD31" s="223"/>
    </row>
    <row r="32" spans="1:108" s="93" customFormat="1" ht="12.75">
      <c r="A32" s="126" t="s">
        <v>186</v>
      </c>
      <c r="B32" s="127"/>
      <c r="C32" s="127"/>
      <c r="D32" s="127"/>
      <c r="E32" s="127"/>
      <c r="F32" s="127"/>
      <c r="G32" s="127"/>
      <c r="H32" s="128" t="s">
        <v>187</v>
      </c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R32" s="222"/>
      <c r="BS32" s="222"/>
      <c r="BT32" s="222"/>
      <c r="BU32" s="222"/>
      <c r="BV32" s="222"/>
      <c r="BW32" s="222"/>
      <c r="BX32" s="222"/>
      <c r="BY32" s="222"/>
      <c r="BZ32" s="222"/>
      <c r="CA32" s="222"/>
      <c r="CB32" s="222"/>
      <c r="CC32" s="222"/>
      <c r="CD32" s="222"/>
      <c r="CE32" s="222"/>
      <c r="CF32" s="222"/>
      <c r="CG32" s="222"/>
      <c r="CH32" s="222"/>
      <c r="CI32" s="222"/>
      <c r="CJ32" s="222"/>
      <c r="CK32" s="222"/>
      <c r="CL32" s="222"/>
      <c r="CM32" s="222"/>
      <c r="CN32" s="222"/>
      <c r="CO32" s="222"/>
      <c r="CP32" s="222"/>
      <c r="CQ32" s="222"/>
      <c r="CR32" s="222"/>
      <c r="CS32" s="222"/>
      <c r="CT32" s="222"/>
      <c r="CU32" s="222"/>
      <c r="CV32" s="222"/>
      <c r="CW32" s="222"/>
      <c r="CX32" s="222"/>
      <c r="CY32" s="222"/>
      <c r="CZ32" s="222"/>
      <c r="DA32" s="222"/>
      <c r="DB32" s="222"/>
      <c r="DC32" s="222"/>
      <c r="DD32" s="223"/>
    </row>
    <row r="33" spans="1:108" s="5" customFormat="1" ht="12.75">
      <c r="A33" s="126" t="s">
        <v>188</v>
      </c>
      <c r="B33" s="127"/>
      <c r="C33" s="127"/>
      <c r="D33" s="127"/>
      <c r="E33" s="127"/>
      <c r="F33" s="127"/>
      <c r="G33" s="127"/>
      <c r="H33" s="128" t="s">
        <v>189</v>
      </c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222"/>
      <c r="BS33" s="222"/>
      <c r="BT33" s="222"/>
      <c r="BU33" s="222"/>
      <c r="BV33" s="222"/>
      <c r="BW33" s="222"/>
      <c r="BX33" s="222"/>
      <c r="BY33" s="222"/>
      <c r="BZ33" s="222"/>
      <c r="CA33" s="222"/>
      <c r="CB33" s="222"/>
      <c r="CC33" s="222"/>
      <c r="CD33" s="222"/>
      <c r="CE33" s="222"/>
      <c r="CF33" s="222"/>
      <c r="CG33" s="222"/>
      <c r="CH33" s="222"/>
      <c r="CI33" s="222"/>
      <c r="CJ33" s="222"/>
      <c r="CK33" s="222"/>
      <c r="CL33" s="222"/>
      <c r="CM33" s="222"/>
      <c r="CN33" s="222"/>
      <c r="CO33" s="222"/>
      <c r="CP33" s="222"/>
      <c r="CQ33" s="222"/>
      <c r="CR33" s="222"/>
      <c r="CS33" s="222"/>
      <c r="CT33" s="222"/>
      <c r="CU33" s="222"/>
      <c r="CV33" s="222"/>
      <c r="CW33" s="222"/>
      <c r="CX33" s="222"/>
      <c r="CY33" s="222"/>
      <c r="CZ33" s="222"/>
      <c r="DA33" s="222"/>
      <c r="DB33" s="222"/>
      <c r="DC33" s="222"/>
      <c r="DD33" s="223"/>
    </row>
    <row r="34" spans="1:108" s="5" customFormat="1" ht="12.75">
      <c r="A34" s="126" t="s">
        <v>190</v>
      </c>
      <c r="B34" s="127"/>
      <c r="C34" s="127"/>
      <c r="D34" s="127"/>
      <c r="E34" s="127"/>
      <c r="F34" s="127"/>
      <c r="G34" s="127"/>
      <c r="H34" s="128" t="s">
        <v>191</v>
      </c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222"/>
      <c r="BS34" s="222"/>
      <c r="BT34" s="222"/>
      <c r="BU34" s="222"/>
      <c r="BV34" s="222"/>
      <c r="BW34" s="222"/>
      <c r="BX34" s="222"/>
      <c r="BY34" s="222"/>
      <c r="BZ34" s="222"/>
      <c r="CA34" s="222"/>
      <c r="CB34" s="222"/>
      <c r="CC34" s="222"/>
      <c r="CD34" s="222"/>
      <c r="CE34" s="222"/>
      <c r="CF34" s="222"/>
      <c r="CG34" s="222"/>
      <c r="CH34" s="222"/>
      <c r="CI34" s="222"/>
      <c r="CJ34" s="222"/>
      <c r="CK34" s="222"/>
      <c r="CL34" s="222"/>
      <c r="CM34" s="222"/>
      <c r="CN34" s="222"/>
      <c r="CO34" s="222"/>
      <c r="CP34" s="222"/>
      <c r="CQ34" s="222"/>
      <c r="CR34" s="222"/>
      <c r="CS34" s="222"/>
      <c r="CT34" s="222"/>
      <c r="CU34" s="222"/>
      <c r="CV34" s="222"/>
      <c r="CW34" s="222"/>
      <c r="CX34" s="222"/>
      <c r="CY34" s="222"/>
      <c r="CZ34" s="222"/>
      <c r="DA34" s="222"/>
      <c r="DB34" s="222"/>
      <c r="DC34" s="222"/>
      <c r="DD34" s="223"/>
    </row>
    <row r="35" spans="1:108" s="5" customFormat="1" ht="12.75">
      <c r="A35" s="126" t="s">
        <v>192</v>
      </c>
      <c r="B35" s="127"/>
      <c r="C35" s="127"/>
      <c r="D35" s="127"/>
      <c r="E35" s="127"/>
      <c r="F35" s="127"/>
      <c r="G35" s="127"/>
      <c r="H35" s="128" t="s">
        <v>193</v>
      </c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222"/>
      <c r="BS35" s="222"/>
      <c r="BT35" s="222"/>
      <c r="BU35" s="222"/>
      <c r="BV35" s="222"/>
      <c r="BW35" s="222"/>
      <c r="BX35" s="222"/>
      <c r="BY35" s="222"/>
      <c r="BZ35" s="222"/>
      <c r="CA35" s="222"/>
      <c r="CB35" s="222"/>
      <c r="CC35" s="222"/>
      <c r="CD35" s="222"/>
      <c r="CE35" s="222"/>
      <c r="CF35" s="222"/>
      <c r="CG35" s="222"/>
      <c r="CH35" s="222"/>
      <c r="CI35" s="222"/>
      <c r="CJ35" s="222"/>
      <c r="CK35" s="222"/>
      <c r="CL35" s="222"/>
      <c r="CM35" s="222"/>
      <c r="CN35" s="222"/>
      <c r="CO35" s="222"/>
      <c r="CP35" s="222"/>
      <c r="CQ35" s="222"/>
      <c r="CR35" s="222"/>
      <c r="CS35" s="222"/>
      <c r="CT35" s="222"/>
      <c r="CU35" s="222"/>
      <c r="CV35" s="222"/>
      <c r="CW35" s="222"/>
      <c r="CX35" s="222"/>
      <c r="CY35" s="222"/>
      <c r="CZ35" s="222"/>
      <c r="DA35" s="222"/>
      <c r="DB35" s="222"/>
      <c r="DC35" s="222"/>
      <c r="DD35" s="223"/>
    </row>
    <row r="36" spans="1:108" s="5" customFormat="1" ht="13.5" thickBot="1">
      <c r="A36" s="135" t="s">
        <v>194</v>
      </c>
      <c r="B36" s="136"/>
      <c r="C36" s="136"/>
      <c r="D36" s="136"/>
      <c r="E36" s="136"/>
      <c r="F36" s="136"/>
      <c r="G36" s="136"/>
      <c r="H36" s="153" t="s">
        <v>195</v>
      </c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97"/>
      <c r="AU36" s="197"/>
      <c r="AV36" s="197"/>
      <c r="AW36" s="197"/>
      <c r="AX36" s="197"/>
      <c r="AY36" s="197"/>
      <c r="AZ36" s="197"/>
      <c r="BA36" s="197"/>
      <c r="BB36" s="197"/>
      <c r="BC36" s="197"/>
      <c r="BD36" s="197"/>
      <c r="BE36" s="197"/>
      <c r="BF36" s="197"/>
      <c r="BG36" s="197"/>
      <c r="BH36" s="197"/>
      <c r="BI36" s="197"/>
      <c r="BJ36" s="197"/>
      <c r="BK36" s="197"/>
      <c r="BL36" s="197"/>
      <c r="BM36" s="197"/>
      <c r="BN36" s="197"/>
      <c r="BO36" s="197"/>
      <c r="BP36" s="197"/>
      <c r="BQ36" s="197"/>
      <c r="BR36" s="226"/>
      <c r="BS36" s="226"/>
      <c r="BT36" s="226"/>
      <c r="BU36" s="226"/>
      <c r="BV36" s="226"/>
      <c r="BW36" s="226"/>
      <c r="BX36" s="226"/>
      <c r="BY36" s="226"/>
      <c r="BZ36" s="226"/>
      <c r="CA36" s="226"/>
      <c r="CB36" s="226"/>
      <c r="CC36" s="226"/>
      <c r="CD36" s="226"/>
      <c r="CE36" s="226"/>
      <c r="CF36" s="226"/>
      <c r="CG36" s="226"/>
      <c r="CH36" s="226"/>
      <c r="CI36" s="226"/>
      <c r="CJ36" s="226"/>
      <c r="CK36" s="226"/>
      <c r="CL36" s="226"/>
      <c r="CM36" s="226"/>
      <c r="CN36" s="226"/>
      <c r="CO36" s="226"/>
      <c r="CP36" s="226"/>
      <c r="CQ36" s="226"/>
      <c r="CR36" s="226"/>
      <c r="CS36" s="226"/>
      <c r="CT36" s="226"/>
      <c r="CU36" s="226"/>
      <c r="CV36" s="226"/>
      <c r="CW36" s="226"/>
      <c r="CX36" s="226"/>
      <c r="CY36" s="226"/>
      <c r="CZ36" s="226"/>
      <c r="DA36" s="226"/>
      <c r="DB36" s="226"/>
      <c r="DC36" s="226"/>
      <c r="DD36" s="227"/>
    </row>
    <row r="37" spans="1:108" s="93" customFormat="1" ht="18.75" customHeight="1">
      <c r="A37" s="119"/>
      <c r="B37" s="120"/>
      <c r="C37" s="120"/>
      <c r="D37" s="120"/>
      <c r="E37" s="120"/>
      <c r="F37" s="120"/>
      <c r="G37" s="120"/>
      <c r="H37" s="121" t="s">
        <v>196</v>
      </c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91">
        <f>AT13+AT29</f>
        <v>99.18599999999999</v>
      </c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>
        <f>BF13+BF29</f>
        <v>99.093</v>
      </c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228"/>
      <c r="BS37" s="228"/>
      <c r="BT37" s="228"/>
      <c r="BU37" s="228"/>
      <c r="BV37" s="228"/>
      <c r="BW37" s="228"/>
      <c r="BX37" s="228"/>
      <c r="BY37" s="228"/>
      <c r="BZ37" s="228"/>
      <c r="CA37" s="228"/>
      <c r="CB37" s="228"/>
      <c r="CC37" s="228"/>
      <c r="CD37" s="228"/>
      <c r="CE37" s="228"/>
      <c r="CF37" s="228"/>
      <c r="CG37" s="228"/>
      <c r="CH37" s="228"/>
      <c r="CI37" s="228"/>
      <c r="CJ37" s="228"/>
      <c r="CK37" s="228"/>
      <c r="CL37" s="228"/>
      <c r="CM37" s="228"/>
      <c r="CN37" s="228"/>
      <c r="CO37" s="228"/>
      <c r="CP37" s="228"/>
      <c r="CQ37" s="228"/>
      <c r="CR37" s="228"/>
      <c r="CS37" s="228"/>
      <c r="CT37" s="228"/>
      <c r="CU37" s="228"/>
      <c r="CV37" s="228"/>
      <c r="CW37" s="228"/>
      <c r="CX37" s="228"/>
      <c r="CY37" s="228"/>
      <c r="CZ37" s="228"/>
      <c r="DA37" s="228"/>
      <c r="DB37" s="228"/>
      <c r="DC37" s="228"/>
      <c r="DD37" s="229"/>
    </row>
    <row r="38" spans="1:108" s="5" customFormat="1" ht="12.75">
      <c r="A38" s="126"/>
      <c r="B38" s="127"/>
      <c r="C38" s="127"/>
      <c r="D38" s="127"/>
      <c r="E38" s="127"/>
      <c r="F38" s="127"/>
      <c r="G38" s="127"/>
      <c r="H38" s="128" t="s">
        <v>197</v>
      </c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4"/>
      <c r="BQ38" s="194"/>
      <c r="BR38" s="222"/>
      <c r="BS38" s="222"/>
      <c r="BT38" s="222"/>
      <c r="BU38" s="222"/>
      <c r="BV38" s="222"/>
      <c r="BW38" s="222"/>
      <c r="BX38" s="222"/>
      <c r="BY38" s="222"/>
      <c r="BZ38" s="222"/>
      <c r="CA38" s="222"/>
      <c r="CB38" s="222"/>
      <c r="CC38" s="222"/>
      <c r="CD38" s="222"/>
      <c r="CE38" s="222"/>
      <c r="CF38" s="222"/>
      <c r="CG38" s="222"/>
      <c r="CH38" s="222"/>
      <c r="CI38" s="222"/>
      <c r="CJ38" s="222"/>
      <c r="CK38" s="222"/>
      <c r="CL38" s="222"/>
      <c r="CM38" s="222"/>
      <c r="CN38" s="222"/>
      <c r="CO38" s="222"/>
      <c r="CP38" s="222"/>
      <c r="CQ38" s="222"/>
      <c r="CR38" s="222"/>
      <c r="CS38" s="222"/>
      <c r="CT38" s="222"/>
      <c r="CU38" s="222"/>
      <c r="CV38" s="222"/>
      <c r="CW38" s="222"/>
      <c r="CX38" s="222"/>
      <c r="CY38" s="222"/>
      <c r="CZ38" s="222"/>
      <c r="DA38" s="222"/>
      <c r="DB38" s="222"/>
      <c r="DC38" s="222"/>
      <c r="DD38" s="223"/>
    </row>
    <row r="39" spans="1:108" s="5" customFormat="1" ht="12.75">
      <c r="A39" s="126"/>
      <c r="B39" s="127"/>
      <c r="C39" s="127"/>
      <c r="D39" s="127"/>
      <c r="E39" s="127"/>
      <c r="F39" s="127"/>
      <c r="G39" s="127"/>
      <c r="H39" s="230" t="s">
        <v>198</v>
      </c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230"/>
      <c r="AS39" s="230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  <c r="BR39" s="222"/>
      <c r="BS39" s="222"/>
      <c r="BT39" s="222"/>
      <c r="BU39" s="222"/>
      <c r="BV39" s="222"/>
      <c r="BW39" s="222"/>
      <c r="BX39" s="222"/>
      <c r="BY39" s="222"/>
      <c r="BZ39" s="222"/>
      <c r="CA39" s="222"/>
      <c r="CB39" s="222"/>
      <c r="CC39" s="222"/>
      <c r="CD39" s="222"/>
      <c r="CE39" s="222"/>
      <c r="CF39" s="222"/>
      <c r="CG39" s="222"/>
      <c r="CH39" s="222"/>
      <c r="CI39" s="222"/>
      <c r="CJ39" s="222"/>
      <c r="CK39" s="222"/>
      <c r="CL39" s="222"/>
      <c r="CM39" s="222"/>
      <c r="CN39" s="222"/>
      <c r="CO39" s="222"/>
      <c r="CP39" s="222"/>
      <c r="CQ39" s="222"/>
      <c r="CR39" s="222"/>
      <c r="CS39" s="222"/>
      <c r="CT39" s="222"/>
      <c r="CU39" s="222"/>
      <c r="CV39" s="222"/>
      <c r="CW39" s="222"/>
      <c r="CX39" s="222"/>
      <c r="CY39" s="222"/>
      <c r="CZ39" s="222"/>
      <c r="DA39" s="222"/>
      <c r="DB39" s="222"/>
      <c r="DC39" s="222"/>
      <c r="DD39" s="223"/>
    </row>
    <row r="40" spans="1:108" s="93" customFormat="1" ht="13.5" thickBot="1">
      <c r="A40" s="135"/>
      <c r="B40" s="136"/>
      <c r="C40" s="136"/>
      <c r="D40" s="136"/>
      <c r="E40" s="136"/>
      <c r="F40" s="136"/>
      <c r="G40" s="136"/>
      <c r="H40" s="231" t="s">
        <v>199</v>
      </c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1"/>
      <c r="AP40" s="231"/>
      <c r="AQ40" s="231"/>
      <c r="AR40" s="231"/>
      <c r="AS40" s="231"/>
      <c r="AT40" s="197"/>
      <c r="AU40" s="197"/>
      <c r="AV40" s="197"/>
      <c r="AW40" s="197"/>
      <c r="AX40" s="197"/>
      <c r="AY40" s="197"/>
      <c r="AZ40" s="197"/>
      <c r="BA40" s="197"/>
      <c r="BB40" s="197"/>
      <c r="BC40" s="197"/>
      <c r="BD40" s="197"/>
      <c r="BE40" s="197"/>
      <c r="BF40" s="197"/>
      <c r="BG40" s="197"/>
      <c r="BH40" s="197"/>
      <c r="BI40" s="197"/>
      <c r="BJ40" s="197"/>
      <c r="BK40" s="197"/>
      <c r="BL40" s="197"/>
      <c r="BM40" s="197"/>
      <c r="BN40" s="197"/>
      <c r="BO40" s="197"/>
      <c r="BP40" s="197"/>
      <c r="BQ40" s="197"/>
      <c r="BR40" s="226"/>
      <c r="BS40" s="226"/>
      <c r="BT40" s="226"/>
      <c r="BU40" s="226"/>
      <c r="BV40" s="226"/>
      <c r="BW40" s="226"/>
      <c r="BX40" s="226"/>
      <c r="BY40" s="226"/>
      <c r="BZ40" s="226"/>
      <c r="CA40" s="226"/>
      <c r="CB40" s="226"/>
      <c r="CC40" s="226"/>
      <c r="CD40" s="226"/>
      <c r="CE40" s="226"/>
      <c r="CF40" s="226"/>
      <c r="CG40" s="226"/>
      <c r="CH40" s="226"/>
      <c r="CI40" s="226"/>
      <c r="CJ40" s="226"/>
      <c r="CK40" s="226"/>
      <c r="CL40" s="226"/>
      <c r="CM40" s="226"/>
      <c r="CN40" s="226"/>
      <c r="CO40" s="226"/>
      <c r="CP40" s="226"/>
      <c r="CQ40" s="226"/>
      <c r="CR40" s="226"/>
      <c r="CS40" s="226"/>
      <c r="CT40" s="226"/>
      <c r="CU40" s="226"/>
      <c r="CV40" s="226"/>
      <c r="CW40" s="226"/>
      <c r="CX40" s="226"/>
      <c r="CY40" s="226"/>
      <c r="CZ40" s="226"/>
      <c r="DA40" s="226"/>
      <c r="DB40" s="226"/>
      <c r="DC40" s="226"/>
      <c r="DD40" s="227"/>
    </row>
    <row r="42" spans="4:5" ht="11.25">
      <c r="D42" s="2" t="s">
        <v>44</v>
      </c>
      <c r="E42" s="1" t="s">
        <v>200</v>
      </c>
    </row>
    <row r="43" spans="4:5" ht="11.25">
      <c r="D43" s="2" t="s">
        <v>39</v>
      </c>
      <c r="E43" s="1" t="s">
        <v>42</v>
      </c>
    </row>
  </sheetData>
  <sheetProtection/>
  <mergeCells count="155">
    <mergeCell ref="A39:G39"/>
    <mergeCell ref="H39:AS39"/>
    <mergeCell ref="AT39:BE39"/>
    <mergeCell ref="BF39:BQ39"/>
    <mergeCell ref="BR39:DD39"/>
    <mergeCell ref="A40:G40"/>
    <mergeCell ref="H40:AS40"/>
    <mergeCell ref="AT40:BE40"/>
    <mergeCell ref="BF40:BQ40"/>
    <mergeCell ref="BR40:DD40"/>
    <mergeCell ref="A37:G37"/>
    <mergeCell ref="H37:AS37"/>
    <mergeCell ref="AT37:BE37"/>
    <mergeCell ref="BF37:BQ37"/>
    <mergeCell ref="BR37:DD37"/>
    <mergeCell ref="A38:G38"/>
    <mergeCell ref="H38:AS38"/>
    <mergeCell ref="AT38:BE38"/>
    <mergeCell ref="BF38:BQ38"/>
    <mergeCell ref="BR38:DD38"/>
    <mergeCell ref="A35:G35"/>
    <mergeCell ref="H35:AS35"/>
    <mergeCell ref="AT35:BE35"/>
    <mergeCell ref="BF35:BQ35"/>
    <mergeCell ref="BR35:DD35"/>
    <mergeCell ref="A36:G36"/>
    <mergeCell ref="H36:AS36"/>
    <mergeCell ref="AT36:BE36"/>
    <mergeCell ref="BF36:BQ36"/>
    <mergeCell ref="BR36:DD36"/>
    <mergeCell ref="A33:G33"/>
    <mergeCell ref="H33:AS33"/>
    <mergeCell ref="AT33:BE33"/>
    <mergeCell ref="BF33:BQ33"/>
    <mergeCell ref="BR33:DD33"/>
    <mergeCell ref="A34:G34"/>
    <mergeCell ref="H34:AS34"/>
    <mergeCell ref="AT34:BE34"/>
    <mergeCell ref="BF34:BQ34"/>
    <mergeCell ref="BR34:DD34"/>
    <mergeCell ref="A31:G31"/>
    <mergeCell ref="H31:AS31"/>
    <mergeCell ref="AT31:BE31"/>
    <mergeCell ref="BF31:BQ31"/>
    <mergeCell ref="BR31:DD31"/>
    <mergeCell ref="A32:G32"/>
    <mergeCell ref="H32:AS32"/>
    <mergeCell ref="AT32:BE32"/>
    <mergeCell ref="BF32:BQ32"/>
    <mergeCell ref="BR32:DD32"/>
    <mergeCell ref="A29:G29"/>
    <mergeCell ref="H29:AS29"/>
    <mergeCell ref="AT29:BE29"/>
    <mergeCell ref="BF29:BQ29"/>
    <mergeCell ref="BR29:DD29"/>
    <mergeCell ref="A30:G30"/>
    <mergeCell ref="H30:AS30"/>
    <mergeCell ref="AT30:BE30"/>
    <mergeCell ref="BF30:BQ30"/>
    <mergeCell ref="BR30:DD30"/>
    <mergeCell ref="A27:G27"/>
    <mergeCell ref="H27:AS27"/>
    <mergeCell ref="AT27:BE27"/>
    <mergeCell ref="BF27:BQ27"/>
    <mergeCell ref="BR27:DD27"/>
    <mergeCell ref="A28:G28"/>
    <mergeCell ref="H28:AS28"/>
    <mergeCell ref="AT28:BE28"/>
    <mergeCell ref="BF28:BQ28"/>
    <mergeCell ref="BR28:DD28"/>
    <mergeCell ref="A25:G25"/>
    <mergeCell ref="H25:AS25"/>
    <mergeCell ref="AT25:BE25"/>
    <mergeCell ref="BF25:BQ25"/>
    <mergeCell ref="BR25:DD25"/>
    <mergeCell ref="A26:G26"/>
    <mergeCell ref="H26:AS26"/>
    <mergeCell ref="AT26:BE26"/>
    <mergeCell ref="BF26:BQ26"/>
    <mergeCell ref="BR26:DD26"/>
    <mergeCell ref="A23:G23"/>
    <mergeCell ref="H23:AS23"/>
    <mergeCell ref="AT23:BE23"/>
    <mergeCell ref="BF23:BQ23"/>
    <mergeCell ref="BR23:DD23"/>
    <mergeCell ref="A24:G24"/>
    <mergeCell ref="H24:AS24"/>
    <mergeCell ref="AT24:BE24"/>
    <mergeCell ref="BF24:BQ24"/>
    <mergeCell ref="BR24:DD24"/>
    <mergeCell ref="A21:G21"/>
    <mergeCell ref="H21:AS21"/>
    <mergeCell ref="AT21:BE21"/>
    <mergeCell ref="BF21:BQ21"/>
    <mergeCell ref="BR21:DD21"/>
    <mergeCell ref="A22:G22"/>
    <mergeCell ref="H22:AS22"/>
    <mergeCell ref="AT22:BE22"/>
    <mergeCell ref="BF22:BQ22"/>
    <mergeCell ref="BR22:DD22"/>
    <mergeCell ref="A19:G19"/>
    <mergeCell ref="H19:AS19"/>
    <mergeCell ref="AT19:BE19"/>
    <mergeCell ref="BF19:BQ19"/>
    <mergeCell ref="BR19:DD19"/>
    <mergeCell ref="A20:G20"/>
    <mergeCell ref="H20:AS20"/>
    <mergeCell ref="AT20:BE20"/>
    <mergeCell ref="BF20:BQ20"/>
    <mergeCell ref="BR20:DD20"/>
    <mergeCell ref="A17:G17"/>
    <mergeCell ref="H17:AS17"/>
    <mergeCell ref="AT17:BE17"/>
    <mergeCell ref="BF17:BQ17"/>
    <mergeCell ref="BR17:DD17"/>
    <mergeCell ref="A18:G18"/>
    <mergeCell ref="H18:AS18"/>
    <mergeCell ref="AT18:BE18"/>
    <mergeCell ref="BF18:BQ18"/>
    <mergeCell ref="BR18:DD18"/>
    <mergeCell ref="A15:G15"/>
    <mergeCell ref="H15:AS15"/>
    <mergeCell ref="AT15:BE15"/>
    <mergeCell ref="BF15:BQ15"/>
    <mergeCell ref="BR15:DD15"/>
    <mergeCell ref="A16:G16"/>
    <mergeCell ref="H16:AS16"/>
    <mergeCell ref="AT16:BE16"/>
    <mergeCell ref="BF16:BQ16"/>
    <mergeCell ref="BR16:DD16"/>
    <mergeCell ref="A13:G13"/>
    <mergeCell ref="H13:AS13"/>
    <mergeCell ref="AT13:BE13"/>
    <mergeCell ref="BF13:BQ13"/>
    <mergeCell ref="BR13:DD13"/>
    <mergeCell ref="A14:G14"/>
    <mergeCell ref="H14:AS14"/>
    <mergeCell ref="AT14:BE14"/>
    <mergeCell ref="BF14:BQ14"/>
    <mergeCell ref="BR14:DD14"/>
    <mergeCell ref="A11:G12"/>
    <mergeCell ref="H11:AS12"/>
    <mergeCell ref="AT11:BQ11"/>
    <mergeCell ref="BR11:DD12"/>
    <mergeCell ref="AT12:BE12"/>
    <mergeCell ref="BF12:BQ12"/>
    <mergeCell ref="A5:DD5"/>
    <mergeCell ref="CA6:DD6"/>
    <mergeCell ref="CA7:DD7"/>
    <mergeCell ref="BZ8:CA8"/>
    <mergeCell ref="CB8:CD8"/>
    <mergeCell ref="CE8:CF8"/>
    <mergeCell ref="CH8:CR8"/>
    <mergeCell ref="CT8:CV8"/>
    <mergeCell ref="CW8:CY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6">
      <selection activeCell="C4" sqref="C4"/>
    </sheetView>
  </sheetViews>
  <sheetFormatPr defaultColWidth="9.00390625" defaultRowHeight="12.75"/>
  <cols>
    <col min="1" max="1" width="9.125" style="0" customWidth="1"/>
    <col min="2" max="2" width="20.875" style="0" customWidth="1"/>
    <col min="3" max="3" width="73.25390625" style="0" customWidth="1"/>
  </cols>
  <sheetData>
    <row r="1" spans="1:3" ht="15.75" customHeight="1">
      <c r="A1" s="232" t="s">
        <v>201</v>
      </c>
      <c r="B1" s="232"/>
      <c r="C1" s="232"/>
    </row>
    <row r="2" ht="13.5" thickBot="1"/>
    <row r="3" spans="1:3" ht="89.25" customHeight="1">
      <c r="A3" s="233">
        <v>1</v>
      </c>
      <c r="B3" s="234" t="s">
        <v>202</v>
      </c>
      <c r="C3" s="235" t="s">
        <v>203</v>
      </c>
    </row>
    <row r="4" spans="1:3" ht="240" customHeight="1">
      <c r="A4" s="236">
        <v>2</v>
      </c>
      <c r="B4" s="237" t="s">
        <v>204</v>
      </c>
      <c r="C4" s="238" t="s">
        <v>205</v>
      </c>
    </row>
    <row r="5" spans="1:3" ht="118.5" customHeight="1">
      <c r="A5" s="236">
        <v>3</v>
      </c>
      <c r="B5" s="237" t="s">
        <v>206</v>
      </c>
      <c r="C5" s="239" t="s">
        <v>207</v>
      </c>
    </row>
    <row r="6" spans="1:3" ht="63" customHeight="1">
      <c r="A6" s="236">
        <v>4</v>
      </c>
      <c r="B6" s="237" t="s">
        <v>208</v>
      </c>
      <c r="C6" s="240" t="s">
        <v>209</v>
      </c>
    </row>
    <row r="7" spans="1:3" ht="67.5" customHeight="1">
      <c r="A7" s="236">
        <v>5</v>
      </c>
      <c r="B7" s="237" t="s">
        <v>210</v>
      </c>
      <c r="C7" s="240" t="s">
        <v>211</v>
      </c>
    </row>
    <row r="8" spans="1:3" ht="39" customHeight="1">
      <c r="A8" s="236">
        <v>6</v>
      </c>
      <c r="B8" s="237" t="s">
        <v>212</v>
      </c>
      <c r="C8" s="240" t="s">
        <v>213</v>
      </c>
    </row>
    <row r="9" spans="1:3" ht="46.5" customHeight="1">
      <c r="A9" s="236">
        <v>7</v>
      </c>
      <c r="B9" s="237" t="s">
        <v>214</v>
      </c>
      <c r="C9" s="240">
        <v>254.146</v>
      </c>
    </row>
    <row r="10" spans="1:3" ht="87.75" customHeight="1">
      <c r="A10" s="236">
        <v>8</v>
      </c>
      <c r="B10" s="237" t="s">
        <v>215</v>
      </c>
      <c r="C10" s="240">
        <v>254.146</v>
      </c>
    </row>
    <row r="11" spans="1:3" ht="84.75" customHeight="1">
      <c r="A11" s="236"/>
      <c r="B11" s="237" t="s">
        <v>216</v>
      </c>
      <c r="C11" s="240">
        <v>254.146</v>
      </c>
    </row>
    <row r="12" spans="1:3" ht="30" customHeight="1">
      <c r="A12" s="236">
        <v>9</v>
      </c>
      <c r="B12" s="237" t="s">
        <v>217</v>
      </c>
      <c r="C12" s="240" t="s">
        <v>218</v>
      </c>
    </row>
    <row r="13" spans="1:3" ht="49.5" customHeight="1">
      <c r="A13" s="236">
        <v>10</v>
      </c>
      <c r="B13" s="237" t="s">
        <v>219</v>
      </c>
      <c r="C13" s="240" t="s">
        <v>218</v>
      </c>
    </row>
    <row r="14" spans="1:3" ht="105" customHeight="1">
      <c r="A14" s="236">
        <v>11</v>
      </c>
      <c r="B14" s="237" t="s">
        <v>220</v>
      </c>
      <c r="C14" s="240"/>
    </row>
    <row r="15" spans="1:3" ht="87.75" customHeight="1">
      <c r="A15" s="236"/>
      <c r="B15" s="237" t="s">
        <v>221</v>
      </c>
      <c r="C15" s="240">
        <v>2.165</v>
      </c>
    </row>
    <row r="16" spans="1:3" ht="39.75" customHeight="1">
      <c r="A16" s="236"/>
      <c r="B16" s="237" t="s">
        <v>222</v>
      </c>
      <c r="C16" s="240">
        <v>6</v>
      </c>
    </row>
    <row r="19" spans="1:3" ht="16.5" customHeight="1">
      <c r="A19" s="241" t="s">
        <v>223</v>
      </c>
      <c r="B19" s="241"/>
      <c r="C19" s="241"/>
    </row>
  </sheetData>
  <sheetProtection/>
  <mergeCells count="2">
    <mergeCell ref="A1:C1"/>
    <mergeCell ref="A19:C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 реализации ИП за 2017 г</dc:title>
  <dc:subject/>
  <dc:creator>КонсультантПлюс</dc:creator>
  <cp:keywords/>
  <dc:description/>
  <cp:lastModifiedBy>GolovinaNA</cp:lastModifiedBy>
  <cp:lastPrinted>2018-03-22T07:53:42Z</cp:lastPrinted>
  <dcterms:created xsi:type="dcterms:W3CDTF">2010-07-12T09:57:56Z</dcterms:created>
  <dcterms:modified xsi:type="dcterms:W3CDTF">2018-04-02T11:56:18Z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XXJ7TYMEEKJ2-6343-9</vt:lpwstr>
  </property>
  <property fmtid="{D5CDD505-2E9C-101B-9397-08002B2CF9AE}" pid="4" name="_dlc_DocIdItemGu">
    <vt:lpwstr>9d2c4cf0-5bf7-423f-8d6c-495265963646</vt:lpwstr>
  </property>
  <property fmtid="{D5CDD505-2E9C-101B-9397-08002B2CF9AE}" pid="5" name="_dlc_DocIdU">
    <vt:lpwstr>https://vip.gov.mari.ru/mecon/_layouts/DocIdRedir.aspx?ID=XXJ7TYMEEKJ2-6343-9, XXJ7TYMEEKJ2-6343-9</vt:lpwstr>
  </property>
  <property fmtid="{D5CDD505-2E9C-101B-9397-08002B2CF9AE}" pid="6" name="Описан">
    <vt:lpwstr/>
  </property>
  <property fmtid="{D5CDD505-2E9C-101B-9397-08002B2CF9AE}" pid="7" name="НовыйСтолбе">
    <vt:lpwstr>за 2017 год</vt:lpwstr>
  </property>
</Properties>
</file>