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75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2019" sheetId="8" r:id="rId8"/>
  </sheets>
  <definedNames>
    <definedName name="_xlnm.Print_Area" localSheetId="7">'2019'!$A$1:$H$459</definedName>
    <definedName name="_xlnm.Print_Area" localSheetId="2">'3'!$A$1:$W$42</definedName>
    <definedName name="_xlnm.Print_Area" localSheetId="5">'6'!$A$1:$V$41</definedName>
  </definedNames>
  <calcPr fullCalcOnLoad="1"/>
</workbook>
</file>

<file path=xl/comments8.xml><?xml version="1.0" encoding="utf-8"?>
<comments xmlns="http://schemas.openxmlformats.org/spreadsheetml/2006/main">
  <authors>
    <author>Gorev</author>
  </authors>
  <commentList>
    <comment ref="B348" authorId="0">
      <text>
        <r>
          <rPr>
            <b/>
            <sz val="9"/>
            <rFont val="Tahoma"/>
            <family val="2"/>
          </rPr>
          <t>Gorev:</t>
        </r>
        <r>
          <rPr>
            <sz val="9"/>
            <rFont val="Tahoma"/>
            <family val="2"/>
          </rPr>
          <t xml:space="preserve">
Указана НВВ без расходов на компенсацию потерь в сетях, но с учетом расходов на работы и услуги производственного характера, указанных в строке 2.2.2</t>
        </r>
      </text>
    </comment>
  </commentList>
</comments>
</file>

<file path=xl/sharedStrings.xml><?xml version="1.0" encoding="utf-8"?>
<sst xmlns="http://schemas.openxmlformats.org/spreadsheetml/2006/main" count="4949" uniqueCount="883">
  <si>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</si>
  <si>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</si>
  <si>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</si>
  <si>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</si>
  <si>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</si>
  <si>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</si>
  <si>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</si>
  <si>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</si>
  <si>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</si>
  <si>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</si>
  <si>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</si>
  <si>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</si>
  <si>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</si>
  <si>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</si>
  <si>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</si>
  <si>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</si>
  <si>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</si>
  <si>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</si>
  <si>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</si>
  <si>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</si>
  <si>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</si>
  <si>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</si>
  <si>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</si>
  <si>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</si>
  <si>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</si>
  <si>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</si>
  <si>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</si>
  <si>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</si>
  <si>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</si>
  <si>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</si>
  <si>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</si>
  <si>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</si>
  <si>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км ВЛ 1-цеп</t>
  </si>
  <si>
    <t>км ВЛ 2-цеп</t>
  </si>
  <si>
    <t>км КЛ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</si>
  <si>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</si>
  <si>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</si>
  <si>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</si>
  <si>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</si>
  <si>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</si>
  <si>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</si>
  <si>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</si>
  <si>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</si>
  <si>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</si>
  <si>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</si>
  <si>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</si>
  <si>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</si>
  <si>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</si>
  <si>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</si>
  <si>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</si>
  <si>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</si>
  <si>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</si>
  <si>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</si>
  <si>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</si>
  <si>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</si>
  <si>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</si>
  <si>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</si>
  <si>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</si>
  <si>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</si>
  <si>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</si>
  <si>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</si>
  <si>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</si>
  <si>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</si>
  <si>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</si>
  <si>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</si>
  <si>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</si>
  <si>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</si>
  <si>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</si>
  <si>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</si>
  <si>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</si>
  <si>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</si>
  <si>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</si>
  <si>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</si>
  <si>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</si>
  <si>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5.5</t>
  </si>
  <si>
    <t>5.6</t>
  </si>
  <si>
    <t>5.7</t>
  </si>
  <si>
    <t>5.8</t>
  </si>
  <si>
    <t>5.9</t>
  </si>
  <si>
    <t>6.5</t>
  </si>
  <si>
    <t>6.6</t>
  </si>
  <si>
    <t>1.1.1.1</t>
  </si>
  <si>
    <t>1.1.1.2</t>
  </si>
  <si>
    <t>1.1.1.3</t>
  </si>
  <si>
    <t>1.1.2.1</t>
  </si>
  <si>
    <t>1.1.2.2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</si>
  <si>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</si>
  <si>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</si>
  <si>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</si>
  <si>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</si>
  <si>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</si>
  <si>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</si>
  <si>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</si>
  <si>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</si>
  <si>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</si>
  <si>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</si>
  <si>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</si>
  <si>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</si>
  <si>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Отклонение от плана финансирования по итогам отчетного периода</t>
  </si>
  <si>
    <t>Всего</t>
  </si>
  <si>
    <t>Финансирование капитальных вложений, млн. рублей (с НДС)</t>
  </si>
  <si>
    <t>иных источников
финансирования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</si>
  <si>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</si>
  <si>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</si>
  <si>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</si>
  <si>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</si>
  <si>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</si>
  <si>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немате-
риальные активы</t>
  </si>
  <si>
    <t>основные
средства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</si>
  <si>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</si>
  <si>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</si>
  <si>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</si>
  <si>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 xml:space="preserve"> поставки электроэнергии и мощности в соответствии с договором о предоставлении мощности.</t>
  </si>
  <si>
    <t>Отклонения от плановых показателей по итогам отчетного периода</t>
  </si>
  <si>
    <t>Наименование объекта, выводимого из эксплуатации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</si>
  <si>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</si>
  <si>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</si>
  <si>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Г</t>
  </si>
  <si>
    <t>Реконструкция, модернизация, техническое перевооружение всего, в том числе:</t>
  </si>
  <si>
    <t>нд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</si>
  <si>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</si>
  <si>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</si>
  <si>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</si>
  <si>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</si>
  <si>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</si>
  <si>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</si>
  <si>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</si>
  <si>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</si>
  <si>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</si>
  <si>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</si>
  <si>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</si>
  <si>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</si>
  <si>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</si>
  <si>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</si>
  <si>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</si>
  <si>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</si>
  <si>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</si>
  <si>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</si>
  <si>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</si>
  <si>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</si>
  <si>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</si>
  <si>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</si>
  <si>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</si>
  <si>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</si>
  <si>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</si>
  <si>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</si>
  <si>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</si>
  <si>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</si>
  <si>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</si>
  <si>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</si>
  <si>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</si>
  <si>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</si>
  <si>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</si>
  <si>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</si>
  <si>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</si>
  <si>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</si>
  <si>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</si>
  <si>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</si>
  <si>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</si>
  <si>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</si>
  <si>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</si>
  <si>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2019</t>
  </si>
  <si>
    <t>Всего (2019)</t>
  </si>
  <si>
    <t>Фактический объем освоения капитальных вложений на 01.01.2019 в прогнозных ценах соответствующих лет, млн. рублей
(без НДС)</t>
  </si>
  <si>
    <t>Остаток освоения капитальных вложений на 01.01.2019,
млн. рублей
(без НДС)</t>
  </si>
  <si>
    <t>Освоение капитальных вложений 2019, млн. рублей (без НДС)</t>
  </si>
  <si>
    <t>Ввод объектов инвестиционной деятельности (мощностей) в эксплуатацию в 2019</t>
  </si>
  <si>
    <t>Вывод объектов инвестиционной деятельности (мощностей) из эксплуатации в 2019</t>
  </si>
  <si>
    <t>Принятие основных средств и нематериальных активов к бухгалтерскому учету в 2019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</si>
  <si>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</t>
  </si>
  <si>
    <t>Оценка полной стоимости инвести-
ционного проекта в прогнозных ценах соответст-
вующих лет, млн. рублей (с НДС)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</si>
  <si>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электро-
энергетики, млн. рублей (с НДС)</t>
  </si>
  <si>
    <t>Остаток финанси-
рования капитальных вложений на 01.01.2019 в прогнозных ценах соответст-
вующих лет, млн. рублей</t>
  </si>
  <si>
    <t>Фактический объем финанси-
рования капитальных вложений на 01.01.2019, млн. рублей 
(с НДС)</t>
  </si>
  <si>
    <t>за</t>
  </si>
  <si>
    <t>2020</t>
  </si>
  <si>
    <t>Приложение N 1
к приказу Минэнерго России
от 25.04.2018 N 320</t>
  </si>
  <si>
    <t>Фактический объем освоения капитальных вложений на 01.01.2019,
млн. рублей
(без НДС)</t>
  </si>
  <si>
    <t>Приложение N 2
к приказу Минэнерго России
от 25.04.2018 N 320</t>
  </si>
  <si>
    <t xml:space="preserve">Форма 3. Отчет об исполнении плана финансирования капитальных вложений по источникам финансирования инвестиционных проектов инвестиционной программы </t>
  </si>
  <si>
    <t>Приложение N 3
к приказу Минэнерго России
от 25.04.2018 N 320</t>
  </si>
  <si>
    <t>Отклонение от плана ввода основных средств по итогам 2019 года</t>
  </si>
  <si>
    <t xml:space="preserve">Форма 2. Отчет об исполнении плана финансирования капитальных вложений по источникам финансирования инвестиционных проектов инвестиционной программы </t>
  </si>
  <si>
    <t xml:space="preserve"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 </t>
  </si>
  <si>
    <t xml:space="preserve">Форма 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</t>
  </si>
  <si>
    <t>Приложение N 4
к приказу Минэнерго России
от 25.04.2018 N 320</t>
  </si>
  <si>
    <t>Отклонения от плановых показателей 2019</t>
  </si>
  <si>
    <t>Квартал</t>
  </si>
  <si>
    <t>Форма 5. Отчет об исполнении плана ввода объектов инвестиционной деятельности (мощностей) в эксплуатацию</t>
  </si>
  <si>
    <t>Приложение N 5
к приказу Минэнерго России
от 25.04.2018 N 320</t>
  </si>
  <si>
    <t>Дата ввода объект, дд.мм.гг.</t>
  </si>
  <si>
    <t>Приложение N 6
к приказу Минэнерго России
от 25.04.2018 N 320</t>
  </si>
  <si>
    <t xml:space="preserve">Форма 6. Отчет об исполнении плана вывода объектов инвестиционной деятельности (мощностей) из эксплуатации </t>
  </si>
  <si>
    <t>Дата вывода объект, дд.мм.гг.</t>
  </si>
  <si>
    <t xml:space="preserve">Форма 7. Отчет о фактических значениях количественных показателей по инвестиционным проектам инвестиционной программы </t>
  </si>
  <si>
    <t>Приложение N 7
к приказу Минэнерго России
от 25.04.2018 N 320</t>
  </si>
  <si>
    <t>Приложение N 20
к приказу Минэнерго России
от 25.04.2018 N 320</t>
  </si>
  <si>
    <t xml:space="preserve">Форма 20. Отчет об исполнении финансового плана субъекта электроэнергетики </t>
  </si>
  <si>
    <t>Субъект Российской Федерации: Республика Марий Эл</t>
  </si>
  <si>
    <t>Год раскрытия информации: 2020 год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</si>
  <si>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</si>
  <si>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</si>
  <si>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</si>
  <si>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</si>
  <si>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>2019 год</t>
  </si>
  <si>
    <t>Отклонение от плановых значений по итогам отчетного периода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</si>
  <si>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</si>
  <si>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</si>
  <si>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</si>
  <si>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</si>
  <si>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</si>
  <si>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</si>
  <si>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</si>
  <si>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</si>
  <si>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</si>
  <si>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</si>
  <si>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</si>
  <si>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</si>
  <si>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</si>
  <si>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</si>
  <si>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</si>
  <si>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</si>
  <si>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</si>
  <si>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</si>
  <si>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</si>
  <si>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</si>
  <si>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</si>
  <si>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</si>
  <si>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</si>
  <si>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</si>
  <si>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</si>
  <si>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</si>
  <si>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</si>
  <si>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</si>
  <si>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</si>
  <si>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</si>
  <si>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</si>
  <si>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</si>
  <si>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</si>
  <si>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</si>
  <si>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</si>
  <si>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</si>
  <si>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</si>
  <si>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</si>
  <si>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</si>
  <si>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</si>
  <si>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</si>
  <si>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</si>
  <si>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</si>
  <si>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</si>
  <si>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</si>
  <si>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</si>
  <si>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</si>
  <si>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</si>
  <si>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</si>
  <si>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</si>
  <si>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</si>
  <si>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-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</si>
  <si>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</si>
  <si>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</si>
  <si>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</si>
  <si>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</si>
  <si>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</si>
  <si>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</si>
  <si>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</si>
  <si>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</si>
  <si>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</si>
  <si>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</si>
  <si>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</si>
  <si>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</si>
  <si>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</si>
  <si>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</si>
  <si>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</si>
  <si>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</si>
  <si>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</si>
  <si>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</si>
  <si>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</si>
  <si>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</si>
  <si>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</si>
  <si>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</si>
  <si>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</si>
  <si>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</si>
  <si>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</si>
  <si>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</si>
  <si>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</si>
  <si>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</si>
  <si>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</si>
  <si>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</si>
  <si>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</si>
  <si>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</si>
  <si>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</si>
  <si>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</si>
  <si>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</si>
  <si>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</si>
  <si>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</si>
  <si>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</si>
  <si>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</si>
  <si>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</si>
  <si>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</si>
  <si>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</si>
  <si>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</si>
  <si>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</si>
  <si>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</si>
  <si>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</si>
  <si>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</si>
  <si>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</si>
  <si>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</si>
  <si>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</si>
  <si>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</si>
  <si>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</si>
  <si>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</si>
  <si>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</si>
  <si>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</si>
  <si>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</si>
  <si>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</si>
  <si>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</si>
  <si>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</si>
  <si>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</si>
  <si>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</si>
  <si>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</si>
  <si>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</si>
  <si>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</si>
  <si>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</si>
  <si>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</si>
  <si>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</si>
  <si>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</si>
  <si>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</si>
  <si>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</si>
  <si>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</si>
  <si>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</si>
  <si>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</si>
  <si>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</si>
  <si>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</si>
  <si>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</si>
  <si>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</si>
  <si>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</si>
  <si>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</si>
  <si>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</si>
  <si>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</si>
  <si>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</si>
  <si>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</si>
  <si>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</si>
  <si>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</si>
  <si>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</si>
  <si>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</si>
  <si>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</si>
  <si>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5.8.1</t>
  </si>
  <si>
    <t>5.8.2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</si>
  <si>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</si>
  <si>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</si>
  <si>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</si>
  <si>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</si>
  <si>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</si>
  <si>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</si>
  <si>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</si>
  <si>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</si>
  <si>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</si>
  <si>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</si>
  <si>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</si>
  <si>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</si>
  <si>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</si>
  <si>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</si>
  <si>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</si>
  <si>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</si>
  <si>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</si>
  <si>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</si>
  <si>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</si>
  <si>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</si>
  <si>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</si>
  <si>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</si>
  <si>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</si>
  <si>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</si>
  <si>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</si>
  <si>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</si>
  <si>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</si>
  <si>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</si>
  <si>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</si>
  <si>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</si>
  <si>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</si>
  <si>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</si>
  <si>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</si>
  <si>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</si>
  <si>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</si>
  <si>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</si>
  <si>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</si>
  <si>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</si>
  <si>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</si>
  <si>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</si>
  <si>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</si>
  <si>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</si>
  <si>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</si>
  <si>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</si>
  <si>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</si>
  <si>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</si>
  <si>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</si>
  <si>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</si>
  <si>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</si>
  <si>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</si>
  <si>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</si>
  <si>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</si>
  <si>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</si>
  <si>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</si>
  <si>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</si>
  <si>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</si>
  <si>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</si>
  <si>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</si>
  <si>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</si>
  <si>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</si>
  <si>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</si>
  <si>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</si>
  <si>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</si>
  <si>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</si>
  <si>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</si>
  <si>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</si>
  <si>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</si>
  <si>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</si>
  <si>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</si>
  <si>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</si>
  <si>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</si>
  <si>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</si>
  <si>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</si>
  <si>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</si>
  <si>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</si>
  <si>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</si>
  <si>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</si>
  <si>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</si>
  <si>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</si>
  <si>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</si>
  <si>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</si>
  <si>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</si>
  <si>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</si>
  <si>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</si>
  <si>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</si>
  <si>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</si>
  <si>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</si>
  <si>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</si>
  <si>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</si>
  <si>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</si>
  <si>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</si>
  <si>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</si>
  <si>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</si>
  <si>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</si>
  <si>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</si>
  <si>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</si>
  <si>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</si>
  <si>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</si>
  <si>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</si>
  <si>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</si>
  <si>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</si>
  <si>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</si>
  <si>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</si>
  <si>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</si>
  <si>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</si>
  <si>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</si>
  <si>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</si>
  <si>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</si>
  <si>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</si>
  <si>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</si>
  <si>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</si>
  <si>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</si>
  <si>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</si>
  <si>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</si>
  <si>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</si>
  <si>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</si>
  <si>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</si>
  <si>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</si>
  <si>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</si>
  <si>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</si>
  <si>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</si>
  <si>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</si>
  <si>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</si>
  <si>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</si>
  <si>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</si>
  <si>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</si>
  <si>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</si>
  <si>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</si>
  <si>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</si>
  <si>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</si>
  <si>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</si>
  <si>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</si>
  <si>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</si>
  <si>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</si>
  <si>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</si>
  <si>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</si>
  <si>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</si>
  <si>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</si>
  <si>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</si>
  <si>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</si>
  <si>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</si>
  <si>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</si>
  <si>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</si>
  <si>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</si>
  <si>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</si>
  <si>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</si>
  <si>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</si>
  <si>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</si>
  <si>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</si>
  <si>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</si>
  <si>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</si>
  <si>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</si>
  <si>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</si>
  <si>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</si>
  <si>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</si>
  <si>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</si>
  <si>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</si>
  <si>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</si>
  <si>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</si>
  <si>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</si>
  <si>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</si>
  <si>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</si>
  <si>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</si>
  <si>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</si>
  <si>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</si>
  <si>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</si>
  <si>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</si>
  <si>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</si>
  <si>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</si>
  <si>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</si>
  <si>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</si>
  <si>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</si>
  <si>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</si>
  <si>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</si>
  <si>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</si>
  <si>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</si>
  <si>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</si>
  <si>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</si>
  <si>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</si>
  <si>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</si>
  <si>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</si>
  <si>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</si>
  <si>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</si>
  <si>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</si>
  <si>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</si>
  <si>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</si>
  <si>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</si>
  <si>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</si>
  <si>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</si>
  <si>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</si>
  <si>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</si>
  <si>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</si>
  <si>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</si>
  <si>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</si>
  <si>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</si>
  <si>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</si>
  <si>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</si>
  <si>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</si>
  <si>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</si>
  <si>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</si>
  <si>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</si>
  <si>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</si>
  <si>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</si>
  <si>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</si>
  <si>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</si>
  <si>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</si>
  <si>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</si>
  <si>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</si>
  <si>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</si>
  <si>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</si>
  <si>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</si>
  <si>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</si>
  <si>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</si>
  <si>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</si>
  <si>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</si>
  <si>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</si>
  <si>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</si>
  <si>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</si>
  <si>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</si>
  <si>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</si>
  <si>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</si>
  <si>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</si>
  <si>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</si>
  <si>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</si>
  <si>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</si>
  <si>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</si>
  <si>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</si>
  <si>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</si>
  <si>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</si>
  <si>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</si>
  <si>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</si>
  <si>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</si>
  <si>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</si>
  <si>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</si>
  <si>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</si>
  <si>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</si>
  <si>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</si>
  <si>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</si>
  <si>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</si>
  <si>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</si>
  <si>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</si>
  <si>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</si>
  <si>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</si>
  <si>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</si>
  <si>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</si>
  <si>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</si>
  <si>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</si>
  <si>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</si>
  <si>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</si>
  <si>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</si>
  <si>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</si>
  <si>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</si>
  <si>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</si>
  <si>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</si>
  <si>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</si>
  <si>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</si>
  <si>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</si>
  <si>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</si>
  <si>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</si>
  <si>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</si>
  <si>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</si>
  <si>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</si>
  <si>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</si>
  <si>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</si>
  <si>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</si>
  <si>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</si>
  <si>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</si>
  <si>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</si>
  <si>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</si>
  <si>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</si>
  <si>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</si>
  <si>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</si>
  <si>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</si>
  <si>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</si>
  <si>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</si>
  <si>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</si>
  <si>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</si>
  <si>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</si>
  <si>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</si>
  <si>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</si>
  <si>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</si>
  <si>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</si>
  <si>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</si>
  <si>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</si>
  <si>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</si>
  <si>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</si>
  <si>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</si>
  <si>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</si>
  <si>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</si>
  <si>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</si>
  <si>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</si>
  <si>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</si>
  <si>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</si>
  <si>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</si>
  <si>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</si>
  <si>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</si>
  <si>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</si>
  <si>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</si>
  <si>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</si>
  <si>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</si>
  <si>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</si>
  <si>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</si>
  <si>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</si>
  <si>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</si>
  <si>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</si>
  <si>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</si>
  <si>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</si>
  <si>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</si>
  <si>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</si>
  <si>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</si>
  <si>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</si>
  <si>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</si>
  <si>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</si>
  <si>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</si>
  <si>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</si>
  <si>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</si>
  <si>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</si>
  <si>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</si>
  <si>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</si>
  <si>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</si>
  <si>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</si>
  <si>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</si>
  <si>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</si>
  <si>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</si>
  <si>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</si>
  <si>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</si>
  <si>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</si>
  <si>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</si>
  <si>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</si>
  <si>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</si>
  <si>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</si>
  <si>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</si>
  <si>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</si>
  <si>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</si>
  <si>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</si>
  <si>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</si>
  <si>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</si>
  <si>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</si>
  <si>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</si>
  <si>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</si>
  <si>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</si>
  <si>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</si>
  <si>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</si>
  <si>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</si>
  <si>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</si>
  <si>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</si>
  <si>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</si>
  <si>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</si>
  <si>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</si>
  <si>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</si>
  <si>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</si>
  <si>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</si>
  <si>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</si>
  <si>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</si>
  <si>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</si>
  <si>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</si>
  <si>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</si>
  <si>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</si>
  <si>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</si>
  <si>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</si>
  <si>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</si>
  <si>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</si>
  <si>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</si>
  <si>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</si>
  <si>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</si>
  <si>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</si>
  <si>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</si>
  <si>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</si>
  <si>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</si>
  <si>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</si>
  <si>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</si>
  <si>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</si>
  <si>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</si>
  <si>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</si>
  <si>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</si>
  <si>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</si>
  <si>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</si>
  <si>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</si>
  <si>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</si>
  <si>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</si>
  <si>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</si>
  <si>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</si>
  <si>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</si>
  <si>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</si>
  <si>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</si>
  <si>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</si>
  <si>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</si>
  <si>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</si>
  <si>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</si>
  <si>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</si>
  <si>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</si>
  <si>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</si>
  <si>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</si>
  <si>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</si>
  <si>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</si>
  <si>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</si>
  <si>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</si>
  <si>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</si>
  <si>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</si>
  <si>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</si>
  <si>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</si>
  <si>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</si>
  <si>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</si>
  <si>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</si>
  <si>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</si>
  <si>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</si>
  <si>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</si>
  <si>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</si>
  <si>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</si>
  <si>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</si>
  <si>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</si>
  <si>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</si>
  <si>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</si>
  <si>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</si>
  <si>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</si>
  <si>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</si>
  <si>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</si>
  <si>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</si>
  <si>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</si>
  <si>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</si>
  <si>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</si>
  <si>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</si>
  <si>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</si>
  <si>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</si>
  <si>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</si>
  <si>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</si>
  <si>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</si>
  <si>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</si>
  <si>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</si>
  <si>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</si>
  <si>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</si>
  <si>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</si>
  <si>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</si>
  <si>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</si>
  <si>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</si>
  <si>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</si>
  <si>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</si>
  <si>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</si>
  <si>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</si>
  <si>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</si>
  <si>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</si>
  <si>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</si>
  <si>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</si>
  <si>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</si>
  <si>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</si>
  <si>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</si>
  <si>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</si>
  <si>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</si>
  <si>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</si>
  <si>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</si>
  <si>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</si>
  <si>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</si>
  <si>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</si>
  <si>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</si>
  <si>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</si>
  <si>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</si>
  <si>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</si>
  <si>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</si>
  <si>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</si>
  <si>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</si>
  <si>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</si>
  <si>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</si>
  <si>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</si>
  <si>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</si>
  <si>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</si>
  <si>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</si>
  <si>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</si>
  <si>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</si>
  <si>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</si>
  <si>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</si>
  <si>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</si>
  <si>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*_В строках, содержащих слова "всего, в том числе" указывается сумма нижерасположенных строк соответствующего раздела (подраздела).</t>
  </si>
  <si>
    <t>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</si>
  <si>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***_Указывается на основании заключенных договоров на оказание услуг по передаче электрической энергии.</t>
  </si>
  <si>
    <t>*****_Указывается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</si>
  <si>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</si>
  <si>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</si>
  <si>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</si>
  <si>
    <t>Инвестиционная программа ООО "Волжская сетевая компания"</t>
  </si>
  <si>
    <t>Утвержденные плановые значения показателей приведены в соответствии с приказом Министерства промышленности, экономического развития и торговли Республики Марий Эл №241 от 03.10.2019 г.</t>
  </si>
  <si>
    <t>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
 рассчитанные с учетом налогового вычета, в том числе связанного с капитальными вложениями.</t>
  </si>
  <si>
    <t>приказом Министерства промышленности, экономического развития и торговли Республики Марий Эл №241 от 03.10.2019</t>
  </si>
  <si>
    <t>ООО "Волжская сетевая компания"</t>
  </si>
  <si>
    <t>Реконструкция, модернизация, техническое перевооружение трансформаторных и иных подстанций всего, в том числе:</t>
  </si>
  <si>
    <t>Реконструкция трансформаторной подстанции ТП-14 ул.Ленина, 41 в г.Волжске</t>
  </si>
  <si>
    <t>Реконструкция воздушных линий ВЛ-0,4 кВ от ТП-6 в п.Кундыш, Медведевского района, общей протяженностью 2,0 км</t>
  </si>
  <si>
    <t>Развитие и модернизация учета электрической энергии (мощности) всего, в том числе:</t>
  </si>
  <si>
    <t>Включение приборов учета в систему сбора и передачи данных, класс напряжения 0,22 (0,4) кВ всего, в том числе:</t>
  </si>
  <si>
    <t>1.2.3.5.1</t>
  </si>
  <si>
    <t xml:space="preserve">Организация коммерческого учета АСКУЭ в ТП-6 п.Кундыш электроучастка Медведевского района </t>
  </si>
  <si>
    <t>1.2.3.5.2</t>
  </si>
  <si>
    <t>Организация коммерческого учета АСКУЭ в д.Кушнур, Звениговского района</t>
  </si>
  <si>
    <t>Прочее новое строительство объектов электросетевого хозяйства всего, в том числе:</t>
  </si>
  <si>
    <t>Строительство двух кабельных линий КЛ-10 кВ между РП-8 и РП-9 для закольцевания микрорайона "Машиностроитель", общей протяженностью 2,8 км</t>
  </si>
  <si>
    <t>Строительство воздушной линий ВЛ-10 кВ между РП-6 и КТП-117 в г.Волжске для закольцевания микрорайона "Русская Луговая", общей протяженностью 2,81 км</t>
  </si>
  <si>
    <t>1.4.3</t>
  </si>
  <si>
    <t xml:space="preserve">Строительство комплектного распределительного устройства КРУН-10 кВ в районе п.Помары для повышения надежности опративного переключения ф.1011 и ф.1014 </t>
  </si>
  <si>
    <t>1.4.4</t>
  </si>
  <si>
    <t>Строительство резервной кабельной линии КЛ-10 кВ между РП-8 и ТП-83 в г.Волжске, общей протяженностью 0,4 км</t>
  </si>
  <si>
    <t>1.4.5</t>
  </si>
  <si>
    <t>Строительство ВЛ-10 кВ до ТП-15, ВЛ-0,4 кВ от ТП-15 по ул.Полевая, Школьная в п.Красногорский, Звениговского района (ВЛ-10 кВ – 0,52 км, ВЛ-0,4 кВ – 2,0 км).</t>
  </si>
  <si>
    <t>1.4.6</t>
  </si>
  <si>
    <t>Строительство ВЛ-0,4 кВ от ТП-45 с установкой системы АСКУЭ в д.Сергушкино, Звениговского района (ВЛ-0,4 кВ – 3,0 км, группы учета – 99 шт).</t>
  </si>
  <si>
    <t>1.4.7</t>
  </si>
  <si>
    <t>Строительство ВЛ-0,4 кВ от КТП-12 ф. Победоносцева с установкой системы АСКУЭ в п.Суслонгер, Звениговского  района (ВЛ-0,4 кВ – 3,2 км, Группы учета – 68 шт).</t>
  </si>
  <si>
    <t>1.4.8</t>
  </si>
  <si>
    <t>Строительство ВЛ-0,4 кВ от ТП-75 с установкой системы АСКУЭ в п.Шелангер, Звениговского района (ВЛ-0,4 кВ – 2,75 км, Группы учета – 85 шт).</t>
  </si>
  <si>
    <t>Прочее инвестиционные проекты всего, в том числе:</t>
  </si>
  <si>
    <t>1.6.1</t>
  </si>
  <si>
    <t xml:space="preserve">Автомобиль УАЗ для оперативно-выездной бригады в электроучастке Медведевского района (п.Силикатный, п.Сурок, п.Кундыш) </t>
  </si>
  <si>
    <t>1.6.2</t>
  </si>
  <si>
    <t>Приобрение электросетевых объектов (согласно довогора с АО «Энергия» №519 от 31.10.2018 г. и кредитного соглашения №КР/182018-001314 от 19.10.2018 г.)</t>
  </si>
  <si>
    <t>1.6.3</t>
  </si>
  <si>
    <t xml:space="preserve">Автомобиль ГАЗ 33086-1178 с бурильно-крановой установкой TAURUS 035A  </t>
  </si>
  <si>
    <t>1.6.4</t>
  </si>
  <si>
    <t>Установка рубильная Greenmech ARB150MT26MK2А</t>
  </si>
  <si>
    <t>Экономия средств за счет проведения закупочных процедур</t>
  </si>
  <si>
    <t>Экономия средств за счет строительства хозяйственным способом</t>
  </si>
  <si>
    <t xml:space="preserve">Покупка спецтехники за счет экономии </t>
  </si>
  <si>
    <t>приказом Министерства пром., экономического развития и торговли Республики Марий Эл №241 от 03.10.2019</t>
  </si>
  <si>
    <t>16.01.2019</t>
  </si>
  <si>
    <t>29.04.2019</t>
  </si>
  <si>
    <t>26.06.2019</t>
  </si>
  <si>
    <t>27.12.2019</t>
  </si>
  <si>
    <t>29.11.2019</t>
  </si>
  <si>
    <t>21.11.219</t>
  </si>
  <si>
    <t>29.07.2019</t>
  </si>
  <si>
    <t>29.08.2019</t>
  </si>
  <si>
    <t>30.09.2019</t>
  </si>
  <si>
    <t>увеличение объема ремонтных работ в связи с приобретением основных средств, бывших в эксплуатации</t>
  </si>
  <si>
    <t>Прием дополнительного персонала в связи с приобретением объектов электросетевого хозяйства</t>
  </si>
  <si>
    <t>увеличение расходов в связи с приобретением большого количества основных средств, бывших в эксплуатации</t>
  </si>
  <si>
    <t>Увеличение количества ОС</t>
  </si>
  <si>
    <t>фактические расходы согласно штатного расписания оказались выше проиндексированной статьи ФОТ на 2019 год</t>
  </si>
  <si>
    <t>перед бюджетами и внебюджетными фондами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</si>
</sst>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"/>
    <numFmt numFmtId="177" formatCode="0.000"/>
    <numFmt numFmtId="178" formatCode="#,##0.000"/>
    <numFmt numFmtId="179" formatCode="#,##0.00_ ;\-#,##0.00\ "/>
    <numFmt numFmtId="180" formatCode="0.0%"/>
    <numFmt numFmtId="181" formatCode="#,##0.000_ ;\-#,##0.000\ "/>
    <numFmt numFmtId="182" formatCode="#,##0.0_ ;\-#,##0.0\ "/>
    <numFmt numFmtId="183" formatCode="#,##0.0000_ ;\-#,##0.0000\ "/>
    <numFmt numFmtId="184" formatCode="0.0000"/>
    <numFmt numFmtId="185" formatCode="0.000%"/>
    <numFmt numFmtId="186" formatCode="0.000000"/>
    <numFmt numFmtId="187" formatCode="0.0"/>
    <numFmt numFmtId="188" formatCode="#,##0.0000"/>
    <numFmt numFmtId="189" formatCode="#,##0.0"/>
    <numFmt numFmtId="190" formatCode="#,##0.00000"/>
    <numFmt numFmtId="191" formatCode="#,##0.000000"/>
    <numFmt numFmtId="192" formatCode="[$-FC19]d\ mmmm\ yyyy\ &quot;г.&quot;"/>
    <numFmt numFmtId="193" formatCode="#,##0.000;\-#,##0.000;\-"/>
    <numFmt numFmtId="194" formatCode="#,##0;\-#,##0;\-"/>
    <numFmt numFmtId="195" formatCode="#,##0.00;\-#,##0.00;\-"/>
    <numFmt numFmtId="196" formatCode="#,##0.0;\-#,##0.0;\-"/>
  </numFmts>
  <fonts count="5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 style="medium"/>
      <top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3" fillId="3" borderId="0" applyNumberFormat="0" applyBorder="0" applyAlignment="0" applyProtection="0"/>
    <xf numFmtId="0" fontId="38" fillId="4" borderId="0" applyNumberFormat="0" applyBorder="0" applyAlignment="0" applyProtection="0"/>
    <xf numFmtId="0" fontId="23" fillId="5" borderId="0" applyNumberFormat="0" applyBorder="0" applyAlignment="0" applyProtection="0"/>
    <xf numFmtId="0" fontId="38" fillId="6" borderId="0" applyNumberFormat="0" applyBorder="0" applyAlignment="0" applyProtection="0"/>
    <xf numFmtId="0" fontId="23" fillId="7" borderId="0" applyNumberFormat="0" applyBorder="0" applyAlignment="0" applyProtection="0"/>
    <xf numFmtId="0" fontId="38" fillId="8" borderId="0" applyNumberFormat="0" applyBorder="0" applyAlignment="0" applyProtection="0"/>
    <xf numFmtId="0" fontId="23" fillId="9" borderId="0" applyNumberFormat="0" applyBorder="0" applyAlignment="0" applyProtection="0"/>
    <xf numFmtId="0" fontId="38" fillId="10" borderId="0" applyNumberFormat="0" applyBorder="0" applyAlignment="0" applyProtection="0"/>
    <xf numFmtId="0" fontId="23" fillId="11" borderId="0" applyNumberFormat="0" applyBorder="0" applyAlignment="0" applyProtection="0"/>
    <xf numFmtId="0" fontId="38" fillId="12" borderId="0" applyNumberFormat="0" applyBorder="0" applyAlignment="0" applyProtection="0"/>
    <xf numFmtId="0" fontId="23" fillId="13" borderId="0" applyNumberFormat="0" applyBorder="0" applyAlignment="0" applyProtection="0"/>
    <xf numFmtId="0" fontId="38" fillId="14" borderId="0" applyNumberFormat="0" applyBorder="0" applyAlignment="0" applyProtection="0"/>
    <xf numFmtId="0" fontId="23" fillId="15" borderId="0" applyNumberFormat="0" applyBorder="0" applyAlignment="0" applyProtection="0"/>
    <xf numFmtId="0" fontId="38" fillId="16" borderId="0" applyNumberFormat="0" applyBorder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8" fillId="20" borderId="0" applyNumberFormat="0" applyBorder="0" applyAlignment="0" applyProtection="0"/>
    <xf numFmtId="0" fontId="23" fillId="9" borderId="0" applyNumberFormat="0" applyBorder="0" applyAlignment="0" applyProtection="0"/>
    <xf numFmtId="0" fontId="38" fillId="21" borderId="0" applyNumberFormat="0" applyBorder="0" applyAlignment="0" applyProtection="0"/>
    <xf numFmtId="0" fontId="23" fillId="15" borderId="0" applyNumberFormat="0" applyBorder="0" applyAlignment="0" applyProtection="0"/>
    <xf numFmtId="0" fontId="38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24" borderId="0" applyNumberFormat="0" applyBorder="0" applyAlignment="0" applyProtection="0"/>
    <xf numFmtId="0" fontId="22" fillId="25" borderId="0" applyNumberFormat="0" applyBorder="0" applyAlignment="0" applyProtection="0"/>
    <xf numFmtId="0" fontId="39" fillId="26" borderId="0" applyNumberFormat="0" applyBorder="0" applyAlignment="0" applyProtection="0"/>
    <xf numFmtId="0" fontId="22" fillId="17" borderId="0" applyNumberFormat="0" applyBorder="0" applyAlignment="0" applyProtection="0"/>
    <xf numFmtId="0" fontId="39" fillId="27" borderId="0" applyNumberFormat="0" applyBorder="0" applyAlignment="0" applyProtection="0"/>
    <xf numFmtId="0" fontId="22" fillId="19" borderId="0" applyNumberFormat="0" applyBorder="0" applyAlignment="0" applyProtection="0"/>
    <xf numFmtId="0" fontId="39" fillId="28" borderId="0" applyNumberFormat="0" applyBorder="0" applyAlignment="0" applyProtection="0"/>
    <xf numFmtId="0" fontId="22" fillId="29" borderId="0" applyNumberFormat="0" applyBorder="0" applyAlignment="0" applyProtection="0"/>
    <xf numFmtId="0" fontId="39" fillId="30" borderId="0" applyNumberFormat="0" applyBorder="0" applyAlignment="0" applyProtection="0"/>
    <xf numFmtId="0" fontId="22" fillId="31" borderId="0" applyNumberFormat="0" applyBorder="0" applyAlignment="0" applyProtection="0"/>
    <xf numFmtId="0" fontId="39" fillId="32" borderId="0" applyNumberFormat="0" applyBorder="0" applyAlignment="0" applyProtection="0"/>
    <xf numFmtId="0" fontId="22" fillId="33" borderId="0" applyNumberFormat="0" applyBorder="0" applyAlignment="0" applyProtection="0"/>
    <xf numFmtId="0" fontId="39" fillId="34" borderId="0" applyNumberFormat="0" applyBorder="0" applyAlignment="0" applyProtection="0"/>
    <xf numFmtId="0" fontId="22" fillId="35" borderId="0" applyNumberFormat="0" applyBorder="0" applyAlignment="0" applyProtection="0"/>
    <xf numFmtId="0" fontId="39" fillId="36" borderId="0" applyNumberFormat="0" applyBorder="0" applyAlignment="0" applyProtection="0"/>
    <xf numFmtId="0" fontId="22" fillId="37" borderId="0" applyNumberFormat="0" applyBorder="0" applyAlignment="0" applyProtection="0"/>
    <xf numFmtId="0" fontId="39" fillId="38" borderId="0" applyNumberFormat="0" applyBorder="0" applyAlignment="0" applyProtection="0"/>
    <xf numFmtId="0" fontId="22" fillId="39" borderId="0" applyNumberFormat="0" applyBorder="0" applyAlignment="0" applyProtection="0"/>
    <xf numFmtId="0" fontId="39" fillId="40" borderId="0" applyNumberFormat="0" applyBorder="0" applyAlignment="0" applyProtection="0"/>
    <xf numFmtId="0" fontId="22" fillId="29" borderId="0" applyNumberFormat="0" applyBorder="0" applyAlignment="0" applyProtection="0"/>
    <xf numFmtId="0" fontId="39" fillId="41" borderId="0" applyNumberFormat="0" applyBorder="0" applyAlignment="0" applyProtection="0"/>
    <xf numFmtId="0" fontId="22" fillId="31" borderId="0" applyNumberFormat="0" applyBorder="0" applyAlignment="0" applyProtection="0"/>
    <xf numFmtId="0" fontId="39" fillId="42" borderId="0" applyNumberFormat="0" applyBorder="0" applyAlignment="0" applyProtection="0"/>
    <xf numFmtId="0" fontId="22" fillId="43" borderId="0" applyNumberFormat="0" applyBorder="0" applyAlignment="0" applyProtection="0"/>
    <xf numFmtId="0" fontId="40" fillId="44" borderId="1" applyNumberFormat="0" applyAlignment="0" applyProtection="0"/>
    <xf numFmtId="0" fontId="14" fillId="13" borderId="2" applyNumberFormat="0" applyAlignment="0" applyProtection="0"/>
    <xf numFmtId="0" fontId="41" fillId="45" borderId="3" applyNumberFormat="0" applyAlignment="0" applyProtection="0"/>
    <xf numFmtId="0" fontId="15" fillId="46" borderId="4" applyNumberFormat="0" applyAlignment="0" applyProtection="0"/>
    <xf numFmtId="0" fontId="42" fillId="45" borderId="1" applyNumberFormat="0" applyAlignment="0" applyProtection="0"/>
    <xf numFmtId="0" fontId="16" fillId="46" borderId="2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8" fillId="0" borderId="6" applyNumberFormat="0" applyFill="0" applyAlignment="0" applyProtection="0"/>
    <xf numFmtId="0" fontId="44" fillId="0" borderId="7" applyNumberFormat="0" applyFill="0" applyAlignment="0" applyProtection="0"/>
    <xf numFmtId="0" fontId="9" fillId="0" borderId="8" applyNumberFormat="0" applyFill="0" applyAlignment="0" applyProtection="0"/>
    <xf numFmtId="0" fontId="45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1" fillId="0" borderId="12" applyNumberFormat="0" applyFill="0" applyAlignment="0" applyProtection="0"/>
    <xf numFmtId="0" fontId="47" fillId="47" borderId="13" applyNumberFormat="0" applyAlignment="0" applyProtection="0"/>
    <xf numFmtId="0" fontId="18" fillId="48" borderId="14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3" fillId="50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5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2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3" fillId="53" borderId="16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2" fillId="0" borderId="17" applyNumberFormat="0" applyFill="0" applyAlignment="0" applyProtection="0"/>
    <xf numFmtId="0" fontId="17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4" fillId="54" borderId="0" applyNumberFormat="0" applyBorder="0" applyAlignment="0" applyProtection="0"/>
    <xf numFmtId="0" fontId="11" fillId="7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19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left" vertical="center" wrapText="1"/>
    </xf>
    <xf numFmtId="0" fontId="26" fillId="0" borderId="19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9" fontId="55" fillId="0" borderId="19" xfId="93" applyNumberFormat="1" applyFont="1" applyFill="1" applyBorder="1" applyAlignment="1">
      <alignment horizontal="center" vertical="center" textRotation="90" wrapText="1"/>
      <protection/>
    </xf>
    <xf numFmtId="49" fontId="55" fillId="0" borderId="19" xfId="93" applyNumberFormat="1" applyFont="1" applyFill="1" applyBorder="1" applyAlignment="1">
      <alignment horizontal="center"/>
      <protection/>
    </xf>
    <xf numFmtId="2" fontId="56" fillId="0" borderId="19" xfId="93" applyNumberFormat="1" applyFont="1" applyFill="1" applyBorder="1" applyAlignment="1">
      <alignment horizontal="center" vertical="center"/>
      <protection/>
    </xf>
    <xf numFmtId="2" fontId="55" fillId="0" borderId="19" xfId="93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178" fontId="1" fillId="0" borderId="19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180" fontId="26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180" fontId="26" fillId="0" borderId="19" xfId="0" applyNumberFormat="1" applyFont="1" applyFill="1" applyBorder="1" applyAlignment="1">
      <alignment horizontal="center" vertical="center" wrapText="1"/>
    </xf>
    <xf numFmtId="10" fontId="1" fillId="0" borderId="19" xfId="0" applyNumberFormat="1" applyFont="1" applyBorder="1" applyAlignment="1">
      <alignment horizontal="center" vertical="center"/>
    </xf>
    <xf numFmtId="10" fontId="26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2" fontId="26" fillId="0" borderId="19" xfId="0" applyNumberFormat="1" applyFont="1" applyFill="1" applyBorder="1" applyAlignment="1">
      <alignment horizontal="center" vertical="center"/>
    </xf>
    <xf numFmtId="10" fontId="26" fillId="0" borderId="19" xfId="0" applyNumberFormat="1" applyFont="1" applyFill="1" applyBorder="1" applyAlignment="1">
      <alignment horizontal="center" vertical="center"/>
    </xf>
    <xf numFmtId="180" fontId="26" fillId="0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0" fontId="1" fillId="0" borderId="19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textRotation="90" wrapText="1"/>
    </xf>
    <xf numFmtId="1" fontId="1" fillId="0" borderId="19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center" vertical="center" wrapText="1"/>
    </xf>
    <xf numFmtId="0" fontId="24" fillId="0" borderId="0" xfId="90" applyFont="1" applyFill="1">
      <alignment/>
      <protection/>
    </xf>
    <xf numFmtId="0" fontId="27" fillId="0" borderId="0" xfId="90" applyFont="1" applyFill="1" applyAlignment="1">
      <alignment horizontal="right" vertical="center"/>
      <protection/>
    </xf>
    <xf numFmtId="0" fontId="24" fillId="0" borderId="0" xfId="90" applyFont="1" applyFill="1" applyAlignment="1">
      <alignment horizontal="left"/>
      <protection/>
    </xf>
    <xf numFmtId="0" fontId="24" fillId="0" borderId="0" xfId="93" applyFont="1" applyFill="1" applyAlignment="1">
      <alignment horizontal="center" vertical="top"/>
      <protection/>
    </xf>
    <xf numFmtId="0" fontId="28" fillId="0" borderId="0" xfId="90" applyFont="1" applyFill="1" applyAlignment="1">
      <alignment horizontal="center"/>
      <protection/>
    </xf>
    <xf numFmtId="0" fontId="29" fillId="0" borderId="0" xfId="90" applyFont="1" applyFill="1" applyAlignment="1">
      <alignment/>
      <protection/>
    </xf>
    <xf numFmtId="0" fontId="24" fillId="0" borderId="0" xfId="90" applyFont="1" applyFill="1" applyAlignment="1">
      <alignment horizontal="center"/>
      <protection/>
    </xf>
    <xf numFmtId="49" fontId="24" fillId="0" borderId="22" xfId="90" applyNumberFormat="1" applyFont="1" applyFill="1" applyBorder="1" applyAlignment="1">
      <alignment horizontal="center" vertical="center" wrapText="1"/>
      <protection/>
    </xf>
    <xf numFmtId="0" fontId="24" fillId="0" borderId="23" xfId="90" applyFont="1" applyFill="1" applyBorder="1" applyAlignment="1">
      <alignment horizontal="center" vertical="center" wrapText="1"/>
      <protection/>
    </xf>
    <xf numFmtId="0" fontId="24" fillId="0" borderId="24" xfId="90" applyFont="1" applyFill="1" applyBorder="1" applyAlignment="1">
      <alignment horizontal="center" vertical="center" wrapText="1"/>
      <protection/>
    </xf>
    <xf numFmtId="0" fontId="24" fillId="0" borderId="25" xfId="90" applyFont="1" applyFill="1" applyBorder="1" applyAlignment="1">
      <alignment horizontal="center" vertical="center" wrapText="1"/>
      <protection/>
    </xf>
    <xf numFmtId="0" fontId="24" fillId="0" borderId="26" xfId="90" applyFont="1" applyFill="1" applyBorder="1" applyAlignment="1">
      <alignment horizontal="center" vertical="center" wrapText="1"/>
      <protection/>
    </xf>
    <xf numFmtId="49" fontId="24" fillId="0" borderId="27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vertical="center" wrapText="1"/>
    </xf>
    <xf numFmtId="0" fontId="24" fillId="0" borderId="29" xfId="90" applyNumberFormat="1" applyFont="1" applyFill="1" applyBorder="1" applyAlignment="1">
      <alignment horizontal="center" vertical="center"/>
      <protection/>
    </xf>
    <xf numFmtId="193" fontId="24" fillId="0" borderId="28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0" fontId="24" fillId="0" borderId="19" xfId="90" applyNumberFormat="1" applyFont="1" applyFill="1" applyBorder="1" applyAlignment="1">
      <alignment horizontal="left" vertical="center" indent="1"/>
      <protection/>
    </xf>
    <xf numFmtId="0" fontId="24" fillId="0" borderId="31" xfId="90" applyNumberFormat="1" applyFont="1" applyFill="1" applyBorder="1" applyAlignment="1">
      <alignment horizontal="center" vertical="center"/>
      <protection/>
    </xf>
    <xf numFmtId="193" fontId="24" fillId="0" borderId="19" xfId="0" applyNumberFormat="1" applyFont="1" applyFill="1" applyBorder="1" applyAlignment="1">
      <alignment horizontal="center" vertical="center"/>
    </xf>
    <xf numFmtId="180" fontId="24" fillId="0" borderId="19" xfId="0" applyNumberFormat="1" applyFont="1" applyFill="1" applyBorder="1" applyAlignment="1">
      <alignment horizontal="center" vertical="center"/>
    </xf>
    <xf numFmtId="0" fontId="24" fillId="0" borderId="19" xfId="90" applyNumberFormat="1" applyFont="1" applyFill="1" applyBorder="1" applyAlignment="1">
      <alignment horizontal="left" vertical="center" wrapText="1" indent="1"/>
      <protection/>
    </xf>
    <xf numFmtId="193" fontId="24" fillId="0" borderId="19" xfId="0" applyNumberFormat="1" applyFont="1" applyFill="1" applyBorder="1" applyAlignment="1">
      <alignment horizontal="center" vertical="center" wrapText="1"/>
    </xf>
    <xf numFmtId="177" fontId="24" fillId="0" borderId="0" xfId="90" applyNumberFormat="1" applyFont="1" applyFill="1">
      <alignment/>
      <protection/>
    </xf>
    <xf numFmtId="0" fontId="24" fillId="0" borderId="19" xfId="90" applyNumberFormat="1" applyFont="1" applyFill="1" applyBorder="1" applyAlignment="1">
      <alignment horizontal="left" vertical="center" indent="3"/>
      <protection/>
    </xf>
    <xf numFmtId="0" fontId="24" fillId="0" borderId="19" xfId="0" applyNumberFormat="1" applyFont="1" applyFill="1" applyBorder="1" applyAlignment="1">
      <alignment vertical="center" wrapText="1"/>
    </xf>
    <xf numFmtId="0" fontId="24" fillId="0" borderId="19" xfId="90" applyNumberFormat="1" applyFont="1" applyFill="1" applyBorder="1" applyAlignment="1">
      <alignment horizontal="left" vertical="center" wrapText="1" indent="3"/>
      <protection/>
    </xf>
    <xf numFmtId="0" fontId="24" fillId="0" borderId="19" xfId="0" applyNumberFormat="1" applyFont="1" applyFill="1" applyBorder="1" applyAlignment="1">
      <alignment horizontal="left" vertical="center" wrapText="1" indent="1"/>
    </xf>
    <xf numFmtId="0" fontId="24" fillId="0" borderId="19" xfId="90" applyNumberFormat="1" applyFont="1" applyFill="1" applyBorder="1" applyAlignment="1">
      <alignment horizontal="left" vertical="center" wrapText="1" indent="5"/>
      <protection/>
    </xf>
    <xf numFmtId="0" fontId="24" fillId="0" borderId="19" xfId="0" applyNumberFormat="1" applyFont="1" applyFill="1" applyBorder="1" applyAlignment="1">
      <alignment horizontal="left" vertical="center" wrapText="1" indent="7"/>
    </xf>
    <xf numFmtId="193" fontId="24" fillId="0" borderId="32" xfId="0" applyNumberFormat="1" applyFont="1" applyFill="1" applyBorder="1" applyAlignment="1">
      <alignment horizontal="center" vertical="center"/>
    </xf>
    <xf numFmtId="49" fontId="24" fillId="0" borderId="33" xfId="0" applyNumberFormat="1" applyFont="1" applyFill="1" applyBorder="1" applyAlignment="1">
      <alignment horizontal="center" vertical="center"/>
    </xf>
    <xf numFmtId="0" fontId="24" fillId="0" borderId="21" xfId="90" applyNumberFormat="1" applyFont="1" applyFill="1" applyBorder="1" applyAlignment="1">
      <alignment horizontal="left" vertical="center" indent="3"/>
      <protection/>
    </xf>
    <xf numFmtId="0" fontId="24" fillId="0" borderId="34" xfId="90" applyNumberFormat="1" applyFont="1" applyFill="1" applyBorder="1" applyAlignment="1">
      <alignment horizontal="center" vertical="center"/>
      <protection/>
    </xf>
    <xf numFmtId="193" fontId="24" fillId="0" borderId="21" xfId="0" applyNumberFormat="1" applyFont="1" applyFill="1" applyBorder="1" applyAlignment="1">
      <alignment horizontal="center" vertical="center"/>
    </xf>
    <xf numFmtId="193" fontId="24" fillId="0" borderId="32" xfId="0" applyNumberFormat="1" applyFont="1" applyFill="1" applyBorder="1" applyAlignment="1">
      <alignment horizontal="center" vertical="center" wrapText="1"/>
    </xf>
    <xf numFmtId="49" fontId="24" fillId="0" borderId="35" xfId="0" applyNumberFormat="1" applyFont="1" applyFill="1" applyBorder="1" applyAlignment="1">
      <alignment horizontal="center" vertical="center"/>
    </xf>
    <xf numFmtId="0" fontId="24" fillId="0" borderId="22" xfId="90" applyNumberFormat="1" applyFont="1" applyFill="1" applyBorder="1" applyAlignment="1">
      <alignment horizontal="left" vertical="center" indent="3"/>
      <protection/>
    </xf>
    <xf numFmtId="0" fontId="24" fillId="0" borderId="36" xfId="90" applyNumberFormat="1" applyFont="1" applyFill="1" applyBorder="1" applyAlignment="1">
      <alignment horizontal="center" vertical="center"/>
      <protection/>
    </xf>
    <xf numFmtId="193" fontId="24" fillId="0" borderId="22" xfId="0" applyNumberFormat="1" applyFont="1" applyFill="1" applyBorder="1" applyAlignment="1">
      <alignment horizontal="center" vertical="center"/>
    </xf>
    <xf numFmtId="193" fontId="24" fillId="0" borderId="37" xfId="0" applyNumberFormat="1" applyFont="1" applyFill="1" applyBorder="1" applyAlignment="1">
      <alignment horizontal="center" vertical="center"/>
    </xf>
    <xf numFmtId="49" fontId="24" fillId="0" borderId="38" xfId="0" applyNumberFormat="1" applyFont="1" applyFill="1" applyBorder="1" applyAlignment="1">
      <alignment horizontal="center" vertical="center"/>
    </xf>
    <xf numFmtId="0" fontId="24" fillId="0" borderId="39" xfId="0" applyNumberFormat="1" applyFont="1" applyFill="1" applyBorder="1" applyAlignment="1">
      <alignment vertical="center" wrapText="1"/>
    </xf>
    <xf numFmtId="0" fontId="24" fillId="0" borderId="40" xfId="90" applyNumberFormat="1" applyFont="1" applyFill="1" applyBorder="1" applyAlignment="1">
      <alignment horizontal="center" vertical="center"/>
      <protection/>
    </xf>
    <xf numFmtId="0" fontId="24" fillId="0" borderId="19" xfId="90" applyNumberFormat="1" applyFont="1" applyFill="1" applyBorder="1" applyAlignment="1">
      <alignment horizontal="center" vertical="center"/>
      <protection/>
    </xf>
    <xf numFmtId="0" fontId="24" fillId="0" borderId="22" xfId="0" applyNumberFormat="1" applyFont="1" applyFill="1" applyBorder="1" applyAlignment="1">
      <alignment horizontal="left" vertical="center" wrapText="1" indent="1"/>
    </xf>
    <xf numFmtId="193" fontId="24" fillId="0" borderId="19" xfId="108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vertical="center" wrapText="1"/>
    </xf>
    <xf numFmtId="10" fontId="24" fillId="0" borderId="19" xfId="102" applyNumberFormat="1" applyFont="1" applyFill="1" applyBorder="1" applyAlignment="1">
      <alignment horizontal="center" vertical="center"/>
    </xf>
    <xf numFmtId="180" fontId="24" fillId="0" borderId="19" xfId="102" applyNumberFormat="1" applyFont="1" applyFill="1" applyBorder="1" applyAlignment="1">
      <alignment horizontal="center" vertical="center"/>
    </xf>
    <xf numFmtId="10" fontId="24" fillId="0" borderId="32" xfId="102" applyNumberFormat="1" applyFont="1" applyFill="1" applyBorder="1" applyAlignment="1">
      <alignment horizontal="center" vertical="center"/>
    </xf>
    <xf numFmtId="0" fontId="24" fillId="0" borderId="19" xfId="90" applyNumberFormat="1" applyFont="1" applyFill="1" applyBorder="1" applyAlignment="1">
      <alignment horizontal="left" vertical="center" indent="5"/>
      <protection/>
    </xf>
    <xf numFmtId="0" fontId="24" fillId="0" borderId="22" xfId="90" applyNumberFormat="1" applyFont="1" applyFill="1" applyBorder="1" applyAlignment="1">
      <alignment horizontal="left" vertical="center" indent="5"/>
      <protection/>
    </xf>
    <xf numFmtId="0" fontId="24" fillId="0" borderId="21" xfId="90" applyNumberFormat="1" applyFont="1" applyFill="1" applyBorder="1" applyAlignment="1">
      <alignment horizontal="left" vertical="center" wrapText="1" indent="3"/>
      <protection/>
    </xf>
    <xf numFmtId="195" fontId="24" fillId="0" borderId="19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0" fontId="37" fillId="0" borderId="31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vertical="center" wrapText="1"/>
    </xf>
    <xf numFmtId="189" fontId="24" fillId="0" borderId="22" xfId="108" applyNumberFormat="1" applyFont="1" applyFill="1" applyBorder="1" applyAlignment="1">
      <alignment horizontal="center" vertical="center"/>
    </xf>
    <xf numFmtId="49" fontId="24" fillId="0" borderId="0" xfId="90" applyNumberFormat="1" applyFont="1" applyFill="1" applyBorder="1" applyAlignment="1">
      <alignment horizontal="center" vertical="center"/>
      <protection/>
    </xf>
    <xf numFmtId="0" fontId="24" fillId="0" borderId="0" xfId="90" applyFont="1" applyFill="1" applyBorder="1" applyAlignment="1">
      <alignment vertical="center" wrapText="1"/>
      <protection/>
    </xf>
    <xf numFmtId="0" fontId="24" fillId="0" borderId="0" xfId="90" applyFont="1" applyFill="1" applyBorder="1" applyAlignment="1">
      <alignment horizontal="center" vertical="center"/>
      <protection/>
    </xf>
    <xf numFmtId="175" fontId="24" fillId="0" borderId="0" xfId="108" applyFont="1" applyFill="1" applyBorder="1" applyAlignment="1">
      <alignment horizontal="center" vertical="center"/>
    </xf>
    <xf numFmtId="181" fontId="24" fillId="0" borderId="0" xfId="90" applyNumberFormat="1" applyFont="1" applyFill="1">
      <alignment/>
      <protection/>
    </xf>
    <xf numFmtId="0" fontId="31" fillId="0" borderId="41" xfId="90" applyFont="1" applyFill="1" applyBorder="1" applyAlignment="1">
      <alignment horizontal="center" vertical="center"/>
      <protection/>
    </xf>
    <xf numFmtId="193" fontId="31" fillId="0" borderId="28" xfId="90" applyNumberFormat="1" applyFont="1" applyFill="1" applyBorder="1" applyAlignment="1">
      <alignment horizontal="center" vertical="center" wrapText="1"/>
      <protection/>
    </xf>
    <xf numFmtId="193" fontId="24" fillId="0" borderId="0" xfId="90" applyNumberFormat="1" applyFont="1" applyFill="1">
      <alignment/>
      <protection/>
    </xf>
    <xf numFmtId="183" fontId="24" fillId="0" borderId="0" xfId="90" applyNumberFormat="1" applyFont="1" applyFill="1">
      <alignment/>
      <protection/>
    </xf>
    <xf numFmtId="49" fontId="31" fillId="0" borderId="30" xfId="90" applyNumberFormat="1" applyFont="1" applyFill="1" applyBorder="1" applyAlignment="1">
      <alignment horizontal="center" vertical="center"/>
      <protection/>
    </xf>
    <xf numFmtId="0" fontId="31" fillId="0" borderId="19" xfId="90" applyFont="1" applyFill="1" applyBorder="1" applyAlignment="1">
      <alignment vertical="center"/>
      <protection/>
    </xf>
    <xf numFmtId="0" fontId="31" fillId="0" borderId="32" xfId="90" applyFont="1" applyFill="1" applyBorder="1" applyAlignment="1">
      <alignment horizontal="center" vertical="center"/>
      <protection/>
    </xf>
    <xf numFmtId="193" fontId="31" fillId="0" borderId="19" xfId="90" applyNumberFormat="1" applyFont="1" applyFill="1" applyBorder="1" applyAlignment="1">
      <alignment horizontal="center" vertical="center" wrapText="1"/>
      <protection/>
    </xf>
    <xf numFmtId="49" fontId="24" fillId="0" borderId="30" xfId="90" applyNumberFormat="1" applyFont="1" applyFill="1" applyBorder="1" applyAlignment="1">
      <alignment horizontal="center" vertical="center"/>
      <protection/>
    </xf>
    <xf numFmtId="0" fontId="24" fillId="0" borderId="19" xfId="90" applyFont="1" applyFill="1" applyBorder="1" applyAlignment="1">
      <alignment horizontal="left" vertical="center" wrapText="1" indent="1"/>
      <protection/>
    </xf>
    <xf numFmtId="0" fontId="24" fillId="0" borderId="32" xfId="90" applyFont="1" applyFill="1" applyBorder="1" applyAlignment="1">
      <alignment horizontal="center" vertical="center"/>
      <protection/>
    </xf>
    <xf numFmtId="193" fontId="24" fillId="0" borderId="19" xfId="90" applyNumberFormat="1" applyFont="1" applyFill="1" applyBorder="1" applyAlignment="1">
      <alignment horizontal="center" vertical="center" wrapText="1"/>
      <protection/>
    </xf>
    <xf numFmtId="0" fontId="24" fillId="0" borderId="19" xfId="90" applyFont="1" applyFill="1" applyBorder="1" applyAlignment="1">
      <alignment horizontal="left" vertical="center" wrapText="1" indent="3"/>
      <protection/>
    </xf>
    <xf numFmtId="0" fontId="24" fillId="0" borderId="19" xfId="90" applyFont="1" applyFill="1" applyBorder="1" applyAlignment="1">
      <alignment horizontal="left" vertical="center" wrapText="1" indent="5"/>
      <protection/>
    </xf>
    <xf numFmtId="0" fontId="24" fillId="0" borderId="19" xfId="90" applyFont="1" applyFill="1" applyBorder="1" applyAlignment="1">
      <alignment horizontal="left" vertical="center" wrapText="1" indent="7"/>
      <protection/>
    </xf>
    <xf numFmtId="0" fontId="24" fillId="0" borderId="19" xfId="90" applyFont="1" applyFill="1" applyBorder="1" applyAlignment="1">
      <alignment horizontal="left" vertical="center" indent="7"/>
      <protection/>
    </xf>
    <xf numFmtId="49" fontId="24" fillId="0" borderId="33" xfId="90" applyNumberFormat="1" applyFont="1" applyFill="1" applyBorder="1" applyAlignment="1">
      <alignment horizontal="center" vertical="center"/>
      <protection/>
    </xf>
    <xf numFmtId="0" fontId="24" fillId="0" borderId="21" xfId="90" applyFont="1" applyFill="1" applyBorder="1" applyAlignment="1">
      <alignment horizontal="left" vertical="center" wrapText="1" indent="1"/>
      <protection/>
    </xf>
    <xf numFmtId="0" fontId="24" fillId="0" borderId="42" xfId="90" applyFont="1" applyFill="1" applyBorder="1" applyAlignment="1">
      <alignment horizontal="center" vertical="center"/>
      <protection/>
    </xf>
    <xf numFmtId="49" fontId="31" fillId="0" borderId="27" xfId="90" applyNumberFormat="1" applyFont="1" applyFill="1" applyBorder="1" applyAlignment="1">
      <alignment horizontal="center" vertical="center"/>
      <protection/>
    </xf>
    <xf numFmtId="0" fontId="31" fillId="0" borderId="28" xfId="90" applyFont="1" applyFill="1" applyBorder="1" applyAlignment="1">
      <alignment vertical="center" wrapText="1"/>
      <protection/>
    </xf>
    <xf numFmtId="0" fontId="31" fillId="0" borderId="43" xfId="90" applyFont="1" applyFill="1" applyBorder="1" applyAlignment="1">
      <alignment horizontal="center" vertical="center" wrapText="1"/>
      <protection/>
    </xf>
    <xf numFmtId="169" fontId="24" fillId="0" borderId="28" xfId="0" applyNumberFormat="1" applyFont="1" applyFill="1" applyBorder="1" applyAlignment="1">
      <alignment horizontal="center"/>
    </xf>
    <xf numFmtId="0" fontId="31" fillId="0" borderId="19" xfId="90" applyFont="1" applyFill="1" applyBorder="1" applyAlignment="1">
      <alignment horizontal="left" vertical="center" wrapText="1" indent="1"/>
      <protection/>
    </xf>
    <xf numFmtId="0" fontId="31" fillId="0" borderId="42" xfId="90" applyFont="1" applyFill="1" applyBorder="1" applyAlignment="1">
      <alignment horizontal="center" vertical="center"/>
      <protection/>
    </xf>
    <xf numFmtId="169" fontId="24" fillId="0" borderId="19" xfId="0" applyNumberFormat="1" applyFont="1" applyFill="1" applyBorder="1" applyAlignment="1">
      <alignment horizontal="center" vertical="center"/>
    </xf>
    <xf numFmtId="0" fontId="31" fillId="0" borderId="32" xfId="90" applyFont="1" applyFill="1" applyBorder="1" applyAlignment="1">
      <alignment horizontal="center" vertical="center" wrapText="1"/>
      <protection/>
    </xf>
    <xf numFmtId="49" fontId="24" fillId="0" borderId="35" xfId="90" applyNumberFormat="1" applyFont="1" applyFill="1" applyBorder="1" applyAlignment="1">
      <alignment horizontal="center" vertical="center"/>
      <protection/>
    </xf>
    <xf numFmtId="0" fontId="24" fillId="0" borderId="22" xfId="90" applyFont="1" applyFill="1" applyBorder="1" applyAlignment="1">
      <alignment horizontal="left" vertical="center" wrapText="1" indent="3"/>
      <protection/>
    </xf>
    <xf numFmtId="0" fontId="24" fillId="0" borderId="37" xfId="90" applyFont="1" applyFill="1" applyBorder="1" applyAlignment="1">
      <alignment horizontal="center" vertical="center"/>
      <protection/>
    </xf>
    <xf numFmtId="169" fontId="24" fillId="0" borderId="22" xfId="0" applyNumberFormat="1" applyFont="1" applyFill="1" applyBorder="1" applyAlignment="1">
      <alignment horizontal="center" vertical="center"/>
    </xf>
    <xf numFmtId="49" fontId="34" fillId="0" borderId="0" xfId="0" applyNumberFormat="1" applyFont="1" applyBorder="1" applyAlignment="1">
      <alignment/>
    </xf>
    <xf numFmtId="49" fontId="2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77" fontId="26" fillId="0" borderId="19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2" fontId="26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 wrapText="1"/>
    </xf>
    <xf numFmtId="187" fontId="26" fillId="0" borderId="19" xfId="0" applyNumberFormat="1" applyFont="1" applyBorder="1" applyAlignment="1">
      <alignment horizontal="center" vertical="center"/>
    </xf>
    <xf numFmtId="187" fontId="1" fillId="0" borderId="19" xfId="0" applyNumberFormat="1" applyFont="1" applyBorder="1" applyAlignment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87" fontId="26" fillId="0" borderId="19" xfId="0" applyNumberFormat="1" applyFont="1" applyFill="1" applyBorder="1" applyAlignment="1">
      <alignment horizontal="center" vertical="center" wrapText="1"/>
    </xf>
    <xf numFmtId="187" fontId="1" fillId="0" borderId="19" xfId="0" applyNumberFormat="1" applyFont="1" applyFill="1" applyBorder="1" applyAlignment="1">
      <alignment horizontal="center" vertical="center" wrapText="1"/>
    </xf>
    <xf numFmtId="178" fontId="26" fillId="0" borderId="19" xfId="0" applyNumberFormat="1" applyFont="1" applyBorder="1" applyAlignment="1">
      <alignment horizontal="center" vertical="center"/>
    </xf>
    <xf numFmtId="1" fontId="56" fillId="0" borderId="19" xfId="93" applyNumberFormat="1" applyFont="1" applyFill="1" applyBorder="1" applyAlignment="1">
      <alignment horizontal="center" vertical="center"/>
      <protection/>
    </xf>
    <xf numFmtId="1" fontId="55" fillId="0" borderId="19" xfId="93" applyNumberFormat="1" applyFont="1" applyFill="1" applyBorder="1" applyAlignment="1">
      <alignment horizontal="center" vertical="center"/>
      <protection/>
    </xf>
    <xf numFmtId="196" fontId="24" fillId="0" borderId="28" xfId="0" applyNumberFormat="1" applyFont="1" applyFill="1" applyBorder="1" applyAlignment="1">
      <alignment horizontal="center" vertical="center"/>
    </xf>
    <xf numFmtId="196" fontId="24" fillId="0" borderId="19" xfId="0" applyNumberFormat="1" applyFont="1" applyFill="1" applyBorder="1" applyAlignment="1">
      <alignment horizontal="center" vertical="center"/>
    </xf>
    <xf numFmtId="181" fontId="24" fillId="0" borderId="39" xfId="0" applyNumberFormat="1" applyFont="1" applyFill="1" applyBorder="1" applyAlignment="1">
      <alignment horizontal="center" vertical="center"/>
    </xf>
    <xf numFmtId="2" fontId="24" fillId="0" borderId="19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193" fontId="24" fillId="55" borderId="19" xfId="0" applyNumberFormat="1" applyFont="1" applyFill="1" applyBorder="1" applyAlignment="1">
      <alignment horizontal="center" vertical="center"/>
    </xf>
    <xf numFmtId="181" fontId="24" fillId="0" borderId="19" xfId="0" applyNumberFormat="1" applyFont="1" applyFill="1" applyBorder="1" applyAlignment="1">
      <alignment horizontal="center" vertical="center"/>
    </xf>
    <xf numFmtId="193" fontId="24" fillId="0" borderId="42" xfId="0" applyNumberFormat="1" applyFont="1" applyFill="1" applyBorder="1" applyAlignment="1">
      <alignment horizontal="center" vertical="center"/>
    </xf>
    <xf numFmtId="195" fontId="24" fillId="0" borderId="28" xfId="0" applyNumberFormat="1" applyFont="1" applyFill="1" applyBorder="1" applyAlignment="1">
      <alignment horizontal="center" vertical="center"/>
    </xf>
    <xf numFmtId="4" fontId="24" fillId="56" borderId="19" xfId="94" applyNumberFormat="1" applyFont="1" applyFill="1" applyBorder="1" applyAlignment="1" applyProtection="1">
      <alignment horizontal="center" vertical="center" wrapText="1"/>
      <protection locked="0"/>
    </xf>
    <xf numFmtId="193" fontId="24" fillId="0" borderId="28" xfId="108" applyNumberFormat="1" applyFont="1" applyFill="1" applyBorder="1" applyAlignment="1">
      <alignment horizontal="center" vertical="center"/>
    </xf>
    <xf numFmtId="193" fontId="24" fillId="0" borderId="43" xfId="0" applyNumberFormat="1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center" vertical="center" wrapText="1"/>
    </xf>
    <xf numFmtId="193" fontId="24" fillId="0" borderId="41" xfId="0" applyNumberFormat="1" applyFont="1" applyFill="1" applyBorder="1" applyAlignment="1">
      <alignment horizontal="center" vertical="center"/>
    </xf>
    <xf numFmtId="193" fontId="24" fillId="0" borderId="44" xfId="0" applyNumberFormat="1" applyFont="1" applyFill="1" applyBorder="1" applyAlignment="1">
      <alignment horizontal="center" vertical="center"/>
    </xf>
    <xf numFmtId="195" fontId="24" fillId="0" borderId="43" xfId="0" applyNumberFormat="1" applyFont="1" applyFill="1" applyBorder="1" applyAlignment="1">
      <alignment horizontal="center" vertical="center"/>
    </xf>
    <xf numFmtId="196" fontId="24" fillId="0" borderId="22" xfId="0" applyNumberFormat="1" applyFont="1" applyFill="1" applyBorder="1" applyAlignment="1">
      <alignment horizontal="center" vertical="center"/>
    </xf>
    <xf numFmtId="193" fontId="24" fillId="0" borderId="37" xfId="0" applyNumberFormat="1" applyFont="1" applyFill="1" applyBorder="1" applyAlignment="1">
      <alignment horizontal="center" vertical="center" wrapText="1"/>
    </xf>
    <xf numFmtId="193" fontId="31" fillId="0" borderId="32" xfId="0" applyNumberFormat="1" applyFont="1" applyFill="1" applyBorder="1" applyAlignment="1">
      <alignment horizontal="center" vertical="center"/>
    </xf>
    <xf numFmtId="169" fontId="24" fillId="0" borderId="4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9" xfId="0" applyNumberFormat="1" applyFont="1" applyFill="1" applyBorder="1" applyAlignment="1">
      <alignment horizontal="center" vertical="center" textRotation="90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 vertical="top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" fillId="0" borderId="48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49" fontId="55" fillId="0" borderId="19" xfId="93" applyNumberFormat="1" applyFont="1" applyFill="1" applyBorder="1" applyAlignment="1">
      <alignment horizontal="center" vertical="center" textRotation="90" wrapText="1"/>
      <protection/>
    </xf>
    <xf numFmtId="49" fontId="55" fillId="0" borderId="19" xfId="93" applyNumberFormat="1" applyFont="1" applyFill="1" applyBorder="1" applyAlignment="1">
      <alignment horizontal="center" vertical="center" wrapText="1"/>
      <protection/>
    </xf>
    <xf numFmtId="49" fontId="55" fillId="0" borderId="31" xfId="93" applyNumberFormat="1" applyFont="1" applyFill="1" applyBorder="1" applyAlignment="1">
      <alignment horizontal="center" vertical="center" textRotation="90" wrapText="1"/>
      <protection/>
    </xf>
    <xf numFmtId="49" fontId="55" fillId="0" borderId="47" xfId="93" applyNumberFormat="1" applyFont="1" applyFill="1" applyBorder="1" applyAlignment="1">
      <alignment horizontal="center" vertical="center" textRotation="90" wrapText="1"/>
      <protection/>
    </xf>
    <xf numFmtId="0" fontId="2" fillId="0" borderId="0" xfId="0" applyNumberFormat="1" applyFont="1" applyBorder="1" applyAlignment="1">
      <alignment horizontal="right" vertical="top"/>
    </xf>
    <xf numFmtId="0" fontId="1" fillId="0" borderId="19" xfId="0" applyNumberFormat="1" applyFont="1" applyBorder="1" applyAlignment="1">
      <alignment horizontal="center" vertical="center"/>
    </xf>
    <xf numFmtId="0" fontId="31" fillId="0" borderId="53" xfId="90" applyFont="1" applyFill="1" applyBorder="1" applyAlignment="1">
      <alignment horizontal="left" vertical="center" wrapText="1"/>
      <protection/>
    </xf>
    <xf numFmtId="0" fontId="31" fillId="0" borderId="54" xfId="90" applyFont="1" applyFill="1" applyBorder="1" applyAlignment="1">
      <alignment horizontal="left" vertical="center" wrapText="1"/>
      <protection/>
    </xf>
    <xf numFmtId="0" fontId="24" fillId="0" borderId="53" xfId="90" applyFont="1" applyFill="1" applyBorder="1" applyAlignment="1">
      <alignment horizontal="center" vertical="center" wrapText="1"/>
      <protection/>
    </xf>
    <xf numFmtId="0" fontId="24" fillId="0" borderId="55" xfId="90" applyFont="1" applyFill="1" applyBorder="1" applyAlignment="1">
      <alignment horizontal="center" vertical="center" wrapText="1"/>
      <protection/>
    </xf>
    <xf numFmtId="0" fontId="24" fillId="0" borderId="27" xfId="90" applyFont="1" applyFill="1" applyBorder="1" applyAlignment="1">
      <alignment horizontal="center" vertical="center" wrapText="1"/>
      <protection/>
    </xf>
    <xf numFmtId="0" fontId="24" fillId="0" borderId="33" xfId="90" applyFont="1" applyFill="1" applyBorder="1" applyAlignment="1">
      <alignment horizontal="center" vertical="center" wrapText="1"/>
      <protection/>
    </xf>
    <xf numFmtId="0" fontId="24" fillId="0" borderId="43" xfId="90" applyFont="1" applyFill="1" applyBorder="1" applyAlignment="1">
      <alignment horizontal="center" vertical="center" wrapText="1"/>
      <protection/>
    </xf>
    <xf numFmtId="0" fontId="24" fillId="0" borderId="42" xfId="90" applyFont="1" applyFill="1" applyBorder="1" applyAlignment="1">
      <alignment horizontal="center" vertical="center" wrapText="1"/>
      <protection/>
    </xf>
    <xf numFmtId="49" fontId="24" fillId="0" borderId="28" xfId="90" applyNumberFormat="1" applyFont="1" applyFill="1" applyBorder="1" applyAlignment="1">
      <alignment horizontal="center" vertical="center"/>
      <protection/>
    </xf>
    <xf numFmtId="49" fontId="24" fillId="0" borderId="29" xfId="90" applyNumberFormat="1" applyFont="1" applyFill="1" applyBorder="1" applyAlignment="1">
      <alignment horizontal="center" vertical="center" wrapText="1"/>
      <protection/>
    </xf>
    <xf numFmtId="49" fontId="24" fillId="0" borderId="54" xfId="90" applyNumberFormat="1" applyFont="1" applyFill="1" applyBorder="1" applyAlignment="1">
      <alignment horizontal="center" vertical="center" wrapText="1"/>
      <protection/>
    </xf>
    <xf numFmtId="49" fontId="24" fillId="0" borderId="56" xfId="90" applyNumberFormat="1" applyFont="1" applyFill="1" applyBorder="1" applyAlignment="1">
      <alignment horizontal="center" vertical="center" wrapText="1"/>
      <protection/>
    </xf>
    <xf numFmtId="49" fontId="24" fillId="0" borderId="57" xfId="90" applyNumberFormat="1" applyFont="1" applyFill="1" applyBorder="1" applyAlignment="1">
      <alignment horizontal="center" vertical="center" wrapText="1"/>
      <protection/>
    </xf>
    <xf numFmtId="49" fontId="30" fillId="0" borderId="23" xfId="90" applyNumberFormat="1" applyFont="1" applyFill="1" applyBorder="1" applyAlignment="1">
      <alignment horizontal="center" vertical="center"/>
      <protection/>
    </xf>
    <xf numFmtId="49" fontId="30" fillId="0" borderId="58" xfId="90" applyNumberFormat="1" applyFont="1" applyFill="1" applyBorder="1" applyAlignment="1">
      <alignment horizontal="center" vertical="center"/>
      <protection/>
    </xf>
    <xf numFmtId="49" fontId="30" fillId="0" borderId="59" xfId="90" applyNumberFormat="1" applyFont="1" applyFill="1" applyBorder="1" applyAlignment="1">
      <alignment horizontal="center" vertical="center"/>
      <protection/>
    </xf>
    <xf numFmtId="194" fontId="30" fillId="0" borderId="23" xfId="90" applyNumberFormat="1" applyFont="1" applyFill="1" applyBorder="1" applyAlignment="1">
      <alignment horizontal="center" vertical="center"/>
      <protection/>
    </xf>
    <xf numFmtId="194" fontId="30" fillId="0" borderId="58" xfId="90" applyNumberFormat="1" applyFont="1" applyFill="1" applyBorder="1" applyAlignment="1">
      <alignment horizontal="center" vertical="center"/>
      <protection/>
    </xf>
    <xf numFmtId="194" fontId="30" fillId="0" borderId="59" xfId="90" applyNumberFormat="1" applyFont="1" applyFill="1" applyBorder="1" applyAlignment="1">
      <alignment horizontal="center" vertical="center"/>
      <protection/>
    </xf>
    <xf numFmtId="194" fontId="30" fillId="0" borderId="60" xfId="90" applyNumberFormat="1" applyFont="1" applyFill="1" applyBorder="1" applyAlignment="1">
      <alignment horizontal="center" vertical="center"/>
      <protection/>
    </xf>
    <xf numFmtId="194" fontId="30" fillId="0" borderId="0" xfId="90" applyNumberFormat="1" applyFont="1" applyFill="1" applyBorder="1" applyAlignment="1">
      <alignment horizontal="center" vertical="center"/>
      <protection/>
    </xf>
    <xf numFmtId="194" fontId="30" fillId="0" borderId="61" xfId="90" applyNumberFormat="1" applyFont="1" applyFill="1" applyBorder="1" applyAlignment="1">
      <alignment horizontal="center" vertical="center"/>
      <protection/>
    </xf>
    <xf numFmtId="0" fontId="28" fillId="0" borderId="0" xfId="90" applyFont="1" applyFill="1" applyAlignment="1">
      <alignment horizontal="center"/>
      <protection/>
    </xf>
    <xf numFmtId="0" fontId="24" fillId="0" borderId="0" xfId="90" applyFont="1" applyFill="1" applyAlignment="1">
      <alignment horizontal="left" wrapText="1"/>
      <protection/>
    </xf>
    <xf numFmtId="0" fontId="24" fillId="0" borderId="0" xfId="90" applyFont="1" applyFill="1" applyAlignment="1">
      <alignment horizontal="right" vertical="center" wrapText="1"/>
      <protection/>
    </xf>
    <xf numFmtId="0" fontId="28" fillId="0" borderId="0" xfId="90" applyFont="1" applyFill="1" applyAlignment="1">
      <alignment horizontal="center" wrapText="1"/>
      <protection/>
    </xf>
    <xf numFmtId="0" fontId="29" fillId="0" borderId="0" xfId="93" applyFont="1" applyFill="1" applyAlignment="1">
      <alignment horizontal="center" vertical="center"/>
      <protection/>
    </xf>
    <xf numFmtId="0" fontId="24" fillId="0" borderId="0" xfId="93" applyFont="1" applyFill="1" applyAlignment="1">
      <alignment horizontal="center" vertical="top"/>
      <protection/>
    </xf>
    <xf numFmtId="0" fontId="28" fillId="0" borderId="0" xfId="93" applyFont="1" applyFill="1" applyAlignment="1">
      <alignment horizontal="center" vertical="center"/>
      <protection/>
    </xf>
    <xf numFmtId="0" fontId="24" fillId="0" borderId="0" xfId="90" applyFont="1" applyFill="1" applyAlignment="1">
      <alignment horizontal="center"/>
      <protection/>
    </xf>
  </cellXfs>
  <cellStyles count="9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6 2 3 9" xfId="92"/>
    <cellStyle name="Обычный 7" xfId="93"/>
    <cellStyle name="Обычный_WORK_(ТСО)-2011 (Приложение 2)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42"/>
  <sheetViews>
    <sheetView tabSelected="1" view="pageBreakPreview" zoomScale="70" zoomScaleSheetLayoutView="70" zoomScalePageLayoutView="0" workbookViewId="0" topLeftCell="A1">
      <selection activeCell="AF18" sqref="AF18"/>
    </sheetView>
  </sheetViews>
  <sheetFormatPr defaultColWidth="9.140625" defaultRowHeight="12.75" outlineLevelRow="1"/>
  <cols>
    <col min="1" max="1" width="8.57421875" style="28" customWidth="1"/>
    <col min="2" max="2" width="24.421875" style="28" customWidth="1"/>
    <col min="3" max="7" width="14.28125" style="28" customWidth="1"/>
    <col min="8" max="17" width="7.7109375" style="28" customWidth="1"/>
    <col min="18" max="18" width="10.140625" style="28" customWidth="1"/>
    <col min="19" max="25" width="6.7109375" style="28" customWidth="1"/>
    <col min="26" max="26" width="8.57421875" style="28" customWidth="1"/>
    <col min="27" max="28" width="6.7109375" style="28" customWidth="1"/>
    <col min="29" max="29" width="23.57421875" style="28" customWidth="1"/>
    <col min="30" max="16384" width="9.140625" style="28" customWidth="1"/>
  </cols>
  <sheetData>
    <row r="1" spans="1:29" ht="39.75" customHeight="1">
      <c r="A1" s="208" t="s">
        <v>176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</row>
    <row r="2" spans="21:29" ht="24" customHeight="1">
      <c r="U2" s="39"/>
      <c r="V2" s="39"/>
      <c r="W2" s="39"/>
      <c r="X2" s="39"/>
      <c r="Y2" s="39"/>
      <c r="Z2" s="39"/>
      <c r="AA2" s="210"/>
      <c r="AB2" s="210"/>
      <c r="AC2" s="210"/>
    </row>
    <row r="3" spans="1:29" ht="14.25" customHeight="1">
      <c r="A3" s="211" t="s">
        <v>183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</row>
    <row r="4" spans="1:29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0" t="s">
        <v>174</v>
      </c>
      <c r="M4" s="212" t="s">
        <v>161</v>
      </c>
      <c r="N4" s="212"/>
      <c r="O4" s="40" t="s">
        <v>3</v>
      </c>
      <c r="P4" s="40"/>
      <c r="Q4" s="215"/>
      <c r="R4" s="215"/>
      <c r="S4" s="40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3" t="s">
        <v>0</v>
      </c>
      <c r="M6" s="213" t="s">
        <v>830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41"/>
      <c r="Y6" s="41"/>
      <c r="Z6" s="41"/>
      <c r="AA6" s="41"/>
      <c r="AB6" s="41"/>
      <c r="AC6" s="41"/>
    </row>
    <row r="7" spans="1:29" ht="12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214" t="s">
        <v>1</v>
      </c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41"/>
      <c r="Y7" s="41"/>
      <c r="Z7" s="41"/>
      <c r="AA7" s="41"/>
      <c r="AB7" s="41"/>
      <c r="AC7" s="41"/>
    </row>
    <row r="8" spans="1:29" ht="11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3" t="s">
        <v>2</v>
      </c>
      <c r="P9" s="212" t="s">
        <v>175</v>
      </c>
      <c r="Q9" s="212"/>
      <c r="R9" s="42"/>
      <c r="S9" s="41" t="s">
        <v>3</v>
      </c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ht="11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3" t="s">
        <v>4</v>
      </c>
      <c r="O11" s="155" t="s">
        <v>829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1"/>
      <c r="AB11" s="41"/>
      <c r="AC11" s="41"/>
    </row>
    <row r="12" spans="15:26" ht="12.75" customHeight="1">
      <c r="O12" s="216" t="s">
        <v>5</v>
      </c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ht="11.25" customHeight="1"/>
    <row r="14" spans="1:29" ht="15" customHeight="1">
      <c r="A14" s="192" t="s">
        <v>17</v>
      </c>
      <c r="B14" s="192" t="s">
        <v>18</v>
      </c>
      <c r="C14" s="192" t="s">
        <v>19</v>
      </c>
      <c r="D14" s="192" t="s">
        <v>170</v>
      </c>
      <c r="E14" s="192" t="s">
        <v>171</v>
      </c>
      <c r="F14" s="192" t="s">
        <v>173</v>
      </c>
      <c r="G14" s="192" t="s">
        <v>172</v>
      </c>
      <c r="H14" s="196" t="s">
        <v>100</v>
      </c>
      <c r="I14" s="196"/>
      <c r="J14" s="196"/>
      <c r="K14" s="196"/>
      <c r="L14" s="196"/>
      <c r="M14" s="196"/>
      <c r="N14" s="196"/>
      <c r="O14" s="196"/>
      <c r="P14" s="196"/>
      <c r="Q14" s="197"/>
      <c r="R14" s="192" t="s">
        <v>172</v>
      </c>
      <c r="S14" s="201" t="s">
        <v>98</v>
      </c>
      <c r="T14" s="202"/>
      <c r="U14" s="202"/>
      <c r="V14" s="202"/>
      <c r="W14" s="202"/>
      <c r="X14" s="202"/>
      <c r="Y14" s="202"/>
      <c r="Z14" s="202"/>
      <c r="AA14" s="202"/>
      <c r="AB14" s="203"/>
      <c r="AC14" s="192" t="s">
        <v>20</v>
      </c>
    </row>
    <row r="15" spans="1:29" ht="15" customHeight="1">
      <c r="A15" s="193"/>
      <c r="B15" s="193"/>
      <c r="C15" s="193"/>
      <c r="D15" s="193"/>
      <c r="E15" s="193"/>
      <c r="F15" s="193"/>
      <c r="G15" s="193"/>
      <c r="H15" s="195" t="s">
        <v>162</v>
      </c>
      <c r="I15" s="196"/>
      <c r="J15" s="196"/>
      <c r="K15" s="196"/>
      <c r="L15" s="196"/>
      <c r="M15" s="196"/>
      <c r="N15" s="196"/>
      <c r="O15" s="196"/>
      <c r="P15" s="196"/>
      <c r="Q15" s="197"/>
      <c r="R15" s="207"/>
      <c r="S15" s="204"/>
      <c r="T15" s="205"/>
      <c r="U15" s="205"/>
      <c r="V15" s="205"/>
      <c r="W15" s="205"/>
      <c r="X15" s="205"/>
      <c r="Y15" s="205"/>
      <c r="Z15" s="205"/>
      <c r="AA15" s="205"/>
      <c r="AB15" s="206"/>
      <c r="AC15" s="193"/>
    </row>
    <row r="16" spans="1:29" ht="15" customHeight="1">
      <c r="A16" s="193"/>
      <c r="B16" s="193"/>
      <c r="C16" s="193"/>
      <c r="D16" s="193"/>
      <c r="E16" s="193"/>
      <c r="F16" s="193"/>
      <c r="G16" s="193"/>
      <c r="H16" s="195" t="s">
        <v>6</v>
      </c>
      <c r="I16" s="196"/>
      <c r="J16" s="196"/>
      <c r="K16" s="196"/>
      <c r="L16" s="197"/>
      <c r="M16" s="195" t="s">
        <v>7</v>
      </c>
      <c r="N16" s="196"/>
      <c r="O16" s="196"/>
      <c r="P16" s="196"/>
      <c r="Q16" s="197"/>
      <c r="R16" s="207"/>
      <c r="S16" s="198" t="s">
        <v>12</v>
      </c>
      <c r="T16" s="198"/>
      <c r="U16" s="198" t="s">
        <v>8</v>
      </c>
      <c r="V16" s="198"/>
      <c r="W16" s="198" t="s">
        <v>9</v>
      </c>
      <c r="X16" s="198"/>
      <c r="Y16" s="198" t="s">
        <v>10</v>
      </c>
      <c r="Z16" s="198"/>
      <c r="AA16" s="198" t="s">
        <v>101</v>
      </c>
      <c r="AB16" s="198"/>
      <c r="AC16" s="193"/>
    </row>
    <row r="17" spans="1:29" ht="111.75" customHeight="1">
      <c r="A17" s="193"/>
      <c r="B17" s="193"/>
      <c r="C17" s="193"/>
      <c r="D17" s="193"/>
      <c r="E17" s="193"/>
      <c r="F17" s="193"/>
      <c r="G17" s="193"/>
      <c r="H17" s="199" t="s">
        <v>12</v>
      </c>
      <c r="I17" s="199" t="s">
        <v>8</v>
      </c>
      <c r="J17" s="199" t="s">
        <v>9</v>
      </c>
      <c r="K17" s="199" t="s">
        <v>10</v>
      </c>
      <c r="L17" s="199" t="s">
        <v>11</v>
      </c>
      <c r="M17" s="199" t="s">
        <v>13</v>
      </c>
      <c r="N17" s="199" t="s">
        <v>8</v>
      </c>
      <c r="O17" s="199" t="s">
        <v>9</v>
      </c>
      <c r="P17" s="199" t="s">
        <v>10</v>
      </c>
      <c r="Q17" s="199" t="s">
        <v>11</v>
      </c>
      <c r="R17" s="207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3"/>
    </row>
    <row r="18" spans="1:29" ht="40.5" customHeight="1">
      <c r="A18" s="194"/>
      <c r="B18" s="194"/>
      <c r="C18" s="194"/>
      <c r="D18" s="194"/>
      <c r="E18" s="194"/>
      <c r="F18" s="194"/>
      <c r="G18" s="194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7"/>
      <c r="S18" s="33" t="s">
        <v>14</v>
      </c>
      <c r="T18" s="33" t="s">
        <v>15</v>
      </c>
      <c r="U18" s="33" t="s">
        <v>14</v>
      </c>
      <c r="V18" s="33" t="s">
        <v>15</v>
      </c>
      <c r="W18" s="33" t="s">
        <v>14</v>
      </c>
      <c r="X18" s="33" t="s">
        <v>15</v>
      </c>
      <c r="Y18" s="33" t="s">
        <v>14</v>
      </c>
      <c r="Z18" s="33" t="s">
        <v>15</v>
      </c>
      <c r="AA18" s="33" t="s">
        <v>14</v>
      </c>
      <c r="AB18" s="33" t="s">
        <v>15</v>
      </c>
      <c r="AC18" s="194"/>
    </row>
    <row r="19" spans="1:29" ht="13.5" customHeight="1">
      <c r="A19" s="46">
        <v>1</v>
      </c>
      <c r="B19" s="46">
        <v>2</v>
      </c>
      <c r="C19" s="46">
        <v>3</v>
      </c>
      <c r="D19" s="46">
        <v>4</v>
      </c>
      <c r="E19" s="46">
        <v>5</v>
      </c>
      <c r="F19" s="46">
        <v>6</v>
      </c>
      <c r="G19" s="46">
        <v>7</v>
      </c>
      <c r="H19" s="46">
        <v>8</v>
      </c>
      <c r="I19" s="46">
        <v>9</v>
      </c>
      <c r="J19" s="46">
        <v>10</v>
      </c>
      <c r="K19" s="46">
        <v>11</v>
      </c>
      <c r="L19" s="46">
        <v>12</v>
      </c>
      <c r="M19" s="46">
        <v>13</v>
      </c>
      <c r="N19" s="46">
        <v>14</v>
      </c>
      <c r="O19" s="46">
        <v>15</v>
      </c>
      <c r="P19" s="46">
        <v>16</v>
      </c>
      <c r="Q19" s="46">
        <v>17</v>
      </c>
      <c r="R19" s="46">
        <v>18</v>
      </c>
      <c r="S19" s="46">
        <v>19</v>
      </c>
      <c r="T19" s="46">
        <v>20</v>
      </c>
      <c r="U19" s="46">
        <v>21</v>
      </c>
      <c r="V19" s="46">
        <v>22</v>
      </c>
      <c r="W19" s="46">
        <v>23</v>
      </c>
      <c r="X19" s="46">
        <v>24</v>
      </c>
      <c r="Y19" s="46">
        <v>25</v>
      </c>
      <c r="Z19" s="46">
        <v>26</v>
      </c>
      <c r="AA19" s="46">
        <v>27</v>
      </c>
      <c r="AB19" s="46">
        <v>28</v>
      </c>
      <c r="AC19" s="46">
        <v>29</v>
      </c>
    </row>
    <row r="20" spans="1:29" ht="31.5">
      <c r="A20" s="156" t="s">
        <v>116</v>
      </c>
      <c r="B20" s="16" t="s">
        <v>16</v>
      </c>
      <c r="C20" s="156" t="s">
        <v>117</v>
      </c>
      <c r="D20" s="158">
        <f>D21+D25+D29+D38</f>
        <v>68.655</v>
      </c>
      <c r="E20" s="158">
        <f>E21+E25+E29</f>
        <v>72.253</v>
      </c>
      <c r="F20" s="158">
        <f>F21+F25+F29+F38</f>
        <v>0</v>
      </c>
      <c r="G20" s="158">
        <f>G21+G25+G29+G38</f>
        <v>68.655</v>
      </c>
      <c r="H20" s="158">
        <f>H21+H25+H29+H38</f>
        <v>68.655</v>
      </c>
      <c r="I20" s="160">
        <v>0</v>
      </c>
      <c r="J20" s="160">
        <v>0</v>
      </c>
      <c r="K20" s="158">
        <f>K21+K25+K29+K38</f>
        <v>68.655</v>
      </c>
      <c r="L20" s="158">
        <f aca="true" t="shared" si="0" ref="L20:Q20">L21+L25+L29+L38</f>
        <v>0</v>
      </c>
      <c r="M20" s="158">
        <f t="shared" si="0"/>
        <v>68.649</v>
      </c>
      <c r="N20" s="158">
        <f t="shared" si="0"/>
        <v>0</v>
      </c>
      <c r="O20" s="158">
        <f t="shared" si="0"/>
        <v>0</v>
      </c>
      <c r="P20" s="158">
        <f t="shared" si="0"/>
        <v>68.649</v>
      </c>
      <c r="Q20" s="158">
        <f t="shared" si="0"/>
        <v>0</v>
      </c>
      <c r="R20" s="158">
        <v>0.006000000000002004</v>
      </c>
      <c r="S20" s="158">
        <v>0.006000000000002004</v>
      </c>
      <c r="T20" s="36">
        <v>8.739348918508489E-05</v>
      </c>
      <c r="U20" s="160">
        <v>0</v>
      </c>
      <c r="V20" s="160">
        <v>0</v>
      </c>
      <c r="W20" s="160">
        <v>0</v>
      </c>
      <c r="X20" s="160">
        <v>0</v>
      </c>
      <c r="Y20" s="158">
        <v>0.006000000000002004</v>
      </c>
      <c r="Z20" s="36">
        <v>8.739348918508489E-05</v>
      </c>
      <c r="AA20" s="160">
        <v>0</v>
      </c>
      <c r="AB20" s="160">
        <v>0</v>
      </c>
      <c r="AC20" s="162" t="s">
        <v>864</v>
      </c>
    </row>
    <row r="21" spans="1:29" ht="31.5" outlineLevel="1">
      <c r="A21" s="156" t="s">
        <v>69</v>
      </c>
      <c r="B21" s="16" t="s">
        <v>118</v>
      </c>
      <c r="C21" s="156" t="s">
        <v>117</v>
      </c>
      <c r="D21" s="158">
        <f>D22</f>
        <v>6.9750000000000005</v>
      </c>
      <c r="E21" s="158">
        <f>E22</f>
        <v>7.9239999999999995</v>
      </c>
      <c r="F21" s="158">
        <f>F22</f>
        <v>0</v>
      </c>
      <c r="G21" s="158">
        <f>G22</f>
        <v>6.9750000000000005</v>
      </c>
      <c r="H21" s="158">
        <f>H22</f>
        <v>6.9750000000000005</v>
      </c>
      <c r="I21" s="160">
        <v>0</v>
      </c>
      <c r="J21" s="160">
        <v>0</v>
      </c>
      <c r="K21" s="158">
        <f>K22</f>
        <v>6.9750000000000005</v>
      </c>
      <c r="L21" s="158">
        <f aca="true" t="shared" si="1" ref="L21:Q21">L22</f>
        <v>0</v>
      </c>
      <c r="M21" s="158">
        <f t="shared" si="1"/>
        <v>6.698</v>
      </c>
      <c r="N21" s="158">
        <f t="shared" si="1"/>
        <v>0</v>
      </c>
      <c r="O21" s="158">
        <f t="shared" si="1"/>
        <v>0</v>
      </c>
      <c r="P21" s="158">
        <f t="shared" si="1"/>
        <v>6.698</v>
      </c>
      <c r="Q21" s="158">
        <f t="shared" si="1"/>
        <v>0</v>
      </c>
      <c r="R21" s="158">
        <v>0.27700000000000014</v>
      </c>
      <c r="S21" s="158">
        <v>0.27700000000000014</v>
      </c>
      <c r="T21" s="36">
        <v>0.039713261648745536</v>
      </c>
      <c r="U21" s="160">
        <v>0</v>
      </c>
      <c r="V21" s="160">
        <v>0</v>
      </c>
      <c r="W21" s="160">
        <v>0</v>
      </c>
      <c r="X21" s="160">
        <v>0</v>
      </c>
      <c r="Y21" s="158">
        <v>0.27700000000000014</v>
      </c>
      <c r="Z21" s="36">
        <v>0.039713261648745536</v>
      </c>
      <c r="AA21" s="160">
        <v>0</v>
      </c>
      <c r="AB21" s="160">
        <v>0</v>
      </c>
      <c r="AC21" s="17" t="s">
        <v>119</v>
      </c>
    </row>
    <row r="22" spans="1:29" ht="52.5">
      <c r="A22" s="156" t="s">
        <v>86</v>
      </c>
      <c r="B22" s="16" t="s">
        <v>831</v>
      </c>
      <c r="C22" s="156" t="s">
        <v>117</v>
      </c>
      <c r="D22" s="158">
        <f>D24+D23</f>
        <v>6.9750000000000005</v>
      </c>
      <c r="E22" s="158">
        <f>E24+E23</f>
        <v>7.9239999999999995</v>
      </c>
      <c r="F22" s="158">
        <f>F24+F23</f>
        <v>0</v>
      </c>
      <c r="G22" s="158">
        <f>G24+G23</f>
        <v>6.9750000000000005</v>
      </c>
      <c r="H22" s="158">
        <f>H24+H23</f>
        <v>6.9750000000000005</v>
      </c>
      <c r="I22" s="160">
        <v>0</v>
      </c>
      <c r="J22" s="160">
        <v>0</v>
      </c>
      <c r="K22" s="158">
        <f>K24+K23</f>
        <v>6.9750000000000005</v>
      </c>
      <c r="L22" s="158">
        <f aca="true" t="shared" si="2" ref="L22:Q22">L24+L23</f>
        <v>0</v>
      </c>
      <c r="M22" s="158">
        <f t="shared" si="2"/>
        <v>6.698</v>
      </c>
      <c r="N22" s="158">
        <f t="shared" si="2"/>
        <v>0</v>
      </c>
      <c r="O22" s="158">
        <f t="shared" si="2"/>
        <v>0</v>
      </c>
      <c r="P22" s="158">
        <f t="shared" si="2"/>
        <v>6.698</v>
      </c>
      <c r="Q22" s="158">
        <f t="shared" si="2"/>
        <v>0</v>
      </c>
      <c r="R22" s="158">
        <v>0.27700000000000014</v>
      </c>
      <c r="S22" s="158">
        <v>0.27700000000000014</v>
      </c>
      <c r="T22" s="36">
        <v>0.039713261648745536</v>
      </c>
      <c r="U22" s="160">
        <v>0</v>
      </c>
      <c r="V22" s="160">
        <v>0</v>
      </c>
      <c r="W22" s="160">
        <v>0</v>
      </c>
      <c r="X22" s="160">
        <v>0</v>
      </c>
      <c r="Y22" s="158">
        <v>0.27700000000000014</v>
      </c>
      <c r="Z22" s="36">
        <v>0.039713261648745536</v>
      </c>
      <c r="AA22" s="160">
        <v>0</v>
      </c>
      <c r="AB22" s="160">
        <v>0</v>
      </c>
      <c r="AC22" s="17" t="s">
        <v>119</v>
      </c>
    </row>
    <row r="23" spans="1:29" ht="45" outlineLevel="1">
      <c r="A23" s="157" t="s">
        <v>87</v>
      </c>
      <c r="B23" s="14" t="s">
        <v>832</v>
      </c>
      <c r="C23" s="157" t="s">
        <v>117</v>
      </c>
      <c r="D23" s="159">
        <v>4.73</v>
      </c>
      <c r="E23" s="159">
        <v>5.316</v>
      </c>
      <c r="F23" s="159">
        <v>0</v>
      </c>
      <c r="G23" s="159">
        <v>4.73</v>
      </c>
      <c r="H23" s="159">
        <v>4.73</v>
      </c>
      <c r="I23" s="161">
        <v>0</v>
      </c>
      <c r="J23" s="161">
        <v>0</v>
      </c>
      <c r="K23" s="159">
        <v>4.73</v>
      </c>
      <c r="L23" s="161">
        <v>0</v>
      </c>
      <c r="M23" s="159">
        <v>4.498</v>
      </c>
      <c r="N23" s="161">
        <v>0</v>
      </c>
      <c r="O23" s="161">
        <v>0</v>
      </c>
      <c r="P23" s="159">
        <v>4.498</v>
      </c>
      <c r="Q23" s="161">
        <v>0</v>
      </c>
      <c r="R23" s="159">
        <v>0.2320000000000002</v>
      </c>
      <c r="S23" s="159">
        <v>0.2320000000000002</v>
      </c>
      <c r="T23" s="35">
        <v>0.04904862579281188</v>
      </c>
      <c r="U23" s="161">
        <v>0</v>
      </c>
      <c r="V23" s="161">
        <v>0</v>
      </c>
      <c r="W23" s="161">
        <v>0</v>
      </c>
      <c r="X23" s="161">
        <v>0</v>
      </c>
      <c r="Y23" s="159">
        <v>0.2320000000000002</v>
      </c>
      <c r="Z23" s="35">
        <v>0.04904862579281188</v>
      </c>
      <c r="AA23" s="161">
        <v>0</v>
      </c>
      <c r="AB23" s="161">
        <v>0</v>
      </c>
      <c r="AC23" s="58" t="s">
        <v>864</v>
      </c>
    </row>
    <row r="24" spans="1:29" ht="56.25">
      <c r="A24" s="157" t="s">
        <v>88</v>
      </c>
      <c r="B24" s="14" t="s">
        <v>833</v>
      </c>
      <c r="C24" s="157" t="s">
        <v>117</v>
      </c>
      <c r="D24" s="159">
        <v>2.245</v>
      </c>
      <c r="E24" s="159">
        <v>2.608</v>
      </c>
      <c r="F24" s="159">
        <v>0</v>
      </c>
      <c r="G24" s="159">
        <v>2.245</v>
      </c>
      <c r="H24" s="159">
        <v>2.245</v>
      </c>
      <c r="I24" s="161">
        <v>0</v>
      </c>
      <c r="J24" s="161">
        <v>0</v>
      </c>
      <c r="K24" s="159">
        <v>2.245</v>
      </c>
      <c r="L24" s="161">
        <v>0</v>
      </c>
      <c r="M24" s="159">
        <v>2.2</v>
      </c>
      <c r="N24" s="161">
        <v>0</v>
      </c>
      <c r="O24" s="161">
        <v>0</v>
      </c>
      <c r="P24" s="159">
        <v>2.2</v>
      </c>
      <c r="Q24" s="161">
        <v>0</v>
      </c>
      <c r="R24" s="159">
        <v>0.04499999999999993</v>
      </c>
      <c r="S24" s="159">
        <v>0.04499999999999993</v>
      </c>
      <c r="T24" s="35">
        <v>0.020044543429844065</v>
      </c>
      <c r="U24" s="161">
        <v>0</v>
      </c>
      <c r="V24" s="161">
        <v>0</v>
      </c>
      <c r="W24" s="161">
        <v>0</v>
      </c>
      <c r="X24" s="161">
        <v>0</v>
      </c>
      <c r="Y24" s="159">
        <v>0.04499999999999993</v>
      </c>
      <c r="Z24" s="35">
        <v>0.020044543429844065</v>
      </c>
      <c r="AA24" s="161">
        <v>0</v>
      </c>
      <c r="AB24" s="161">
        <v>0</v>
      </c>
      <c r="AC24" s="58" t="s">
        <v>864</v>
      </c>
    </row>
    <row r="25" spans="1:29" ht="42" outlineLevel="1">
      <c r="A25" s="156" t="s">
        <v>90</v>
      </c>
      <c r="B25" s="16" t="s">
        <v>834</v>
      </c>
      <c r="C25" s="156" t="s">
        <v>117</v>
      </c>
      <c r="D25" s="158">
        <f>D26</f>
        <v>7.361000000000001</v>
      </c>
      <c r="E25" s="158">
        <f>E26</f>
        <v>5.496</v>
      </c>
      <c r="F25" s="158">
        <v>0</v>
      </c>
      <c r="G25" s="158">
        <f>G26</f>
        <v>7.361000000000001</v>
      </c>
      <c r="H25" s="158">
        <f>H26</f>
        <v>7.361000000000001</v>
      </c>
      <c r="I25" s="158">
        <f aca="true" t="shared" si="3" ref="I25:Q25">I26</f>
        <v>0</v>
      </c>
      <c r="J25" s="158">
        <f t="shared" si="3"/>
        <v>0</v>
      </c>
      <c r="K25" s="158">
        <f t="shared" si="3"/>
        <v>7.361000000000001</v>
      </c>
      <c r="L25" s="158">
        <f t="shared" si="3"/>
        <v>0</v>
      </c>
      <c r="M25" s="158">
        <f t="shared" si="3"/>
        <v>6.85</v>
      </c>
      <c r="N25" s="158">
        <f t="shared" si="3"/>
        <v>0</v>
      </c>
      <c r="O25" s="158">
        <f t="shared" si="3"/>
        <v>0</v>
      </c>
      <c r="P25" s="158">
        <f t="shared" si="3"/>
        <v>6.85</v>
      </c>
      <c r="Q25" s="158">
        <f t="shared" si="3"/>
        <v>0</v>
      </c>
      <c r="R25" s="158">
        <v>0.5110000000000006</v>
      </c>
      <c r="S25" s="158">
        <v>0.5110000000000006</v>
      </c>
      <c r="T25" s="36">
        <v>0.06941991577231361</v>
      </c>
      <c r="U25" s="160">
        <v>0</v>
      </c>
      <c r="V25" s="160">
        <v>0</v>
      </c>
      <c r="W25" s="160">
        <v>0</v>
      </c>
      <c r="X25" s="160">
        <v>0</v>
      </c>
      <c r="Y25" s="158">
        <v>0.5110000000000006</v>
      </c>
      <c r="Z25" s="36">
        <v>0.06941991577231361</v>
      </c>
      <c r="AA25" s="160">
        <v>0</v>
      </c>
      <c r="AB25" s="160">
        <v>0</v>
      </c>
      <c r="AC25" s="17" t="s">
        <v>119</v>
      </c>
    </row>
    <row r="26" spans="1:29" ht="52.5">
      <c r="A26" s="156" t="s">
        <v>95</v>
      </c>
      <c r="B26" s="16" t="s">
        <v>835</v>
      </c>
      <c r="C26" s="156" t="s">
        <v>117</v>
      </c>
      <c r="D26" s="158">
        <f>D27+D28</f>
        <v>7.361000000000001</v>
      </c>
      <c r="E26" s="158">
        <f>E27+E28</f>
        <v>5.496</v>
      </c>
      <c r="F26" s="158">
        <f>F27+F28</f>
        <v>0</v>
      </c>
      <c r="G26" s="158">
        <f>G27+G28</f>
        <v>7.361000000000001</v>
      </c>
      <c r="H26" s="158">
        <f>H27+H28</f>
        <v>7.361000000000001</v>
      </c>
      <c r="I26" s="158">
        <f aca="true" t="shared" si="4" ref="I26:Q26">I27+I28</f>
        <v>0</v>
      </c>
      <c r="J26" s="158">
        <f t="shared" si="4"/>
        <v>0</v>
      </c>
      <c r="K26" s="158">
        <f t="shared" si="4"/>
        <v>7.361000000000001</v>
      </c>
      <c r="L26" s="158">
        <f t="shared" si="4"/>
        <v>0</v>
      </c>
      <c r="M26" s="158">
        <f t="shared" si="4"/>
        <v>6.85</v>
      </c>
      <c r="N26" s="158">
        <f t="shared" si="4"/>
        <v>0</v>
      </c>
      <c r="O26" s="158">
        <f t="shared" si="4"/>
        <v>0</v>
      </c>
      <c r="P26" s="158">
        <f t="shared" si="4"/>
        <v>6.85</v>
      </c>
      <c r="Q26" s="158">
        <f t="shared" si="4"/>
        <v>0</v>
      </c>
      <c r="R26" s="158">
        <v>0.5110000000000006</v>
      </c>
      <c r="S26" s="158">
        <v>0.5110000000000006</v>
      </c>
      <c r="T26" s="36">
        <v>0.06941991577231361</v>
      </c>
      <c r="U26" s="160">
        <v>0</v>
      </c>
      <c r="V26" s="160">
        <v>0</v>
      </c>
      <c r="W26" s="160">
        <v>0</v>
      </c>
      <c r="X26" s="160">
        <v>0</v>
      </c>
      <c r="Y26" s="158">
        <v>0.5110000000000006</v>
      </c>
      <c r="Z26" s="36">
        <v>0.06941991577231361</v>
      </c>
      <c r="AA26" s="160">
        <v>0</v>
      </c>
      <c r="AB26" s="160">
        <v>0</v>
      </c>
      <c r="AC26" s="17" t="s">
        <v>119</v>
      </c>
    </row>
    <row r="27" spans="1:29" ht="45">
      <c r="A27" s="157" t="s">
        <v>836</v>
      </c>
      <c r="B27" s="14" t="s">
        <v>837</v>
      </c>
      <c r="C27" s="157" t="s">
        <v>117</v>
      </c>
      <c r="D27" s="159">
        <v>5.953</v>
      </c>
      <c r="E27" s="159">
        <v>3.264</v>
      </c>
      <c r="F27" s="159">
        <v>0</v>
      </c>
      <c r="G27" s="159">
        <v>5.953</v>
      </c>
      <c r="H27" s="159">
        <v>5.953</v>
      </c>
      <c r="I27" s="161">
        <v>0</v>
      </c>
      <c r="J27" s="161">
        <v>0</v>
      </c>
      <c r="K27" s="159">
        <v>5.953</v>
      </c>
      <c r="L27" s="161">
        <v>0</v>
      </c>
      <c r="M27" s="159">
        <v>5.813</v>
      </c>
      <c r="N27" s="161">
        <v>0</v>
      </c>
      <c r="O27" s="161">
        <v>0</v>
      </c>
      <c r="P27" s="159">
        <v>5.813</v>
      </c>
      <c r="Q27" s="161">
        <v>0</v>
      </c>
      <c r="R27" s="159">
        <v>0.14000000000000057</v>
      </c>
      <c r="S27" s="159">
        <v>0.14000000000000057</v>
      </c>
      <c r="T27" s="35">
        <v>0.02351755417436596</v>
      </c>
      <c r="U27" s="161">
        <v>0</v>
      </c>
      <c r="V27" s="161">
        <v>0</v>
      </c>
      <c r="W27" s="161">
        <v>0</v>
      </c>
      <c r="X27" s="161">
        <v>0</v>
      </c>
      <c r="Y27" s="159">
        <v>0.14000000000000057</v>
      </c>
      <c r="Z27" s="35">
        <v>0.02351755417436596</v>
      </c>
      <c r="AA27" s="161">
        <v>0</v>
      </c>
      <c r="AB27" s="161">
        <v>0</v>
      </c>
      <c r="AC27" s="58" t="s">
        <v>864</v>
      </c>
    </row>
    <row r="28" spans="1:29" ht="33.75" outlineLevel="1">
      <c r="A28" s="157" t="s">
        <v>838</v>
      </c>
      <c r="B28" s="14" t="s">
        <v>839</v>
      </c>
      <c r="C28" s="157" t="s">
        <v>117</v>
      </c>
      <c r="D28" s="159">
        <v>1.408</v>
      </c>
      <c r="E28" s="159">
        <v>2.232</v>
      </c>
      <c r="F28" s="159">
        <v>0</v>
      </c>
      <c r="G28" s="159">
        <v>1.408</v>
      </c>
      <c r="H28" s="159">
        <v>1.408</v>
      </c>
      <c r="I28" s="161">
        <v>0</v>
      </c>
      <c r="J28" s="161">
        <v>0</v>
      </c>
      <c r="K28" s="159">
        <v>1.408</v>
      </c>
      <c r="L28" s="161">
        <v>0</v>
      </c>
      <c r="M28" s="159">
        <v>1.037</v>
      </c>
      <c r="N28" s="161">
        <v>0</v>
      </c>
      <c r="O28" s="161">
        <v>0</v>
      </c>
      <c r="P28" s="159">
        <v>1.037</v>
      </c>
      <c r="Q28" s="161">
        <v>0</v>
      </c>
      <c r="R28" s="159">
        <v>0.371</v>
      </c>
      <c r="S28" s="159">
        <v>0.371</v>
      </c>
      <c r="T28" s="35">
        <v>0.2634943181818182</v>
      </c>
      <c r="U28" s="161">
        <v>0</v>
      </c>
      <c r="V28" s="161">
        <v>0</v>
      </c>
      <c r="W28" s="161">
        <v>0</v>
      </c>
      <c r="X28" s="161">
        <v>0</v>
      </c>
      <c r="Y28" s="159">
        <v>0.371</v>
      </c>
      <c r="Z28" s="35">
        <v>0.2634943181818182</v>
      </c>
      <c r="AA28" s="161">
        <v>0</v>
      </c>
      <c r="AB28" s="161">
        <v>0</v>
      </c>
      <c r="AC28" s="58" t="s">
        <v>865</v>
      </c>
    </row>
    <row r="29" spans="1:29" ht="31.5" outlineLevel="1">
      <c r="A29" s="156" t="s">
        <v>71</v>
      </c>
      <c r="B29" s="16" t="s">
        <v>840</v>
      </c>
      <c r="C29" s="156" t="s">
        <v>117</v>
      </c>
      <c r="D29" s="158">
        <f>D30+D31+D32+D33+D34+D35+D36+D37</f>
        <v>48.667</v>
      </c>
      <c r="E29" s="158">
        <f>E30+E31+E32+E33+E34+E35+E36+E37</f>
        <v>58.833000000000006</v>
      </c>
      <c r="F29" s="158">
        <f>F30+F31+F32+F33+F34+F35+F36+F37</f>
        <v>0</v>
      </c>
      <c r="G29" s="158">
        <f>G30+G31+G32+G33+G34+G35+G36+G37</f>
        <v>48.667</v>
      </c>
      <c r="H29" s="158">
        <f>H30+H31+H32+H33+H34+H35+H36+H37</f>
        <v>48.667</v>
      </c>
      <c r="I29" s="158">
        <f aca="true" t="shared" si="5" ref="I29:Q29">I30+I31+I32+I33+I34+I35+I36+I37</f>
        <v>0</v>
      </c>
      <c r="J29" s="158">
        <f t="shared" si="5"/>
        <v>0</v>
      </c>
      <c r="K29" s="158">
        <f t="shared" si="5"/>
        <v>48.667</v>
      </c>
      <c r="L29" s="158">
        <f t="shared" si="5"/>
        <v>0</v>
      </c>
      <c r="M29" s="158">
        <f t="shared" si="5"/>
        <v>42.992000000000004</v>
      </c>
      <c r="N29" s="158">
        <f t="shared" si="5"/>
        <v>0</v>
      </c>
      <c r="O29" s="158">
        <f t="shared" si="5"/>
        <v>0</v>
      </c>
      <c r="P29" s="158">
        <f t="shared" si="5"/>
        <v>42.992000000000004</v>
      </c>
      <c r="Q29" s="158">
        <f t="shared" si="5"/>
        <v>0</v>
      </c>
      <c r="R29" s="158">
        <v>5.675000000000002</v>
      </c>
      <c r="S29" s="158">
        <v>5.675000000000002</v>
      </c>
      <c r="T29" s="36">
        <v>0.11660879035075106</v>
      </c>
      <c r="U29" s="160">
        <v>0</v>
      </c>
      <c r="V29" s="160">
        <v>0</v>
      </c>
      <c r="W29" s="160">
        <v>0</v>
      </c>
      <c r="X29" s="160">
        <v>0</v>
      </c>
      <c r="Y29" s="158">
        <v>5.675000000000002</v>
      </c>
      <c r="Z29" s="36">
        <v>0.11660879035075106</v>
      </c>
      <c r="AA29" s="160">
        <v>0</v>
      </c>
      <c r="AB29" s="160">
        <v>0</v>
      </c>
      <c r="AC29" s="17" t="s">
        <v>119</v>
      </c>
    </row>
    <row r="30" spans="1:29" ht="67.5" outlineLevel="1">
      <c r="A30" s="157" t="s">
        <v>790</v>
      </c>
      <c r="B30" s="14" t="s">
        <v>841</v>
      </c>
      <c r="C30" s="157" t="s">
        <v>117</v>
      </c>
      <c r="D30" s="159">
        <v>8.93</v>
      </c>
      <c r="E30" s="159">
        <v>12.248</v>
      </c>
      <c r="F30" s="159">
        <v>0</v>
      </c>
      <c r="G30" s="159">
        <v>8.93</v>
      </c>
      <c r="H30" s="159">
        <v>8.93</v>
      </c>
      <c r="I30" s="161">
        <v>0</v>
      </c>
      <c r="J30" s="161">
        <v>0</v>
      </c>
      <c r="K30" s="159">
        <v>8.93</v>
      </c>
      <c r="L30" s="161">
        <v>0</v>
      </c>
      <c r="M30" s="159">
        <v>8.732</v>
      </c>
      <c r="N30" s="161">
        <v>0</v>
      </c>
      <c r="O30" s="161">
        <v>0</v>
      </c>
      <c r="P30" s="159">
        <v>8.732</v>
      </c>
      <c r="Q30" s="161">
        <v>0</v>
      </c>
      <c r="R30" s="159">
        <v>0.1980000000000004</v>
      </c>
      <c r="S30" s="159">
        <v>0.1980000000000004</v>
      </c>
      <c r="T30" s="35">
        <v>0.022172452407614826</v>
      </c>
      <c r="U30" s="161">
        <v>0</v>
      </c>
      <c r="V30" s="161">
        <v>0</v>
      </c>
      <c r="W30" s="161">
        <v>0</v>
      </c>
      <c r="X30" s="161">
        <v>0</v>
      </c>
      <c r="Y30" s="159">
        <v>0.1980000000000004</v>
      </c>
      <c r="Z30" s="35">
        <v>0.022172452407614826</v>
      </c>
      <c r="AA30" s="161">
        <v>0</v>
      </c>
      <c r="AB30" s="161">
        <v>0</v>
      </c>
      <c r="AC30" s="58" t="s">
        <v>864</v>
      </c>
    </row>
    <row r="31" spans="1:29" ht="67.5" outlineLevel="1">
      <c r="A31" s="157" t="s">
        <v>792</v>
      </c>
      <c r="B31" s="14" t="s">
        <v>842</v>
      </c>
      <c r="C31" s="157" t="s">
        <v>117</v>
      </c>
      <c r="D31" s="159">
        <v>7.648</v>
      </c>
      <c r="E31" s="159">
        <v>9.387</v>
      </c>
      <c r="F31" s="159">
        <v>0</v>
      </c>
      <c r="G31" s="159">
        <v>7.648</v>
      </c>
      <c r="H31" s="159">
        <v>7.648</v>
      </c>
      <c r="I31" s="161">
        <v>0</v>
      </c>
      <c r="J31" s="161">
        <v>0</v>
      </c>
      <c r="K31" s="159">
        <v>7.648</v>
      </c>
      <c r="L31" s="161">
        <v>0</v>
      </c>
      <c r="M31" s="159">
        <v>7.482</v>
      </c>
      <c r="N31" s="161">
        <v>0</v>
      </c>
      <c r="O31" s="161">
        <v>0</v>
      </c>
      <c r="P31" s="159">
        <v>7.482</v>
      </c>
      <c r="Q31" s="161">
        <v>0</v>
      </c>
      <c r="R31" s="159">
        <v>0.16599999999999948</v>
      </c>
      <c r="S31" s="159">
        <v>0.16599999999999948</v>
      </c>
      <c r="T31" s="35">
        <v>0.021705020920502024</v>
      </c>
      <c r="U31" s="161">
        <v>0</v>
      </c>
      <c r="V31" s="161">
        <v>0</v>
      </c>
      <c r="W31" s="161">
        <v>0</v>
      </c>
      <c r="X31" s="161">
        <v>0</v>
      </c>
      <c r="Y31" s="159">
        <v>0.16599999999999948</v>
      </c>
      <c r="Z31" s="35">
        <v>0.021705020920502024</v>
      </c>
      <c r="AA31" s="161">
        <v>0</v>
      </c>
      <c r="AB31" s="161">
        <v>0</v>
      </c>
      <c r="AC31" s="58" t="s">
        <v>864</v>
      </c>
    </row>
    <row r="32" spans="1:29" ht="67.5" outlineLevel="1">
      <c r="A32" s="157" t="s">
        <v>843</v>
      </c>
      <c r="B32" s="14" t="s">
        <v>844</v>
      </c>
      <c r="C32" s="157" t="s">
        <v>117</v>
      </c>
      <c r="D32" s="159">
        <v>1.992</v>
      </c>
      <c r="E32" s="159">
        <v>2.486</v>
      </c>
      <c r="F32" s="159">
        <v>0</v>
      </c>
      <c r="G32" s="159">
        <v>1.992</v>
      </c>
      <c r="H32" s="159">
        <v>1.992</v>
      </c>
      <c r="I32" s="161">
        <v>0</v>
      </c>
      <c r="J32" s="161">
        <v>0</v>
      </c>
      <c r="K32" s="159">
        <v>1.992</v>
      </c>
      <c r="L32" s="161">
        <v>0</v>
      </c>
      <c r="M32" s="159">
        <v>1.607</v>
      </c>
      <c r="N32" s="161">
        <v>0</v>
      </c>
      <c r="O32" s="161">
        <v>0</v>
      </c>
      <c r="P32" s="159">
        <v>1.607</v>
      </c>
      <c r="Q32" s="161">
        <v>0</v>
      </c>
      <c r="R32" s="159">
        <v>0.385</v>
      </c>
      <c r="S32" s="159">
        <v>0.385</v>
      </c>
      <c r="T32" s="35">
        <v>0.19327309236947793</v>
      </c>
      <c r="U32" s="161">
        <v>0</v>
      </c>
      <c r="V32" s="161">
        <v>0</v>
      </c>
      <c r="W32" s="161">
        <v>0</v>
      </c>
      <c r="X32" s="161">
        <v>0</v>
      </c>
      <c r="Y32" s="159">
        <v>0.385</v>
      </c>
      <c r="Z32" s="35">
        <v>0.19327309236947793</v>
      </c>
      <c r="AA32" s="161">
        <v>0</v>
      </c>
      <c r="AB32" s="161">
        <v>0</v>
      </c>
      <c r="AC32" s="58" t="s">
        <v>864</v>
      </c>
    </row>
    <row r="33" spans="1:29" ht="56.25" outlineLevel="1">
      <c r="A33" s="157" t="s">
        <v>845</v>
      </c>
      <c r="B33" s="14" t="s">
        <v>846</v>
      </c>
      <c r="C33" s="157" t="s">
        <v>117</v>
      </c>
      <c r="D33" s="159">
        <v>0.92</v>
      </c>
      <c r="E33" s="159">
        <v>1.453</v>
      </c>
      <c r="F33" s="159">
        <v>0</v>
      </c>
      <c r="G33" s="159">
        <v>0.92</v>
      </c>
      <c r="H33" s="159">
        <v>0.92</v>
      </c>
      <c r="I33" s="161">
        <v>0</v>
      </c>
      <c r="J33" s="161">
        <v>0</v>
      </c>
      <c r="K33" s="159">
        <v>0.92</v>
      </c>
      <c r="L33" s="161">
        <v>0</v>
      </c>
      <c r="M33" s="159">
        <v>0.858</v>
      </c>
      <c r="N33" s="161">
        <v>0</v>
      </c>
      <c r="O33" s="161">
        <v>0</v>
      </c>
      <c r="P33" s="159">
        <v>0.858</v>
      </c>
      <c r="Q33" s="161">
        <v>0</v>
      </c>
      <c r="R33" s="159">
        <v>0.062000000000000055</v>
      </c>
      <c r="S33" s="159">
        <v>0.062000000000000055</v>
      </c>
      <c r="T33" s="35">
        <v>0.06739130434782614</v>
      </c>
      <c r="U33" s="161">
        <v>0</v>
      </c>
      <c r="V33" s="161">
        <v>0</v>
      </c>
      <c r="W33" s="161">
        <v>0</v>
      </c>
      <c r="X33" s="161">
        <v>0</v>
      </c>
      <c r="Y33" s="159">
        <v>0.062000000000000055</v>
      </c>
      <c r="Z33" s="35">
        <v>0.06739130434782614</v>
      </c>
      <c r="AA33" s="161">
        <v>0</v>
      </c>
      <c r="AB33" s="161">
        <v>0</v>
      </c>
      <c r="AC33" s="58" t="s">
        <v>864</v>
      </c>
    </row>
    <row r="34" spans="1:29" ht="78.75" outlineLevel="1">
      <c r="A34" s="157" t="s">
        <v>847</v>
      </c>
      <c r="B34" s="14" t="s">
        <v>848</v>
      </c>
      <c r="C34" s="157" t="s">
        <v>117</v>
      </c>
      <c r="D34" s="159">
        <v>4.764</v>
      </c>
      <c r="E34" s="159">
        <v>6.892</v>
      </c>
      <c r="F34" s="159">
        <v>0</v>
      </c>
      <c r="G34" s="159">
        <v>4.764</v>
      </c>
      <c r="H34" s="159">
        <v>4.764</v>
      </c>
      <c r="I34" s="161">
        <v>0</v>
      </c>
      <c r="J34" s="161">
        <v>0</v>
      </c>
      <c r="K34" s="159">
        <v>4.764</v>
      </c>
      <c r="L34" s="161">
        <v>0</v>
      </c>
      <c r="M34" s="159">
        <v>3.896</v>
      </c>
      <c r="N34" s="161">
        <v>0</v>
      </c>
      <c r="O34" s="161">
        <v>0</v>
      </c>
      <c r="P34" s="159">
        <v>3.896</v>
      </c>
      <c r="Q34" s="161">
        <v>0</v>
      </c>
      <c r="R34" s="159">
        <v>0.8680000000000003</v>
      </c>
      <c r="S34" s="159">
        <v>0.8680000000000003</v>
      </c>
      <c r="T34" s="35">
        <v>0.18219983207388754</v>
      </c>
      <c r="U34" s="161">
        <v>0</v>
      </c>
      <c r="V34" s="161">
        <v>0</v>
      </c>
      <c r="W34" s="161">
        <v>0</v>
      </c>
      <c r="X34" s="161">
        <v>0</v>
      </c>
      <c r="Y34" s="159">
        <v>0.8680000000000003</v>
      </c>
      <c r="Z34" s="35">
        <v>0.18219983207388754</v>
      </c>
      <c r="AA34" s="161">
        <v>0</v>
      </c>
      <c r="AB34" s="161">
        <v>0</v>
      </c>
      <c r="AC34" s="58" t="s">
        <v>864</v>
      </c>
    </row>
    <row r="35" spans="1:29" ht="67.5" outlineLevel="1">
      <c r="A35" s="157" t="s">
        <v>849</v>
      </c>
      <c r="B35" s="14" t="s">
        <v>850</v>
      </c>
      <c r="C35" s="157" t="s">
        <v>117</v>
      </c>
      <c r="D35" s="159">
        <v>9.605</v>
      </c>
      <c r="E35" s="159">
        <v>9.222</v>
      </c>
      <c r="F35" s="159">
        <v>0</v>
      </c>
      <c r="G35" s="159">
        <v>9.605</v>
      </c>
      <c r="H35" s="159">
        <v>9.605</v>
      </c>
      <c r="I35" s="161">
        <v>0</v>
      </c>
      <c r="J35" s="161">
        <v>0</v>
      </c>
      <c r="K35" s="159">
        <v>9.605</v>
      </c>
      <c r="L35" s="161">
        <v>0</v>
      </c>
      <c r="M35" s="159">
        <v>8.318</v>
      </c>
      <c r="N35" s="161">
        <v>0</v>
      </c>
      <c r="O35" s="161">
        <v>0</v>
      </c>
      <c r="P35" s="159">
        <v>8.318</v>
      </c>
      <c r="Q35" s="161">
        <v>0</v>
      </c>
      <c r="R35" s="159">
        <v>1.2870000000000008</v>
      </c>
      <c r="S35" s="159">
        <v>1.2870000000000008</v>
      </c>
      <c r="T35" s="35">
        <v>0.1339927121290995</v>
      </c>
      <c r="U35" s="161">
        <v>0</v>
      </c>
      <c r="V35" s="161">
        <v>0</v>
      </c>
      <c r="W35" s="161">
        <v>0</v>
      </c>
      <c r="X35" s="161">
        <v>0</v>
      </c>
      <c r="Y35" s="159">
        <v>1.2870000000000008</v>
      </c>
      <c r="Z35" s="35">
        <v>0.1339927121290995</v>
      </c>
      <c r="AA35" s="161">
        <v>0</v>
      </c>
      <c r="AB35" s="161">
        <v>0</v>
      </c>
      <c r="AC35" s="58" t="s">
        <v>864</v>
      </c>
    </row>
    <row r="36" spans="1:29" ht="67.5" outlineLevel="1">
      <c r="A36" s="157" t="s">
        <v>851</v>
      </c>
      <c r="B36" s="14" t="s">
        <v>852</v>
      </c>
      <c r="C36" s="157" t="s">
        <v>117</v>
      </c>
      <c r="D36" s="159">
        <v>7.073</v>
      </c>
      <c r="E36" s="159">
        <v>8.835</v>
      </c>
      <c r="F36" s="159">
        <v>0</v>
      </c>
      <c r="G36" s="159">
        <v>7.073</v>
      </c>
      <c r="H36" s="159">
        <v>7.073</v>
      </c>
      <c r="I36" s="161">
        <v>0</v>
      </c>
      <c r="J36" s="161">
        <v>0</v>
      </c>
      <c r="K36" s="159">
        <v>7.073</v>
      </c>
      <c r="L36" s="161">
        <v>0</v>
      </c>
      <c r="M36" s="159">
        <v>6.127</v>
      </c>
      <c r="N36" s="161">
        <v>0</v>
      </c>
      <c r="O36" s="161">
        <v>0</v>
      </c>
      <c r="P36" s="159">
        <v>6.127</v>
      </c>
      <c r="Q36" s="161">
        <v>0</v>
      </c>
      <c r="R36" s="159">
        <v>0.9460000000000006</v>
      </c>
      <c r="S36" s="159">
        <v>0.9460000000000006</v>
      </c>
      <c r="T36" s="35">
        <v>0.1337480559875584</v>
      </c>
      <c r="U36" s="161">
        <v>0</v>
      </c>
      <c r="V36" s="161">
        <v>0</v>
      </c>
      <c r="W36" s="161">
        <v>0</v>
      </c>
      <c r="X36" s="161">
        <v>0</v>
      </c>
      <c r="Y36" s="159">
        <v>0.9460000000000006</v>
      </c>
      <c r="Z36" s="35">
        <v>0.1337480559875584</v>
      </c>
      <c r="AA36" s="161">
        <v>0</v>
      </c>
      <c r="AB36" s="161">
        <v>0</v>
      </c>
      <c r="AC36" s="58" t="s">
        <v>864</v>
      </c>
    </row>
    <row r="37" spans="1:29" ht="67.5" outlineLevel="1">
      <c r="A37" s="157" t="s">
        <v>853</v>
      </c>
      <c r="B37" s="14" t="s">
        <v>854</v>
      </c>
      <c r="C37" s="157" t="s">
        <v>117</v>
      </c>
      <c r="D37" s="159">
        <v>7.735</v>
      </c>
      <c r="E37" s="159">
        <v>8.31</v>
      </c>
      <c r="F37" s="159">
        <v>0</v>
      </c>
      <c r="G37" s="159">
        <v>7.735</v>
      </c>
      <c r="H37" s="159">
        <v>7.735</v>
      </c>
      <c r="I37" s="161">
        <v>0</v>
      </c>
      <c r="J37" s="161">
        <v>0</v>
      </c>
      <c r="K37" s="159">
        <v>7.735</v>
      </c>
      <c r="L37" s="161">
        <v>0</v>
      </c>
      <c r="M37" s="159">
        <v>5.972</v>
      </c>
      <c r="N37" s="161">
        <v>0</v>
      </c>
      <c r="O37" s="161">
        <v>0</v>
      </c>
      <c r="P37" s="159">
        <v>5.972</v>
      </c>
      <c r="Q37" s="161">
        <v>0</v>
      </c>
      <c r="R37" s="159">
        <v>1.763</v>
      </c>
      <c r="S37" s="159">
        <v>1.763</v>
      </c>
      <c r="T37" s="35">
        <v>0.22792501616031025</v>
      </c>
      <c r="U37" s="161">
        <v>0</v>
      </c>
      <c r="V37" s="161">
        <v>0</v>
      </c>
      <c r="W37" s="161">
        <v>0</v>
      </c>
      <c r="X37" s="161">
        <v>0</v>
      </c>
      <c r="Y37" s="159">
        <v>1.763</v>
      </c>
      <c r="Z37" s="35">
        <v>0.22792501616031025</v>
      </c>
      <c r="AA37" s="161">
        <v>0</v>
      </c>
      <c r="AB37" s="161">
        <v>0</v>
      </c>
      <c r="AC37" s="58" t="s">
        <v>864</v>
      </c>
    </row>
    <row r="38" spans="1:29" ht="21" outlineLevel="1">
      <c r="A38" s="156" t="s">
        <v>73</v>
      </c>
      <c r="B38" s="16" t="s">
        <v>855</v>
      </c>
      <c r="C38" s="156" t="s">
        <v>117</v>
      </c>
      <c r="D38" s="158">
        <f>D39+D40</f>
        <v>5.652</v>
      </c>
      <c r="E38" s="156" t="s">
        <v>119</v>
      </c>
      <c r="F38" s="158">
        <f>F39+F40</f>
        <v>0</v>
      </c>
      <c r="G38" s="158">
        <f>G39+G40+G41+G42</f>
        <v>5.652</v>
      </c>
      <c r="H38" s="158">
        <f>H39+H40+H41+H42</f>
        <v>5.652</v>
      </c>
      <c r="I38" s="158">
        <f aca="true" t="shared" si="6" ref="I38:Q38">I39+I40</f>
        <v>0</v>
      </c>
      <c r="J38" s="158">
        <f t="shared" si="6"/>
        <v>0</v>
      </c>
      <c r="K38" s="158">
        <f>K39+K40+K41+K42</f>
        <v>5.652</v>
      </c>
      <c r="L38" s="158">
        <f t="shared" si="6"/>
        <v>0</v>
      </c>
      <c r="M38" s="158">
        <f>M39+M40+M41+M42</f>
        <v>12.109000000000002</v>
      </c>
      <c r="N38" s="158">
        <f t="shared" si="6"/>
        <v>0</v>
      </c>
      <c r="O38" s="158">
        <f t="shared" si="6"/>
        <v>0</v>
      </c>
      <c r="P38" s="158">
        <f>P39+P40+P41+P42</f>
        <v>12.109000000000002</v>
      </c>
      <c r="Q38" s="158">
        <f t="shared" si="6"/>
        <v>0</v>
      </c>
      <c r="R38" s="158">
        <v>-6.457000000000001</v>
      </c>
      <c r="S38" s="158">
        <v>-6.457000000000001</v>
      </c>
      <c r="T38" s="36">
        <v>0</v>
      </c>
      <c r="U38" s="160">
        <v>0</v>
      </c>
      <c r="V38" s="160">
        <v>0</v>
      </c>
      <c r="W38" s="160">
        <v>0</v>
      </c>
      <c r="X38" s="160">
        <v>0</v>
      </c>
      <c r="Y38" s="158">
        <v>-6.457000000000001</v>
      </c>
      <c r="Z38" s="36">
        <v>0</v>
      </c>
      <c r="AA38" s="160">
        <v>0</v>
      </c>
      <c r="AB38" s="160">
        <v>0</v>
      </c>
      <c r="AC38" s="17" t="s">
        <v>119</v>
      </c>
    </row>
    <row r="39" spans="1:29" ht="56.25" outlineLevel="1">
      <c r="A39" s="157" t="s">
        <v>856</v>
      </c>
      <c r="B39" s="14" t="s">
        <v>857</v>
      </c>
      <c r="C39" s="157" t="s">
        <v>117</v>
      </c>
      <c r="D39" s="159">
        <v>0.66</v>
      </c>
      <c r="E39" s="157" t="s">
        <v>119</v>
      </c>
      <c r="F39" s="159">
        <v>0</v>
      </c>
      <c r="G39" s="159">
        <v>0.66</v>
      </c>
      <c r="H39" s="159">
        <v>0.66</v>
      </c>
      <c r="I39" s="161">
        <v>0</v>
      </c>
      <c r="J39" s="161">
        <v>0</v>
      </c>
      <c r="K39" s="159">
        <v>0.66</v>
      </c>
      <c r="L39" s="161">
        <v>0</v>
      </c>
      <c r="M39" s="159">
        <v>0.66</v>
      </c>
      <c r="N39" s="161">
        <v>0</v>
      </c>
      <c r="O39" s="161">
        <v>0</v>
      </c>
      <c r="P39" s="159">
        <v>0.66</v>
      </c>
      <c r="Q39" s="161">
        <v>0</v>
      </c>
      <c r="R39" s="159">
        <v>0</v>
      </c>
      <c r="S39" s="159">
        <v>0</v>
      </c>
      <c r="T39" s="31">
        <v>0</v>
      </c>
      <c r="U39" s="161">
        <v>0</v>
      </c>
      <c r="V39" s="161">
        <v>0</v>
      </c>
      <c r="W39" s="161">
        <v>0</v>
      </c>
      <c r="X39" s="161">
        <v>0</v>
      </c>
      <c r="Y39" s="159">
        <v>0</v>
      </c>
      <c r="Z39" s="35">
        <v>0</v>
      </c>
      <c r="AA39" s="161">
        <v>0</v>
      </c>
      <c r="AB39" s="161">
        <v>0</v>
      </c>
      <c r="AC39" s="3" t="s">
        <v>119</v>
      </c>
    </row>
    <row r="40" spans="1:29" ht="67.5" outlineLevel="1">
      <c r="A40" s="157" t="s">
        <v>858</v>
      </c>
      <c r="B40" s="14" t="s">
        <v>859</v>
      </c>
      <c r="C40" s="157" t="s">
        <v>117</v>
      </c>
      <c r="D40" s="159">
        <v>4.992</v>
      </c>
      <c r="E40" s="157" t="s">
        <v>119</v>
      </c>
      <c r="F40" s="159">
        <v>0</v>
      </c>
      <c r="G40" s="159">
        <v>4.992</v>
      </c>
      <c r="H40" s="159">
        <v>4.992</v>
      </c>
      <c r="I40" s="161">
        <v>0</v>
      </c>
      <c r="J40" s="161">
        <v>0</v>
      </c>
      <c r="K40" s="159">
        <v>4.992</v>
      </c>
      <c r="L40" s="161">
        <v>0</v>
      </c>
      <c r="M40" s="159">
        <v>4.992</v>
      </c>
      <c r="N40" s="161">
        <v>0</v>
      </c>
      <c r="O40" s="161">
        <v>0</v>
      </c>
      <c r="P40" s="159">
        <v>4.992</v>
      </c>
      <c r="Q40" s="161">
        <v>0</v>
      </c>
      <c r="R40" s="159">
        <v>0</v>
      </c>
      <c r="S40" s="161">
        <v>0</v>
      </c>
      <c r="T40" s="31">
        <v>0</v>
      </c>
      <c r="U40" s="161">
        <v>0</v>
      </c>
      <c r="V40" s="161">
        <v>0</v>
      </c>
      <c r="W40" s="161">
        <v>0</v>
      </c>
      <c r="X40" s="161">
        <v>0</v>
      </c>
      <c r="Y40" s="159">
        <v>0</v>
      </c>
      <c r="Z40" s="35">
        <v>0</v>
      </c>
      <c r="AA40" s="161">
        <v>0</v>
      </c>
      <c r="AB40" s="161">
        <v>0</v>
      </c>
      <c r="AC40" s="3" t="s">
        <v>119</v>
      </c>
    </row>
    <row r="41" spans="1:29" ht="33.75" outlineLevel="1">
      <c r="A41" s="157" t="s">
        <v>860</v>
      </c>
      <c r="B41" s="14" t="s">
        <v>861</v>
      </c>
      <c r="C41" s="157" t="s">
        <v>119</v>
      </c>
      <c r="D41" s="159">
        <v>0</v>
      </c>
      <c r="E41" s="157" t="s">
        <v>119</v>
      </c>
      <c r="F41" s="159">
        <v>0</v>
      </c>
      <c r="G41" s="159">
        <v>0</v>
      </c>
      <c r="H41" s="159">
        <v>0</v>
      </c>
      <c r="I41" s="161">
        <v>0</v>
      </c>
      <c r="J41" s="161">
        <v>0</v>
      </c>
      <c r="K41" s="159">
        <v>0</v>
      </c>
      <c r="L41" s="161">
        <v>0</v>
      </c>
      <c r="M41" s="159">
        <v>4.605</v>
      </c>
      <c r="N41" s="161">
        <v>0</v>
      </c>
      <c r="O41" s="161">
        <v>0</v>
      </c>
      <c r="P41" s="159">
        <v>4.605</v>
      </c>
      <c r="Q41" s="161">
        <v>0</v>
      </c>
      <c r="R41" s="159">
        <v>-4.605</v>
      </c>
      <c r="S41" s="159">
        <v>-4.605</v>
      </c>
      <c r="T41" s="31">
        <v>-1</v>
      </c>
      <c r="U41" s="161">
        <v>0</v>
      </c>
      <c r="V41" s="161">
        <v>0</v>
      </c>
      <c r="W41" s="161">
        <v>0</v>
      </c>
      <c r="X41" s="161">
        <v>0</v>
      </c>
      <c r="Y41" s="159">
        <v>-4.605</v>
      </c>
      <c r="Z41" s="35">
        <v>-1</v>
      </c>
      <c r="AA41" s="161">
        <v>0</v>
      </c>
      <c r="AB41" s="161">
        <v>0</v>
      </c>
      <c r="AC41" s="58" t="s">
        <v>866</v>
      </c>
    </row>
    <row r="42" spans="1:29" ht="22.5" outlineLevel="1">
      <c r="A42" s="157" t="s">
        <v>862</v>
      </c>
      <c r="B42" s="14" t="s">
        <v>863</v>
      </c>
      <c r="C42" s="157" t="s">
        <v>119</v>
      </c>
      <c r="D42" s="159">
        <v>0</v>
      </c>
      <c r="E42" s="157" t="s">
        <v>119</v>
      </c>
      <c r="F42" s="159">
        <v>0</v>
      </c>
      <c r="G42" s="159">
        <v>0</v>
      </c>
      <c r="H42" s="159">
        <v>0</v>
      </c>
      <c r="I42" s="161">
        <v>0</v>
      </c>
      <c r="J42" s="161">
        <v>0</v>
      </c>
      <c r="K42" s="159">
        <v>0</v>
      </c>
      <c r="L42" s="161">
        <v>0</v>
      </c>
      <c r="M42" s="159">
        <v>1.852</v>
      </c>
      <c r="N42" s="161">
        <v>0</v>
      </c>
      <c r="O42" s="161">
        <v>0</v>
      </c>
      <c r="P42" s="159">
        <v>1.852</v>
      </c>
      <c r="Q42" s="161">
        <v>0</v>
      </c>
      <c r="R42" s="159">
        <v>-1.852</v>
      </c>
      <c r="S42" s="159">
        <v>-1.852</v>
      </c>
      <c r="T42" s="31">
        <v>-1</v>
      </c>
      <c r="U42" s="161">
        <v>0</v>
      </c>
      <c r="V42" s="161">
        <v>0</v>
      </c>
      <c r="W42" s="161">
        <v>0</v>
      </c>
      <c r="X42" s="161">
        <v>0</v>
      </c>
      <c r="Y42" s="159">
        <v>-1.852</v>
      </c>
      <c r="Z42" s="35">
        <v>-1</v>
      </c>
      <c r="AA42" s="161">
        <v>0</v>
      </c>
      <c r="AB42" s="161">
        <v>0</v>
      </c>
      <c r="AC42" s="58" t="s">
        <v>866</v>
      </c>
    </row>
  </sheetData>
  <sheetProtection/>
  <mergeCells count="38">
    <mergeCell ref="P9:Q9"/>
    <mergeCell ref="O12:Z12"/>
    <mergeCell ref="L17:L18"/>
    <mergeCell ref="M17:M18"/>
    <mergeCell ref="J17:J18"/>
    <mergeCell ref="K17:K18"/>
    <mergeCell ref="Q17:Q18"/>
    <mergeCell ref="A1:AC1"/>
    <mergeCell ref="AA2:AC2"/>
    <mergeCell ref="A3:AC3"/>
    <mergeCell ref="M4:N4"/>
    <mergeCell ref="M6:W6"/>
    <mergeCell ref="M7:W7"/>
    <mergeCell ref="Q4:R4"/>
    <mergeCell ref="A14:A18"/>
    <mergeCell ref="B14:B18"/>
    <mergeCell ref="C14:C18"/>
    <mergeCell ref="H14:Q14"/>
    <mergeCell ref="S14:AB15"/>
    <mergeCell ref="I17:I18"/>
    <mergeCell ref="F14:F18"/>
    <mergeCell ref="G14:G18"/>
    <mergeCell ref="R14:R18"/>
    <mergeCell ref="P17:P18"/>
    <mergeCell ref="D14:D18"/>
    <mergeCell ref="E14:E18"/>
    <mergeCell ref="AA16:AB17"/>
    <mergeCell ref="H17:H18"/>
    <mergeCell ref="N17:N18"/>
    <mergeCell ref="O17:O18"/>
    <mergeCell ref="AC14:AC18"/>
    <mergeCell ref="H15:Q15"/>
    <mergeCell ref="H16:L16"/>
    <mergeCell ref="M16:Q16"/>
    <mergeCell ref="S16:T17"/>
    <mergeCell ref="U16:V17"/>
    <mergeCell ref="W16:X17"/>
    <mergeCell ref="Y16:Z17"/>
  </mergeCells>
  <printOptions/>
  <pageMargins left="0.5905511811023623" right="0.1968503937007874" top="0.1968503937007874" bottom="0.1968503937007874" header="0.3937007874015748" footer="0.3937007874015748"/>
  <pageSetup fitToHeight="2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0"/>
  <sheetViews>
    <sheetView view="pageBreakPreview" zoomScale="85" zoomScaleNormal="85" zoomScaleSheetLayoutView="85" zoomScalePageLayoutView="0" workbookViewId="0" topLeftCell="A16">
      <selection activeCell="K9" sqref="K9:O9"/>
    </sheetView>
  </sheetViews>
  <sheetFormatPr defaultColWidth="9.140625" defaultRowHeight="12.75" outlineLevelRow="1"/>
  <cols>
    <col min="1" max="1" width="7.8515625" style="28" customWidth="1"/>
    <col min="2" max="2" width="23.140625" style="28" customWidth="1"/>
    <col min="3" max="3" width="9.57421875" style="28" customWidth="1"/>
    <col min="4" max="4" width="13.8515625" style="28" customWidth="1"/>
    <col min="5" max="5" width="11.140625" style="28" customWidth="1"/>
    <col min="6" max="13" width="7.7109375" style="28" customWidth="1"/>
    <col min="14" max="16" width="7.57421875" style="28" customWidth="1"/>
    <col min="17" max="18" width="8.8515625" style="28" customWidth="1"/>
    <col min="19" max="19" width="8.140625" style="28" customWidth="1"/>
    <col min="20" max="20" width="23.421875" style="28" customWidth="1"/>
    <col min="21" max="16384" width="9.140625" style="28" customWidth="1"/>
  </cols>
  <sheetData>
    <row r="1" spans="1:20" ht="39.75" customHeight="1">
      <c r="A1" s="208" t="s">
        <v>178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7:20" ht="24" customHeight="1">
      <c r="Q2" s="210"/>
      <c r="R2" s="210"/>
      <c r="S2" s="210"/>
      <c r="T2" s="210"/>
    </row>
    <row r="3" spans="1:20" ht="15">
      <c r="A3" s="211" t="s">
        <v>182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spans="1:20" ht="15">
      <c r="A4" s="41"/>
      <c r="B4" s="41"/>
      <c r="C4" s="41"/>
      <c r="D4" s="41"/>
      <c r="E4" s="41"/>
      <c r="F4" s="41"/>
      <c r="G4" s="41"/>
      <c r="H4" s="41"/>
      <c r="I4" s="40" t="s">
        <v>174</v>
      </c>
      <c r="J4" s="212" t="s">
        <v>161</v>
      </c>
      <c r="K4" s="212"/>
      <c r="L4" s="40" t="s">
        <v>3</v>
      </c>
      <c r="M4" s="40"/>
      <c r="N4" s="41"/>
      <c r="O4" s="41"/>
      <c r="P4" s="41"/>
      <c r="Q4" s="41"/>
      <c r="R4" s="41"/>
      <c r="S4" s="41"/>
      <c r="T4" s="41"/>
    </row>
    <row r="5" spans="1:20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5">
      <c r="A6" s="41"/>
      <c r="B6" s="41"/>
      <c r="C6" s="41"/>
      <c r="D6" s="41"/>
      <c r="E6" s="41"/>
      <c r="F6" s="41"/>
      <c r="G6" s="43"/>
      <c r="H6" s="43" t="s">
        <v>0</v>
      </c>
      <c r="I6" s="213" t="s">
        <v>830</v>
      </c>
      <c r="J6" s="213"/>
      <c r="K6" s="213"/>
      <c r="L6" s="213"/>
      <c r="M6" s="213"/>
      <c r="N6" s="41"/>
      <c r="O6" s="41"/>
      <c r="P6" s="41"/>
      <c r="Q6" s="41"/>
      <c r="R6" s="41"/>
      <c r="S6" s="41"/>
      <c r="T6" s="41"/>
    </row>
    <row r="7" spans="1:20" ht="12.75" customHeight="1">
      <c r="A7" s="41"/>
      <c r="B7" s="41"/>
      <c r="C7" s="41"/>
      <c r="D7" s="41"/>
      <c r="E7" s="41"/>
      <c r="F7" s="41"/>
      <c r="G7" s="41"/>
      <c r="H7" s="41"/>
      <c r="I7" s="214" t="s">
        <v>1</v>
      </c>
      <c r="J7" s="214"/>
      <c r="K7" s="214"/>
      <c r="L7" s="214"/>
      <c r="M7" s="214"/>
      <c r="N7" s="41"/>
      <c r="O7" s="41"/>
      <c r="P7" s="41"/>
      <c r="Q7" s="41"/>
      <c r="R7" s="41"/>
      <c r="S7" s="41"/>
      <c r="T7" s="41"/>
    </row>
    <row r="8" spans="1:20" ht="11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3" t="s">
        <v>2</v>
      </c>
      <c r="L9" s="212" t="s">
        <v>175</v>
      </c>
      <c r="M9" s="212"/>
      <c r="N9" s="42"/>
      <c r="O9" s="41" t="s">
        <v>3</v>
      </c>
      <c r="P9" s="41"/>
      <c r="Q9" s="41"/>
      <c r="R9" s="41"/>
      <c r="S9" s="41"/>
      <c r="T9" s="41"/>
    </row>
    <row r="10" spans="1:20" ht="11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15">
      <c r="A11" s="41"/>
      <c r="B11" s="41"/>
      <c r="C11" s="41"/>
      <c r="D11" s="41"/>
      <c r="E11" s="41"/>
      <c r="F11" s="41"/>
      <c r="G11" s="41"/>
      <c r="H11" s="41"/>
      <c r="I11" s="43" t="s">
        <v>4</v>
      </c>
      <c r="J11" s="45" t="s">
        <v>867</v>
      </c>
      <c r="K11" s="45"/>
      <c r="L11" s="45"/>
      <c r="M11" s="45"/>
      <c r="N11" s="41"/>
      <c r="O11" s="41"/>
      <c r="P11" s="41"/>
      <c r="Q11" s="41"/>
      <c r="R11" s="41"/>
      <c r="S11" s="41"/>
      <c r="T11" s="41"/>
    </row>
    <row r="12" spans="10:20" ht="12.75" customHeight="1">
      <c r="J12" s="224" t="s">
        <v>5</v>
      </c>
      <c r="K12" s="224"/>
      <c r="L12" s="224"/>
      <c r="M12" s="224"/>
      <c r="N12" s="224"/>
      <c r="O12" s="224"/>
      <c r="P12" s="224"/>
      <c r="Q12" s="224"/>
      <c r="R12" s="224"/>
      <c r="S12" s="224"/>
      <c r="T12" s="224"/>
    </row>
    <row r="13" ht="11.25" customHeight="1"/>
    <row r="14" spans="1:20" ht="86.25" customHeight="1">
      <c r="A14" s="192" t="s">
        <v>17</v>
      </c>
      <c r="B14" s="192" t="s">
        <v>18</v>
      </c>
      <c r="C14" s="192" t="s">
        <v>19</v>
      </c>
      <c r="D14" s="192" t="s">
        <v>102</v>
      </c>
      <c r="E14" s="192" t="s">
        <v>163</v>
      </c>
      <c r="F14" s="220" t="s">
        <v>177</v>
      </c>
      <c r="G14" s="221"/>
      <c r="H14" s="220" t="s">
        <v>164</v>
      </c>
      <c r="I14" s="221"/>
      <c r="J14" s="220" t="s">
        <v>165</v>
      </c>
      <c r="K14" s="222"/>
      <c r="L14" s="222"/>
      <c r="M14" s="222"/>
      <c r="N14" s="220" t="s">
        <v>103</v>
      </c>
      <c r="O14" s="221"/>
      <c r="P14" s="201" t="s">
        <v>104</v>
      </c>
      <c r="Q14" s="202"/>
      <c r="R14" s="202"/>
      <c r="S14" s="203"/>
      <c r="T14" s="192" t="s">
        <v>20</v>
      </c>
    </row>
    <row r="15" spans="1:20" ht="29.25" customHeight="1">
      <c r="A15" s="193"/>
      <c r="B15" s="193"/>
      <c r="C15" s="193"/>
      <c r="D15" s="193"/>
      <c r="E15" s="193"/>
      <c r="F15" s="217" t="s">
        <v>21</v>
      </c>
      <c r="G15" s="217" t="s">
        <v>22</v>
      </c>
      <c r="H15" s="217" t="s">
        <v>21</v>
      </c>
      <c r="I15" s="217" t="s">
        <v>22</v>
      </c>
      <c r="J15" s="219" t="s">
        <v>6</v>
      </c>
      <c r="K15" s="219"/>
      <c r="L15" s="219" t="s">
        <v>7</v>
      </c>
      <c r="M15" s="219"/>
      <c r="N15" s="217" t="s">
        <v>21</v>
      </c>
      <c r="O15" s="217" t="s">
        <v>22</v>
      </c>
      <c r="P15" s="223" t="s">
        <v>25</v>
      </c>
      <c r="Q15" s="223"/>
      <c r="R15" s="223" t="s">
        <v>15</v>
      </c>
      <c r="S15" s="223"/>
      <c r="T15" s="193"/>
    </row>
    <row r="16" spans="1:20" ht="67.5" customHeight="1">
      <c r="A16" s="194"/>
      <c r="B16" s="194"/>
      <c r="C16" s="194"/>
      <c r="D16" s="194"/>
      <c r="E16" s="204"/>
      <c r="F16" s="218"/>
      <c r="G16" s="218"/>
      <c r="H16" s="218"/>
      <c r="I16" s="218"/>
      <c r="J16" s="53" t="s">
        <v>21</v>
      </c>
      <c r="K16" s="53" t="s">
        <v>22</v>
      </c>
      <c r="L16" s="53" t="s">
        <v>21</v>
      </c>
      <c r="M16" s="53" t="s">
        <v>22</v>
      </c>
      <c r="N16" s="218"/>
      <c r="O16" s="218"/>
      <c r="P16" s="53" t="s">
        <v>21</v>
      </c>
      <c r="Q16" s="53" t="s">
        <v>22</v>
      </c>
      <c r="R16" s="53" t="s">
        <v>21</v>
      </c>
      <c r="S16" s="53" t="s">
        <v>22</v>
      </c>
      <c r="T16" s="194"/>
    </row>
    <row r="17" spans="1:20" ht="13.5" customHeight="1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54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5" ht="21">
      <c r="A18" s="156" t="s">
        <v>116</v>
      </c>
      <c r="B18" s="16" t="s">
        <v>16</v>
      </c>
      <c r="C18" s="156" t="s">
        <v>117</v>
      </c>
      <c r="D18" s="158">
        <f aca="true" t="shared" si="0" ref="D18:I18">D19+D23+D27+D36</f>
        <v>57.213</v>
      </c>
      <c r="E18" s="158">
        <f t="shared" si="0"/>
        <v>0</v>
      </c>
      <c r="F18" s="158">
        <f t="shared" si="0"/>
        <v>0</v>
      </c>
      <c r="G18" s="158">
        <f t="shared" si="0"/>
        <v>0</v>
      </c>
      <c r="H18" s="158">
        <f t="shared" si="0"/>
        <v>0</v>
      </c>
      <c r="I18" s="158">
        <f t="shared" si="0"/>
        <v>0</v>
      </c>
      <c r="J18" s="158">
        <f>J19+J23+J27</f>
        <v>7.159</v>
      </c>
      <c r="K18" s="158">
        <f>K19+K23+K27+K36</f>
        <v>57.213</v>
      </c>
      <c r="L18" s="47">
        <f>J18-N18</f>
        <v>6.3759999999999994</v>
      </c>
      <c r="M18" s="158">
        <f>M19+M23+M27+M36</f>
        <v>57.475</v>
      </c>
      <c r="N18" s="158">
        <f>N19+N23+N27</f>
        <v>0.7829999999999999</v>
      </c>
      <c r="O18" s="158">
        <v>-0.26200000000000045</v>
      </c>
      <c r="P18" s="47" t="s">
        <v>119</v>
      </c>
      <c r="Q18" s="158">
        <v>-0.26199999999999957</v>
      </c>
      <c r="R18" s="47" t="s">
        <v>119</v>
      </c>
      <c r="S18" s="48">
        <v>-0.0045793788125076396</v>
      </c>
      <c r="T18" s="17" t="s">
        <v>119</v>
      </c>
      <c r="V18" s="55"/>
      <c r="W18" s="55"/>
      <c r="X18" s="56"/>
      <c r="Y18" s="57"/>
    </row>
    <row r="19" spans="1:24" ht="42" outlineLevel="1">
      <c r="A19" s="156" t="s">
        <v>69</v>
      </c>
      <c r="B19" s="16" t="s">
        <v>118</v>
      </c>
      <c r="C19" s="156" t="s">
        <v>117</v>
      </c>
      <c r="D19" s="158">
        <f>D20</f>
        <v>5.813000000000001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f>J20</f>
        <v>0.83</v>
      </c>
      <c r="K19" s="158">
        <f>K20</f>
        <v>5.813000000000001</v>
      </c>
      <c r="L19" s="47">
        <f aca="true" t="shared" si="1" ref="L19:L35">J19-N19</f>
        <v>0.7889999999999999</v>
      </c>
      <c r="M19" s="158">
        <f>M20</f>
        <v>5.582</v>
      </c>
      <c r="N19" s="158">
        <f>N20</f>
        <v>0.040999999999999995</v>
      </c>
      <c r="O19" s="158">
        <v>0.2310000000000001</v>
      </c>
      <c r="P19" s="47" t="s">
        <v>119</v>
      </c>
      <c r="Q19" s="158">
        <v>0.231</v>
      </c>
      <c r="R19" s="47" t="s">
        <v>119</v>
      </c>
      <c r="S19" s="49">
        <v>0.039738517116807155</v>
      </c>
      <c r="T19" s="17" t="s">
        <v>119</v>
      </c>
      <c r="V19" s="56"/>
      <c r="X19" s="56"/>
    </row>
    <row r="20" spans="1:25" ht="63">
      <c r="A20" s="156" t="s">
        <v>86</v>
      </c>
      <c r="B20" s="16" t="s">
        <v>831</v>
      </c>
      <c r="C20" s="156" t="s">
        <v>117</v>
      </c>
      <c r="D20" s="158">
        <f>D21+D22</f>
        <v>5.813000000000001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f>J21+J22</f>
        <v>0.83</v>
      </c>
      <c r="K20" s="158">
        <f>K21+K22</f>
        <v>5.813000000000001</v>
      </c>
      <c r="L20" s="47">
        <f t="shared" si="1"/>
        <v>0.7889999999999999</v>
      </c>
      <c r="M20" s="158">
        <f>M21+M22</f>
        <v>5.582</v>
      </c>
      <c r="N20" s="158">
        <f>N21+N22</f>
        <v>0.040999999999999995</v>
      </c>
      <c r="O20" s="158">
        <v>0.2310000000000001</v>
      </c>
      <c r="P20" s="47" t="s">
        <v>119</v>
      </c>
      <c r="Q20" s="158">
        <v>0.231</v>
      </c>
      <c r="R20" s="47" t="s">
        <v>119</v>
      </c>
      <c r="S20" s="48">
        <v>0.039738517116807155</v>
      </c>
      <c r="T20" s="17" t="s">
        <v>119</v>
      </c>
      <c r="V20" s="55"/>
      <c r="W20" s="55"/>
      <c r="X20" s="56"/>
      <c r="Y20" s="57"/>
    </row>
    <row r="21" spans="1:25" ht="45" outlineLevel="1">
      <c r="A21" s="157" t="s">
        <v>87</v>
      </c>
      <c r="B21" s="14" t="s">
        <v>832</v>
      </c>
      <c r="C21" s="157" t="s">
        <v>117</v>
      </c>
      <c r="D21" s="159">
        <v>3.942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0.563</v>
      </c>
      <c r="K21" s="159">
        <v>3.942</v>
      </c>
      <c r="L21" s="50">
        <f t="shared" si="1"/>
        <v>0.5269999999999999</v>
      </c>
      <c r="M21" s="159">
        <v>3.749</v>
      </c>
      <c r="N21" s="159">
        <v>0.036</v>
      </c>
      <c r="O21" s="159">
        <v>0.19300000000000006</v>
      </c>
      <c r="P21" s="50" t="s">
        <v>119</v>
      </c>
      <c r="Q21" s="159">
        <v>0.193</v>
      </c>
      <c r="R21" s="50" t="s">
        <v>119</v>
      </c>
      <c r="S21" s="52">
        <v>0.04895991882293252</v>
      </c>
      <c r="T21" s="58" t="s">
        <v>864</v>
      </c>
      <c r="V21" s="55"/>
      <c r="W21" s="55"/>
      <c r="X21" s="56"/>
      <c r="Y21" s="57"/>
    </row>
    <row r="22" spans="1:25" ht="56.25">
      <c r="A22" s="157" t="s">
        <v>88</v>
      </c>
      <c r="B22" s="14" t="s">
        <v>833</v>
      </c>
      <c r="C22" s="157" t="s">
        <v>117</v>
      </c>
      <c r="D22" s="159">
        <v>1.871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0.267</v>
      </c>
      <c r="K22" s="159">
        <v>1.871</v>
      </c>
      <c r="L22" s="50">
        <f t="shared" si="1"/>
        <v>0.262</v>
      </c>
      <c r="M22" s="159">
        <v>1.833</v>
      </c>
      <c r="N22" s="159">
        <v>0.005</v>
      </c>
      <c r="O22" s="159">
        <v>0.038000000000000034</v>
      </c>
      <c r="P22" s="50" t="s">
        <v>119</v>
      </c>
      <c r="Q22" s="159">
        <v>0.038</v>
      </c>
      <c r="R22" s="50" t="s">
        <v>119</v>
      </c>
      <c r="S22" s="51">
        <v>0.020309994655264563</v>
      </c>
      <c r="T22" s="58" t="s">
        <v>864</v>
      </c>
      <c r="V22" s="55"/>
      <c r="W22" s="55"/>
      <c r="X22" s="56"/>
      <c r="Y22" s="57"/>
    </row>
    <row r="23" spans="1:24" ht="42" outlineLevel="1">
      <c r="A23" s="156" t="s">
        <v>90</v>
      </c>
      <c r="B23" s="16" t="s">
        <v>834</v>
      </c>
      <c r="C23" s="156" t="s">
        <v>117</v>
      </c>
      <c r="D23" s="158">
        <f>D24</f>
        <v>6.134</v>
      </c>
      <c r="E23" s="158">
        <f aca="true" t="shared" si="2" ref="E23:K23">E24</f>
        <v>0</v>
      </c>
      <c r="F23" s="158">
        <f t="shared" si="2"/>
        <v>0</v>
      </c>
      <c r="G23" s="158">
        <f t="shared" si="2"/>
        <v>0</v>
      </c>
      <c r="H23" s="158">
        <f t="shared" si="2"/>
        <v>0</v>
      </c>
      <c r="I23" s="158">
        <f t="shared" si="2"/>
        <v>0</v>
      </c>
      <c r="J23" s="158">
        <f t="shared" si="2"/>
        <v>0.877</v>
      </c>
      <c r="K23" s="158">
        <f t="shared" si="2"/>
        <v>6.134</v>
      </c>
      <c r="L23" s="47">
        <f t="shared" si="1"/>
        <v>0.853</v>
      </c>
      <c r="M23" s="158">
        <f>M24</f>
        <v>5.966</v>
      </c>
      <c r="N23" s="158">
        <f>N24</f>
        <v>0.024</v>
      </c>
      <c r="O23" s="158">
        <v>0.16800000000000037</v>
      </c>
      <c r="P23" s="49" t="s">
        <v>119</v>
      </c>
      <c r="Q23" s="158">
        <v>0.168</v>
      </c>
      <c r="R23" s="49" t="s">
        <v>119</v>
      </c>
      <c r="S23" s="49">
        <v>0.027388327355722206</v>
      </c>
      <c r="T23" s="17" t="s">
        <v>119</v>
      </c>
      <c r="X23" s="56"/>
    </row>
    <row r="24" spans="1:25" ht="52.5">
      <c r="A24" s="156" t="s">
        <v>95</v>
      </c>
      <c r="B24" s="16" t="s">
        <v>835</v>
      </c>
      <c r="C24" s="156" t="s">
        <v>117</v>
      </c>
      <c r="D24" s="158">
        <f>D25+D26</f>
        <v>6.134</v>
      </c>
      <c r="E24" s="158">
        <f aca="true" t="shared" si="3" ref="E24:K24">E25+E26</f>
        <v>0</v>
      </c>
      <c r="F24" s="158">
        <f t="shared" si="3"/>
        <v>0</v>
      </c>
      <c r="G24" s="158">
        <f t="shared" si="3"/>
        <v>0</v>
      </c>
      <c r="H24" s="158">
        <f t="shared" si="3"/>
        <v>0</v>
      </c>
      <c r="I24" s="158">
        <f t="shared" si="3"/>
        <v>0</v>
      </c>
      <c r="J24" s="158">
        <f t="shared" si="3"/>
        <v>0.877</v>
      </c>
      <c r="K24" s="158">
        <f t="shared" si="3"/>
        <v>6.134</v>
      </c>
      <c r="L24" s="47">
        <f t="shared" si="1"/>
        <v>0.853</v>
      </c>
      <c r="M24" s="158">
        <f>M25+M26</f>
        <v>5.966</v>
      </c>
      <c r="N24" s="158">
        <f>N25+N26</f>
        <v>0.024</v>
      </c>
      <c r="O24" s="158">
        <v>0.16800000000000037</v>
      </c>
      <c r="P24" s="49" t="s">
        <v>119</v>
      </c>
      <c r="Q24" s="158">
        <v>0.168</v>
      </c>
      <c r="R24" s="49" t="s">
        <v>119</v>
      </c>
      <c r="S24" s="48">
        <v>0.027388327355722206</v>
      </c>
      <c r="T24" s="17" t="s">
        <v>119</v>
      </c>
      <c r="V24" s="55"/>
      <c r="W24" s="55"/>
      <c r="X24" s="56"/>
      <c r="Y24" s="57"/>
    </row>
    <row r="25" spans="1:20" ht="45">
      <c r="A25" s="157" t="s">
        <v>836</v>
      </c>
      <c r="B25" s="14" t="s">
        <v>837</v>
      </c>
      <c r="C25" s="157" t="s">
        <v>117</v>
      </c>
      <c r="D25" s="159">
        <v>4.961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0.709</v>
      </c>
      <c r="K25" s="159">
        <v>4.961</v>
      </c>
      <c r="L25" s="50">
        <f t="shared" si="1"/>
        <v>0.704</v>
      </c>
      <c r="M25" s="159">
        <v>4.928</v>
      </c>
      <c r="N25" s="159">
        <v>0.005</v>
      </c>
      <c r="O25" s="159">
        <v>0.03300000000000036</v>
      </c>
      <c r="P25" s="52" t="s">
        <v>119</v>
      </c>
      <c r="Q25" s="159">
        <v>0.033</v>
      </c>
      <c r="R25" s="52" t="s">
        <v>119</v>
      </c>
      <c r="S25" s="51">
        <v>0.0066518847006651885</v>
      </c>
      <c r="T25" s="58" t="s">
        <v>864</v>
      </c>
    </row>
    <row r="26" spans="1:20" ht="33.75" outlineLevel="1">
      <c r="A26" s="157" t="s">
        <v>838</v>
      </c>
      <c r="B26" s="14" t="s">
        <v>839</v>
      </c>
      <c r="C26" s="157" t="s">
        <v>117</v>
      </c>
      <c r="D26" s="159">
        <v>1.173</v>
      </c>
      <c r="E26" s="159">
        <v>0</v>
      </c>
      <c r="F26" s="159">
        <v>0</v>
      </c>
      <c r="G26" s="159">
        <v>0</v>
      </c>
      <c r="H26" s="159">
        <v>0</v>
      </c>
      <c r="I26" s="159">
        <v>0</v>
      </c>
      <c r="J26" s="159">
        <v>0.168</v>
      </c>
      <c r="K26" s="159">
        <v>1.173</v>
      </c>
      <c r="L26" s="50">
        <f t="shared" si="1"/>
        <v>0.14900000000000002</v>
      </c>
      <c r="M26" s="159">
        <v>1.038</v>
      </c>
      <c r="N26" s="159">
        <v>0.019</v>
      </c>
      <c r="O26" s="159">
        <v>0.135</v>
      </c>
      <c r="P26" s="52" t="s">
        <v>119</v>
      </c>
      <c r="Q26" s="159">
        <v>0.135</v>
      </c>
      <c r="R26" s="52" t="s">
        <v>119</v>
      </c>
      <c r="S26" s="52">
        <v>0.11508951406649617</v>
      </c>
      <c r="T26" s="58" t="s">
        <v>865</v>
      </c>
    </row>
    <row r="27" spans="1:20" ht="42" outlineLevel="1">
      <c r="A27" s="156" t="s">
        <v>71</v>
      </c>
      <c r="B27" s="16" t="s">
        <v>840</v>
      </c>
      <c r="C27" s="156" t="s">
        <v>117</v>
      </c>
      <c r="D27" s="158">
        <f>D28+D29+D30+D31+D32+D33+D34+D35</f>
        <v>40.556</v>
      </c>
      <c r="E27" s="158">
        <f aca="true" t="shared" si="4" ref="E27:J27">E28+E29+E30+E31+E32+E33+E34+E35</f>
        <v>0</v>
      </c>
      <c r="F27" s="158">
        <f t="shared" si="4"/>
        <v>0</v>
      </c>
      <c r="G27" s="158">
        <f t="shared" si="4"/>
        <v>0</v>
      </c>
      <c r="H27" s="158">
        <f t="shared" si="4"/>
        <v>0</v>
      </c>
      <c r="I27" s="158">
        <f t="shared" si="4"/>
        <v>0</v>
      </c>
      <c r="J27" s="158">
        <f t="shared" si="4"/>
        <v>5.452</v>
      </c>
      <c r="K27" s="158">
        <f>K28+K29+K30+K31+K32+K33+K34+K35</f>
        <v>40.556</v>
      </c>
      <c r="L27" s="47">
        <f t="shared" si="1"/>
        <v>4.734</v>
      </c>
      <c r="M27" s="158">
        <f>M28+M29+M30+M31+M32+M33+M34+M35</f>
        <v>35.835</v>
      </c>
      <c r="N27" s="158">
        <f>N28+N29+N30+N31+N32+N33+N34+N35</f>
        <v>0.718</v>
      </c>
      <c r="O27" s="158">
        <v>4.720999999999999</v>
      </c>
      <c r="P27" s="49" t="s">
        <v>119</v>
      </c>
      <c r="Q27" s="158">
        <v>4.721</v>
      </c>
      <c r="R27" s="49" t="s">
        <v>119</v>
      </c>
      <c r="S27" s="49">
        <v>0.11640694348555085</v>
      </c>
      <c r="T27" s="17" t="s">
        <v>119</v>
      </c>
    </row>
    <row r="28" spans="1:20" ht="67.5" outlineLevel="1">
      <c r="A28" s="157" t="s">
        <v>790</v>
      </c>
      <c r="B28" s="14" t="s">
        <v>841</v>
      </c>
      <c r="C28" s="157" t="s">
        <v>117</v>
      </c>
      <c r="D28" s="159">
        <v>7.442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1.434</v>
      </c>
      <c r="K28" s="159">
        <v>7.442</v>
      </c>
      <c r="L28" s="50">
        <f t="shared" si="1"/>
        <v>1.411</v>
      </c>
      <c r="M28" s="159">
        <v>7.277</v>
      </c>
      <c r="N28" s="159">
        <v>0.023</v>
      </c>
      <c r="O28" s="159">
        <v>0.16500000000000004</v>
      </c>
      <c r="P28" s="52" t="s">
        <v>119</v>
      </c>
      <c r="Q28" s="159">
        <v>0.165</v>
      </c>
      <c r="R28" s="52" t="s">
        <v>119</v>
      </c>
      <c r="S28" s="52">
        <v>0.022171459285138403</v>
      </c>
      <c r="T28" s="58" t="s">
        <v>864</v>
      </c>
    </row>
    <row r="29" spans="1:20" ht="67.5" outlineLevel="1">
      <c r="A29" s="157" t="s">
        <v>792</v>
      </c>
      <c r="B29" s="14" t="s">
        <v>842</v>
      </c>
      <c r="C29" s="157" t="s">
        <v>117</v>
      </c>
      <c r="D29" s="159">
        <v>6.373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0.338</v>
      </c>
      <c r="K29" s="159">
        <v>6.373</v>
      </c>
      <c r="L29" s="50">
        <f t="shared" si="1"/>
        <v>0.334</v>
      </c>
      <c r="M29" s="159">
        <v>6.235</v>
      </c>
      <c r="N29" s="159">
        <v>0.004</v>
      </c>
      <c r="O29" s="159">
        <v>0.1379999999999999</v>
      </c>
      <c r="P29" s="52" t="s">
        <v>119</v>
      </c>
      <c r="Q29" s="159">
        <v>0.138</v>
      </c>
      <c r="R29" s="52" t="s">
        <v>119</v>
      </c>
      <c r="S29" s="52">
        <v>0.021653852188922015</v>
      </c>
      <c r="T29" s="58" t="s">
        <v>864</v>
      </c>
    </row>
    <row r="30" spans="1:20" ht="78.75" outlineLevel="1">
      <c r="A30" s="157" t="s">
        <v>843</v>
      </c>
      <c r="B30" s="14" t="s">
        <v>844</v>
      </c>
      <c r="C30" s="157" t="s">
        <v>117</v>
      </c>
      <c r="D30" s="159">
        <v>1.66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0.097</v>
      </c>
      <c r="K30" s="159">
        <v>1.66</v>
      </c>
      <c r="L30" s="50">
        <f t="shared" si="1"/>
        <v>0.051000000000000004</v>
      </c>
      <c r="M30" s="159">
        <v>1.34</v>
      </c>
      <c r="N30" s="159">
        <v>0.046</v>
      </c>
      <c r="O30" s="159">
        <v>0.31999999999999984</v>
      </c>
      <c r="P30" s="52" t="s">
        <v>119</v>
      </c>
      <c r="Q30" s="159">
        <v>0.32</v>
      </c>
      <c r="R30" s="52" t="s">
        <v>119</v>
      </c>
      <c r="S30" s="52">
        <v>0.1927710843373494</v>
      </c>
      <c r="T30" s="58" t="s">
        <v>864</v>
      </c>
    </row>
    <row r="31" spans="1:20" ht="56.25" outlineLevel="1">
      <c r="A31" s="157" t="s">
        <v>845</v>
      </c>
      <c r="B31" s="14" t="s">
        <v>846</v>
      </c>
      <c r="C31" s="157" t="s">
        <v>117</v>
      </c>
      <c r="D31" s="159">
        <v>0.767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59">
        <v>0.11</v>
      </c>
      <c r="K31" s="159">
        <v>0.767</v>
      </c>
      <c r="L31" s="50">
        <f t="shared" si="1"/>
        <v>0.103</v>
      </c>
      <c r="M31" s="159">
        <v>0.716</v>
      </c>
      <c r="N31" s="159">
        <v>0.007</v>
      </c>
      <c r="O31" s="159">
        <v>0.051000000000000045</v>
      </c>
      <c r="P31" s="52" t="s">
        <v>119</v>
      </c>
      <c r="Q31" s="159">
        <v>0.051</v>
      </c>
      <c r="R31" s="52" t="s">
        <v>119</v>
      </c>
      <c r="S31" s="52">
        <v>0.06649282920469361</v>
      </c>
      <c r="T31" s="58" t="s">
        <v>864</v>
      </c>
    </row>
    <row r="32" spans="1:20" ht="78.75" outlineLevel="1">
      <c r="A32" s="157" t="s">
        <v>847</v>
      </c>
      <c r="B32" s="14" t="s">
        <v>848</v>
      </c>
      <c r="C32" s="157" t="s">
        <v>117</v>
      </c>
      <c r="D32" s="159">
        <v>3.97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0.567</v>
      </c>
      <c r="K32" s="159">
        <v>3.97</v>
      </c>
      <c r="L32" s="50">
        <f t="shared" si="1"/>
        <v>0.46399999999999997</v>
      </c>
      <c r="M32" s="159">
        <v>3.248</v>
      </c>
      <c r="N32" s="159">
        <v>0.103</v>
      </c>
      <c r="O32" s="159">
        <v>0.722</v>
      </c>
      <c r="P32" s="52" t="s">
        <v>119</v>
      </c>
      <c r="Q32" s="159">
        <v>0.722</v>
      </c>
      <c r="R32" s="52" t="s">
        <v>119</v>
      </c>
      <c r="S32" s="52">
        <v>0.18186397984886649</v>
      </c>
      <c r="T32" s="58" t="s">
        <v>864</v>
      </c>
    </row>
    <row r="33" spans="1:20" ht="67.5" outlineLevel="1">
      <c r="A33" s="157" t="s">
        <v>849</v>
      </c>
      <c r="B33" s="14" t="s">
        <v>850</v>
      </c>
      <c r="C33" s="157" t="s">
        <v>117</v>
      </c>
      <c r="D33" s="159">
        <v>8.004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1.143</v>
      </c>
      <c r="K33" s="159">
        <v>8.004</v>
      </c>
      <c r="L33" s="50">
        <f t="shared" si="1"/>
        <v>0.99</v>
      </c>
      <c r="M33" s="159">
        <v>6.934</v>
      </c>
      <c r="N33" s="159">
        <v>0.153</v>
      </c>
      <c r="O33" s="159">
        <v>1.0699999999999994</v>
      </c>
      <c r="P33" s="52" t="s">
        <v>119</v>
      </c>
      <c r="Q33" s="159">
        <v>1.07</v>
      </c>
      <c r="R33" s="52" t="s">
        <v>119</v>
      </c>
      <c r="S33" s="52">
        <v>0.13368315842078962</v>
      </c>
      <c r="T33" s="58" t="s">
        <v>864</v>
      </c>
    </row>
    <row r="34" spans="1:20" ht="67.5" outlineLevel="1">
      <c r="A34" s="157" t="s">
        <v>851</v>
      </c>
      <c r="B34" s="14" t="s">
        <v>852</v>
      </c>
      <c r="C34" s="157" t="s">
        <v>117</v>
      </c>
      <c r="D34" s="159">
        <v>5.894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0.842</v>
      </c>
      <c r="K34" s="159">
        <v>5.894</v>
      </c>
      <c r="L34" s="50">
        <f t="shared" si="1"/>
        <v>0.693</v>
      </c>
      <c r="M34" s="159">
        <v>5.106</v>
      </c>
      <c r="N34" s="159">
        <v>0.149</v>
      </c>
      <c r="O34" s="159">
        <v>0.7880000000000003</v>
      </c>
      <c r="P34" s="52" t="s">
        <v>119</v>
      </c>
      <c r="Q34" s="159">
        <v>0.788</v>
      </c>
      <c r="R34" s="52" t="s">
        <v>119</v>
      </c>
      <c r="S34" s="52">
        <v>0.1336952833389888</v>
      </c>
      <c r="T34" s="58" t="s">
        <v>864</v>
      </c>
    </row>
    <row r="35" spans="1:20" ht="67.5" outlineLevel="1">
      <c r="A35" s="157" t="s">
        <v>853</v>
      </c>
      <c r="B35" s="14" t="s">
        <v>854</v>
      </c>
      <c r="C35" s="157" t="s">
        <v>117</v>
      </c>
      <c r="D35" s="159">
        <v>6.446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0.921</v>
      </c>
      <c r="K35" s="159">
        <v>6.446</v>
      </c>
      <c r="L35" s="50">
        <f t="shared" si="1"/>
        <v>0.6880000000000001</v>
      </c>
      <c r="M35" s="159">
        <v>4.979</v>
      </c>
      <c r="N35" s="159">
        <v>0.233</v>
      </c>
      <c r="O35" s="159">
        <v>1.4669999999999996</v>
      </c>
      <c r="P35" s="52" t="s">
        <v>119</v>
      </c>
      <c r="Q35" s="159">
        <v>1.467</v>
      </c>
      <c r="R35" s="52" t="s">
        <v>119</v>
      </c>
      <c r="S35" s="52">
        <v>0.2275829972075706</v>
      </c>
      <c r="T35" s="58" t="s">
        <v>864</v>
      </c>
    </row>
    <row r="36" spans="1:20" ht="21" outlineLevel="1">
      <c r="A36" s="156" t="s">
        <v>73</v>
      </c>
      <c r="B36" s="16" t="s">
        <v>855</v>
      </c>
      <c r="C36" s="156" t="s">
        <v>117</v>
      </c>
      <c r="D36" s="158">
        <f aca="true" t="shared" si="5" ref="D36:I36">D37+D38+D39+D40</f>
        <v>4.71</v>
      </c>
      <c r="E36" s="158">
        <f t="shared" si="5"/>
        <v>0</v>
      </c>
      <c r="F36" s="158">
        <f t="shared" si="5"/>
        <v>0</v>
      </c>
      <c r="G36" s="158">
        <f t="shared" si="5"/>
        <v>0</v>
      </c>
      <c r="H36" s="158">
        <f t="shared" si="5"/>
        <v>0</v>
      </c>
      <c r="I36" s="158">
        <f t="shared" si="5"/>
        <v>0</v>
      </c>
      <c r="J36" s="158" t="s">
        <v>119</v>
      </c>
      <c r="K36" s="158">
        <f>K37+K38+K39+K40</f>
        <v>4.71</v>
      </c>
      <c r="L36" s="158" t="s">
        <v>119</v>
      </c>
      <c r="M36" s="158">
        <f>M37+M38+M39+M40</f>
        <v>10.092</v>
      </c>
      <c r="N36" s="158" t="s">
        <v>119</v>
      </c>
      <c r="O36" s="158">
        <v>-5.382</v>
      </c>
      <c r="P36" s="49" t="s">
        <v>119</v>
      </c>
      <c r="Q36" s="158">
        <v>-5.382</v>
      </c>
      <c r="R36" s="49" t="s">
        <v>119</v>
      </c>
      <c r="S36" s="49">
        <v>0</v>
      </c>
      <c r="T36" s="17" t="s">
        <v>119</v>
      </c>
    </row>
    <row r="37" spans="1:20" ht="67.5" outlineLevel="1">
      <c r="A37" s="157" t="s">
        <v>856</v>
      </c>
      <c r="B37" s="14" t="s">
        <v>857</v>
      </c>
      <c r="C37" s="157" t="s">
        <v>117</v>
      </c>
      <c r="D37" s="159">
        <v>0.55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 t="s">
        <v>119</v>
      </c>
      <c r="K37" s="159">
        <v>0.55</v>
      </c>
      <c r="L37" s="159" t="s">
        <v>119</v>
      </c>
      <c r="M37" s="159">
        <v>0.55</v>
      </c>
      <c r="N37" s="159" t="s">
        <v>119</v>
      </c>
      <c r="O37" s="159">
        <v>0</v>
      </c>
      <c r="P37" s="52" t="s">
        <v>119</v>
      </c>
      <c r="Q37" s="159">
        <v>0</v>
      </c>
      <c r="R37" s="52" t="s">
        <v>119</v>
      </c>
      <c r="S37" s="52">
        <v>0</v>
      </c>
      <c r="T37" s="3" t="s">
        <v>119</v>
      </c>
    </row>
    <row r="38" spans="1:20" ht="67.5" outlineLevel="1">
      <c r="A38" s="157" t="s">
        <v>858</v>
      </c>
      <c r="B38" s="14" t="s">
        <v>859</v>
      </c>
      <c r="C38" s="157" t="s">
        <v>117</v>
      </c>
      <c r="D38" s="159">
        <v>4.16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 t="s">
        <v>119</v>
      </c>
      <c r="K38" s="159">
        <v>4.16</v>
      </c>
      <c r="L38" s="159" t="s">
        <v>119</v>
      </c>
      <c r="M38" s="159">
        <v>4.16</v>
      </c>
      <c r="N38" s="159" t="s">
        <v>119</v>
      </c>
      <c r="O38" s="159">
        <v>0</v>
      </c>
      <c r="P38" s="52" t="s">
        <v>119</v>
      </c>
      <c r="Q38" s="159">
        <v>0</v>
      </c>
      <c r="R38" s="52" t="s">
        <v>119</v>
      </c>
      <c r="S38" s="52">
        <v>0</v>
      </c>
      <c r="T38" s="3" t="s">
        <v>119</v>
      </c>
    </row>
    <row r="39" spans="1:20" ht="33.75" outlineLevel="1">
      <c r="A39" s="157" t="s">
        <v>860</v>
      </c>
      <c r="B39" s="14" t="s">
        <v>861</v>
      </c>
      <c r="C39" s="157" t="s">
        <v>119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 t="s">
        <v>119</v>
      </c>
      <c r="K39" s="159">
        <v>0</v>
      </c>
      <c r="L39" s="159" t="s">
        <v>119</v>
      </c>
      <c r="M39" s="159">
        <v>3.838</v>
      </c>
      <c r="N39" s="159" t="s">
        <v>119</v>
      </c>
      <c r="O39" s="159">
        <v>-3.838</v>
      </c>
      <c r="P39" s="52" t="s">
        <v>119</v>
      </c>
      <c r="Q39" s="159">
        <v>-3.838</v>
      </c>
      <c r="R39" s="52" t="s">
        <v>119</v>
      </c>
      <c r="S39" s="49" t="s">
        <v>119</v>
      </c>
      <c r="T39" s="58" t="s">
        <v>866</v>
      </c>
    </row>
    <row r="40" spans="1:20" ht="33.75" outlineLevel="1">
      <c r="A40" s="157" t="s">
        <v>862</v>
      </c>
      <c r="B40" s="14" t="s">
        <v>863</v>
      </c>
      <c r="C40" s="157" t="s">
        <v>119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 t="s">
        <v>119</v>
      </c>
      <c r="K40" s="159">
        <v>0</v>
      </c>
      <c r="L40" s="159" t="s">
        <v>119</v>
      </c>
      <c r="M40" s="159">
        <v>1.544</v>
      </c>
      <c r="N40" s="159" t="s">
        <v>119</v>
      </c>
      <c r="O40" s="159">
        <v>-1.544</v>
      </c>
      <c r="P40" s="52" t="s">
        <v>119</v>
      </c>
      <c r="Q40" s="159">
        <v>-1.544</v>
      </c>
      <c r="R40" s="52" t="s">
        <v>119</v>
      </c>
      <c r="S40" s="49" t="s">
        <v>119</v>
      </c>
      <c r="T40" s="33" t="s">
        <v>866</v>
      </c>
    </row>
  </sheetData>
  <sheetProtection/>
  <mergeCells count="29">
    <mergeCell ref="J4:K4"/>
    <mergeCell ref="P14:S14"/>
    <mergeCell ref="P15:Q15"/>
    <mergeCell ref="R15:S15"/>
    <mergeCell ref="O15:O16"/>
    <mergeCell ref="N14:O14"/>
    <mergeCell ref="N15:N16"/>
    <mergeCell ref="J12:T12"/>
    <mergeCell ref="L9:M9"/>
    <mergeCell ref="A14:A16"/>
    <mergeCell ref="B14:B16"/>
    <mergeCell ref="J15:K15"/>
    <mergeCell ref="L15:M15"/>
    <mergeCell ref="F14:G14"/>
    <mergeCell ref="F15:F16"/>
    <mergeCell ref="G15:G16"/>
    <mergeCell ref="J14:M14"/>
    <mergeCell ref="E14:E16"/>
    <mergeCell ref="H14:I14"/>
    <mergeCell ref="A1:T1"/>
    <mergeCell ref="Q2:T2"/>
    <mergeCell ref="A3:T3"/>
    <mergeCell ref="I6:M6"/>
    <mergeCell ref="I7:M7"/>
    <mergeCell ref="T14:T16"/>
    <mergeCell ref="H15:H16"/>
    <mergeCell ref="I15:I16"/>
    <mergeCell ref="C14:C16"/>
    <mergeCell ref="D14:D1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42"/>
  <sheetViews>
    <sheetView view="pageBreakPreview" zoomScale="85" zoomScaleSheetLayoutView="85" zoomScalePageLayoutView="0" workbookViewId="0" topLeftCell="A7">
      <selection activeCell="A20" sqref="A20:C42"/>
    </sheetView>
  </sheetViews>
  <sheetFormatPr defaultColWidth="9.140625" defaultRowHeight="12.75" outlineLevelRow="1"/>
  <cols>
    <col min="1" max="1" width="7.28125" style="1" customWidth="1"/>
    <col min="2" max="2" width="20.140625" style="1" customWidth="1"/>
    <col min="3" max="4" width="9.7109375" style="1" customWidth="1"/>
    <col min="5" max="5" width="9.421875" style="1" customWidth="1"/>
    <col min="6" max="6" width="7.57421875" style="1" customWidth="1"/>
    <col min="7" max="7" width="4.7109375" style="1" customWidth="1"/>
    <col min="8" max="8" width="5.421875" style="1" customWidth="1"/>
    <col min="9" max="9" width="5.140625" style="1" customWidth="1"/>
    <col min="10" max="10" width="4.7109375" style="1" customWidth="1"/>
    <col min="11" max="11" width="5.421875" style="1" customWidth="1"/>
    <col min="12" max="12" width="9.7109375" style="1" customWidth="1"/>
    <col min="13" max="13" width="6.140625" style="1" customWidth="1"/>
    <col min="14" max="15" width="3.8515625" style="1" customWidth="1"/>
    <col min="16" max="16" width="6.28125" style="1" customWidth="1"/>
    <col min="17" max="17" width="3.8515625" style="1" customWidth="1"/>
    <col min="18" max="18" width="6.57421875" style="1" customWidth="1"/>
    <col min="19" max="19" width="7.7109375" style="1" customWidth="1"/>
    <col min="20" max="20" width="4.7109375" style="1" customWidth="1"/>
    <col min="21" max="21" width="7.7109375" style="1" customWidth="1"/>
    <col min="22" max="22" width="6.8515625" style="1" customWidth="1"/>
    <col min="23" max="23" width="28.140625" style="13" customWidth="1"/>
    <col min="24" max="24" width="0.42578125" style="1" customWidth="1"/>
    <col min="25" max="27" width="9.140625" style="1" customWidth="1"/>
    <col min="28" max="16384" width="9.140625" style="1" customWidth="1"/>
  </cols>
  <sheetData>
    <row r="1" spans="1:23" ht="39.75" customHeight="1">
      <c r="A1" s="225" t="s">
        <v>180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</row>
    <row r="2" spans="20:23" ht="19.5" customHeight="1">
      <c r="T2" s="7"/>
      <c r="U2" s="231"/>
      <c r="V2" s="231"/>
      <c r="W2" s="231"/>
    </row>
    <row r="3" spans="1:23" ht="15">
      <c r="A3" s="242" t="s">
        <v>179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</row>
    <row r="4" spans="1:20" s="28" customFormat="1" ht="15">
      <c r="A4" s="41"/>
      <c r="B4" s="41"/>
      <c r="C4" s="41"/>
      <c r="D4" s="41"/>
      <c r="E4" s="41"/>
      <c r="F4" s="41"/>
      <c r="G4" s="41"/>
      <c r="H4" s="41"/>
      <c r="I4" s="40" t="s">
        <v>174</v>
      </c>
      <c r="J4" s="212" t="s">
        <v>161</v>
      </c>
      <c r="K4" s="212"/>
      <c r="L4" s="40" t="s">
        <v>3</v>
      </c>
      <c r="M4" s="40"/>
      <c r="N4" s="41"/>
      <c r="O4" s="41"/>
      <c r="P4" s="41"/>
      <c r="Q4" s="41"/>
      <c r="R4" s="41"/>
      <c r="S4" s="41"/>
      <c r="T4" s="41"/>
    </row>
    <row r="5" spans="1:20" s="28" customFormat="1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28" customFormat="1" ht="15">
      <c r="A6" s="41"/>
      <c r="B6" s="41"/>
      <c r="C6" s="41"/>
      <c r="D6" s="41"/>
      <c r="E6" s="41"/>
      <c r="F6" s="41"/>
      <c r="G6" s="43"/>
      <c r="H6" s="43" t="s">
        <v>0</v>
      </c>
      <c r="I6" s="213" t="s">
        <v>830</v>
      </c>
      <c r="J6" s="213"/>
      <c r="K6" s="213"/>
      <c r="L6" s="213"/>
      <c r="M6" s="213"/>
      <c r="N6" s="213"/>
      <c r="O6" s="213"/>
      <c r="P6" s="213"/>
      <c r="Q6" s="213"/>
      <c r="R6" s="213"/>
      <c r="S6" s="41"/>
      <c r="T6" s="41"/>
    </row>
    <row r="7" spans="1:20" s="28" customFormat="1" ht="12.75" customHeight="1">
      <c r="A7" s="41"/>
      <c r="B7" s="41"/>
      <c r="C7" s="41"/>
      <c r="D7" s="41"/>
      <c r="E7" s="41"/>
      <c r="F7" s="41"/>
      <c r="G7" s="41"/>
      <c r="H7" s="41"/>
      <c r="I7" s="243" t="s">
        <v>1</v>
      </c>
      <c r="J7" s="243"/>
      <c r="K7" s="243"/>
      <c r="L7" s="243"/>
      <c r="M7" s="243"/>
      <c r="N7" s="243"/>
      <c r="O7" s="243"/>
      <c r="P7" s="243"/>
      <c r="Q7" s="243"/>
      <c r="R7" s="243"/>
      <c r="S7" s="41"/>
      <c r="T7" s="41"/>
    </row>
    <row r="8" spans="1:20" s="28" customFormat="1" ht="11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s="28" customFormat="1" ht="15">
      <c r="A9" s="41"/>
      <c r="B9" s="41"/>
      <c r="C9" s="41"/>
      <c r="D9" s="41"/>
      <c r="E9" s="41"/>
      <c r="F9" s="41"/>
      <c r="G9" s="41"/>
      <c r="H9" s="41"/>
      <c r="I9" s="43" t="s">
        <v>2</v>
      </c>
      <c r="J9" s="212" t="s">
        <v>175</v>
      </c>
      <c r="K9" s="212"/>
      <c r="L9" s="42"/>
      <c r="M9" s="41" t="s">
        <v>3</v>
      </c>
      <c r="N9" s="41"/>
      <c r="O9" s="41"/>
      <c r="P9" s="41"/>
      <c r="Q9" s="41"/>
      <c r="R9" s="41"/>
      <c r="S9" s="41"/>
      <c r="T9" s="41"/>
    </row>
    <row r="10" spans="1:20" s="28" customFormat="1" ht="11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3" s="28" customFormat="1" ht="15">
      <c r="A11" s="41"/>
      <c r="B11" s="41"/>
      <c r="C11" s="41"/>
      <c r="D11" s="41"/>
      <c r="E11" s="41"/>
      <c r="F11" s="41"/>
      <c r="G11" s="41"/>
      <c r="H11" s="41"/>
      <c r="I11" s="43" t="s">
        <v>4</v>
      </c>
      <c r="J11" s="212" t="s">
        <v>867</v>
      </c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</row>
    <row r="12" spans="10:23" s="28" customFormat="1" ht="12.75" customHeight="1">
      <c r="J12" s="232" t="s">
        <v>5</v>
      </c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</row>
    <row r="13" spans="7:11" ht="9" customHeight="1">
      <c r="G13" s="11"/>
      <c r="H13" s="11"/>
      <c r="I13" s="11"/>
      <c r="J13" s="11"/>
      <c r="K13" s="11"/>
    </row>
    <row r="14" spans="1:23" ht="39" customHeight="1">
      <c r="A14" s="229" t="s">
        <v>17</v>
      </c>
      <c r="B14" s="229" t="s">
        <v>18</v>
      </c>
      <c r="C14" s="229" t="s">
        <v>105</v>
      </c>
      <c r="D14" s="229" t="s">
        <v>106</v>
      </c>
      <c r="E14" s="226" t="s">
        <v>168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33" t="s">
        <v>181</v>
      </c>
      <c r="T14" s="234"/>
      <c r="U14" s="234"/>
      <c r="V14" s="235"/>
      <c r="W14" s="229" t="s">
        <v>20</v>
      </c>
    </row>
    <row r="15" spans="1:23" ht="15" customHeight="1">
      <c r="A15" s="230"/>
      <c r="B15" s="230"/>
      <c r="C15" s="230"/>
      <c r="D15" s="230"/>
      <c r="E15" s="226" t="s">
        <v>6</v>
      </c>
      <c r="F15" s="227"/>
      <c r="G15" s="227"/>
      <c r="H15" s="227"/>
      <c r="I15" s="227"/>
      <c r="J15" s="227"/>
      <c r="K15" s="227"/>
      <c r="L15" s="226" t="s">
        <v>7</v>
      </c>
      <c r="M15" s="227"/>
      <c r="N15" s="227"/>
      <c r="O15" s="227"/>
      <c r="P15" s="227"/>
      <c r="Q15" s="227"/>
      <c r="R15" s="227"/>
      <c r="S15" s="236"/>
      <c r="T15" s="237"/>
      <c r="U15" s="237"/>
      <c r="V15" s="238"/>
      <c r="W15" s="230"/>
    </row>
    <row r="16" spans="1:23" ht="15" customHeight="1">
      <c r="A16" s="230"/>
      <c r="B16" s="230"/>
      <c r="C16" s="230"/>
      <c r="D16" s="230"/>
      <c r="E16" s="226" t="s">
        <v>99</v>
      </c>
      <c r="F16" s="227"/>
      <c r="G16" s="227"/>
      <c r="H16" s="227"/>
      <c r="I16" s="227"/>
      <c r="J16" s="227"/>
      <c r="K16" s="228"/>
      <c r="L16" s="226" t="s">
        <v>99</v>
      </c>
      <c r="M16" s="227"/>
      <c r="N16" s="227"/>
      <c r="O16" s="227"/>
      <c r="P16" s="227"/>
      <c r="Q16" s="227"/>
      <c r="R16" s="228"/>
      <c r="S16" s="239"/>
      <c r="T16" s="240"/>
      <c r="U16" s="240"/>
      <c r="V16" s="241"/>
      <c r="W16" s="230"/>
    </row>
    <row r="17" spans="1:23" ht="36.75" customHeight="1">
      <c r="A17" s="230"/>
      <c r="B17" s="230"/>
      <c r="C17" s="230"/>
      <c r="D17" s="230"/>
      <c r="E17" s="2" t="s">
        <v>107</v>
      </c>
      <c r="F17" s="226" t="s">
        <v>24</v>
      </c>
      <c r="G17" s="227"/>
      <c r="H17" s="227"/>
      <c r="I17" s="227"/>
      <c r="J17" s="227"/>
      <c r="K17" s="228"/>
      <c r="L17" s="2" t="s">
        <v>107</v>
      </c>
      <c r="M17" s="226" t="s">
        <v>24</v>
      </c>
      <c r="N17" s="227"/>
      <c r="O17" s="227"/>
      <c r="P17" s="227"/>
      <c r="Q17" s="227"/>
      <c r="R17" s="228"/>
      <c r="S17" s="226" t="s">
        <v>23</v>
      </c>
      <c r="T17" s="228"/>
      <c r="U17" s="227" t="s">
        <v>108</v>
      </c>
      <c r="V17" s="228"/>
      <c r="W17" s="230"/>
    </row>
    <row r="18" spans="1:23" ht="67.5" customHeight="1">
      <c r="A18" s="230"/>
      <c r="B18" s="230"/>
      <c r="C18" s="230"/>
      <c r="D18" s="230"/>
      <c r="E18" s="8" t="s">
        <v>25</v>
      </c>
      <c r="F18" s="8" t="s">
        <v>25</v>
      </c>
      <c r="G18" s="8" t="s">
        <v>26</v>
      </c>
      <c r="H18" s="8" t="s">
        <v>27</v>
      </c>
      <c r="I18" s="8" t="s">
        <v>28</v>
      </c>
      <c r="J18" s="8" t="s">
        <v>29</v>
      </c>
      <c r="K18" s="8" t="s">
        <v>30</v>
      </c>
      <c r="L18" s="8" t="s">
        <v>25</v>
      </c>
      <c r="M18" s="8" t="s">
        <v>25</v>
      </c>
      <c r="N18" s="8" t="s">
        <v>26</v>
      </c>
      <c r="O18" s="8" t="s">
        <v>27</v>
      </c>
      <c r="P18" s="8" t="s">
        <v>28</v>
      </c>
      <c r="Q18" s="8" t="s">
        <v>29</v>
      </c>
      <c r="R18" s="8" t="s">
        <v>30</v>
      </c>
      <c r="S18" s="2" t="s">
        <v>25</v>
      </c>
      <c r="T18" s="2" t="s">
        <v>15</v>
      </c>
      <c r="U18" s="2" t="s">
        <v>25</v>
      </c>
      <c r="V18" s="2" t="s">
        <v>15</v>
      </c>
      <c r="W18" s="230"/>
    </row>
    <row r="19" spans="1:23" ht="14.25" customHeigh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4">
        <v>11</v>
      </c>
      <c r="L19" s="4">
        <v>12</v>
      </c>
      <c r="M19" s="4">
        <v>13</v>
      </c>
      <c r="N19" s="4">
        <v>14</v>
      </c>
      <c r="O19" s="4">
        <v>15</v>
      </c>
      <c r="P19" s="4">
        <v>16</v>
      </c>
      <c r="Q19" s="4">
        <v>17</v>
      </c>
      <c r="R19" s="4">
        <v>18</v>
      </c>
      <c r="S19" s="4">
        <v>19</v>
      </c>
      <c r="T19" s="4">
        <v>20</v>
      </c>
      <c r="U19" s="4">
        <v>21</v>
      </c>
      <c r="V19" s="4">
        <v>22</v>
      </c>
      <c r="W19" s="4">
        <v>23</v>
      </c>
    </row>
    <row r="20" spans="1:23" ht="31.5">
      <c r="A20" s="156" t="s">
        <v>116</v>
      </c>
      <c r="B20" s="16" t="s">
        <v>16</v>
      </c>
      <c r="C20" s="156" t="s">
        <v>117</v>
      </c>
      <c r="D20" s="158">
        <f>D21+D25+D29+D38</f>
        <v>57.213</v>
      </c>
      <c r="E20" s="158">
        <v>0</v>
      </c>
      <c r="F20" s="158">
        <f>F21+F25+F29+F38</f>
        <v>57.213</v>
      </c>
      <c r="G20" s="158" t="s">
        <v>119</v>
      </c>
      <c r="H20" s="158" t="s">
        <v>119</v>
      </c>
      <c r="I20" s="158">
        <f>I21+I29</f>
        <v>19.48</v>
      </c>
      <c r="J20" s="158" t="s">
        <v>119</v>
      </c>
      <c r="K20" s="158">
        <f>K21</f>
        <v>10</v>
      </c>
      <c r="L20" s="158" t="s">
        <v>119</v>
      </c>
      <c r="M20" s="158">
        <f>M21+M25+M29+M38</f>
        <v>57.475</v>
      </c>
      <c r="N20" s="158" t="s">
        <v>119</v>
      </c>
      <c r="O20" s="158" t="s">
        <v>119</v>
      </c>
      <c r="P20" s="158">
        <v>19.19</v>
      </c>
      <c r="Q20" s="158" t="s">
        <v>119</v>
      </c>
      <c r="R20" s="163">
        <v>10</v>
      </c>
      <c r="S20" s="20" t="s">
        <v>119</v>
      </c>
      <c r="T20" s="20" t="s">
        <v>119</v>
      </c>
      <c r="U20" s="20">
        <v>-0.2620000000000031</v>
      </c>
      <c r="V20" s="36">
        <v>-0.004579378812507701</v>
      </c>
      <c r="W20" s="23" t="s">
        <v>864</v>
      </c>
    </row>
    <row r="21" spans="1:23" ht="52.5" outlineLevel="1">
      <c r="A21" s="156" t="s">
        <v>69</v>
      </c>
      <c r="B21" s="16" t="s">
        <v>118</v>
      </c>
      <c r="C21" s="156" t="s">
        <v>117</v>
      </c>
      <c r="D21" s="158">
        <f>D22</f>
        <v>5.813000000000001</v>
      </c>
      <c r="E21" s="158">
        <v>0</v>
      </c>
      <c r="F21" s="158">
        <f>F22</f>
        <v>5.813000000000001</v>
      </c>
      <c r="G21" s="158" t="s">
        <v>119</v>
      </c>
      <c r="H21" s="158" t="s">
        <v>119</v>
      </c>
      <c r="I21" s="158">
        <f>I22</f>
        <v>2</v>
      </c>
      <c r="J21" s="158" t="s">
        <v>119</v>
      </c>
      <c r="K21" s="158">
        <f>K22+K29</f>
        <v>10</v>
      </c>
      <c r="L21" s="158" t="s">
        <v>119</v>
      </c>
      <c r="M21" s="158">
        <f>M22</f>
        <v>5.582</v>
      </c>
      <c r="N21" s="158" t="s">
        <v>119</v>
      </c>
      <c r="O21" s="158" t="s">
        <v>119</v>
      </c>
      <c r="P21" s="158">
        <f>P22</f>
        <v>2.133</v>
      </c>
      <c r="Q21" s="158" t="s">
        <v>119</v>
      </c>
      <c r="R21" s="163">
        <v>6</v>
      </c>
      <c r="S21" s="20" t="s">
        <v>119</v>
      </c>
      <c r="T21" s="20" t="s">
        <v>119</v>
      </c>
      <c r="U21" s="20">
        <v>0.2310000000000001</v>
      </c>
      <c r="V21" s="32">
        <v>0.02</v>
      </c>
      <c r="W21" s="23" t="s">
        <v>119</v>
      </c>
    </row>
    <row r="22" spans="1:23" ht="73.5">
      <c r="A22" s="156" t="s">
        <v>86</v>
      </c>
      <c r="B22" s="16" t="s">
        <v>831</v>
      </c>
      <c r="C22" s="156" t="s">
        <v>117</v>
      </c>
      <c r="D22" s="158">
        <f>D23+D24</f>
        <v>5.813000000000001</v>
      </c>
      <c r="E22" s="158">
        <v>0</v>
      </c>
      <c r="F22" s="158">
        <f>F23+F24</f>
        <v>5.813000000000001</v>
      </c>
      <c r="G22" s="158" t="s">
        <v>119</v>
      </c>
      <c r="H22" s="158" t="s">
        <v>119</v>
      </c>
      <c r="I22" s="158">
        <f>I24</f>
        <v>2</v>
      </c>
      <c r="J22" s="158" t="s">
        <v>119</v>
      </c>
      <c r="K22" s="158">
        <f>K23</f>
        <v>6</v>
      </c>
      <c r="L22" s="158" t="s">
        <v>119</v>
      </c>
      <c r="M22" s="158">
        <f>M23+M24</f>
        <v>5.582</v>
      </c>
      <c r="N22" s="158" t="s">
        <v>119</v>
      </c>
      <c r="O22" s="158" t="s">
        <v>119</v>
      </c>
      <c r="P22" s="158">
        <f>P24</f>
        <v>2.133</v>
      </c>
      <c r="Q22" s="158" t="s">
        <v>119</v>
      </c>
      <c r="R22" s="163">
        <v>6</v>
      </c>
      <c r="S22" s="20" t="s">
        <v>119</v>
      </c>
      <c r="T22" s="20" t="s">
        <v>119</v>
      </c>
      <c r="U22" s="20">
        <v>0.2310000000000001</v>
      </c>
      <c r="V22" s="36">
        <v>0.02</v>
      </c>
      <c r="W22" s="23" t="s">
        <v>119</v>
      </c>
    </row>
    <row r="23" spans="1:23" ht="45" outlineLevel="1">
      <c r="A23" s="157" t="s">
        <v>87</v>
      </c>
      <c r="B23" s="14" t="s">
        <v>832</v>
      </c>
      <c r="C23" s="157" t="s">
        <v>117</v>
      </c>
      <c r="D23" s="159">
        <v>3.942</v>
      </c>
      <c r="E23" s="159">
        <v>0</v>
      </c>
      <c r="F23" s="159">
        <v>3.942</v>
      </c>
      <c r="G23" s="159" t="s">
        <v>119</v>
      </c>
      <c r="H23" s="159" t="s">
        <v>119</v>
      </c>
      <c r="I23" s="159" t="s">
        <v>119</v>
      </c>
      <c r="J23" s="159" t="s">
        <v>119</v>
      </c>
      <c r="K23" s="159">
        <v>6</v>
      </c>
      <c r="L23" s="158" t="s">
        <v>119</v>
      </c>
      <c r="M23" s="159">
        <v>3.749</v>
      </c>
      <c r="N23" s="159" t="s">
        <v>119</v>
      </c>
      <c r="O23" s="159" t="s">
        <v>119</v>
      </c>
      <c r="P23" s="159" t="s">
        <v>119</v>
      </c>
      <c r="Q23" s="159" t="s">
        <v>119</v>
      </c>
      <c r="R23" s="164">
        <v>6</v>
      </c>
      <c r="S23" s="19" t="s">
        <v>119</v>
      </c>
      <c r="T23" s="19" t="s">
        <v>119</v>
      </c>
      <c r="U23" s="19">
        <v>0.19300000000000006</v>
      </c>
      <c r="V23" s="34">
        <v>0.04895991882293253</v>
      </c>
      <c r="W23" s="23" t="s">
        <v>119</v>
      </c>
    </row>
    <row r="24" spans="1:23" ht="56.25">
      <c r="A24" s="157" t="s">
        <v>88</v>
      </c>
      <c r="B24" s="14" t="s">
        <v>833</v>
      </c>
      <c r="C24" s="157" t="s">
        <v>117</v>
      </c>
      <c r="D24" s="159">
        <v>1.871</v>
      </c>
      <c r="E24" s="159">
        <v>0</v>
      </c>
      <c r="F24" s="159">
        <v>1.871</v>
      </c>
      <c r="G24" s="159" t="s">
        <v>119</v>
      </c>
      <c r="H24" s="159" t="s">
        <v>119</v>
      </c>
      <c r="I24" s="159">
        <v>2</v>
      </c>
      <c r="J24" s="159" t="s">
        <v>119</v>
      </c>
      <c r="K24" s="159" t="s">
        <v>119</v>
      </c>
      <c r="L24" s="158" t="s">
        <v>119</v>
      </c>
      <c r="M24" s="159">
        <v>1.833</v>
      </c>
      <c r="N24" s="159" t="s">
        <v>119</v>
      </c>
      <c r="O24" s="159" t="s">
        <v>119</v>
      </c>
      <c r="P24" s="159">
        <v>2.133</v>
      </c>
      <c r="Q24" s="159" t="s">
        <v>119</v>
      </c>
      <c r="R24" s="159" t="s">
        <v>119</v>
      </c>
      <c r="S24" s="20" t="s">
        <v>119</v>
      </c>
      <c r="T24" s="20" t="s">
        <v>119</v>
      </c>
      <c r="U24" s="20">
        <v>0.038000000000000034</v>
      </c>
      <c r="V24" s="36">
        <v>0.020309994655264584</v>
      </c>
      <c r="W24" s="23" t="s">
        <v>864</v>
      </c>
    </row>
    <row r="25" spans="1:23" ht="42" outlineLevel="1">
      <c r="A25" s="156" t="s">
        <v>90</v>
      </c>
      <c r="B25" s="16" t="s">
        <v>834</v>
      </c>
      <c r="C25" s="156" t="s">
        <v>117</v>
      </c>
      <c r="D25" s="158">
        <f>D26</f>
        <v>6.134</v>
      </c>
      <c r="E25" s="158">
        <v>0</v>
      </c>
      <c r="F25" s="158">
        <f>F26</f>
        <v>6.134</v>
      </c>
      <c r="G25" s="158" t="s">
        <v>119</v>
      </c>
      <c r="H25" s="158" t="s">
        <v>119</v>
      </c>
      <c r="I25" s="158" t="s">
        <v>119</v>
      </c>
      <c r="J25" s="158" t="s">
        <v>119</v>
      </c>
      <c r="K25" s="158" t="s">
        <v>119</v>
      </c>
      <c r="L25" s="158" t="s">
        <v>119</v>
      </c>
      <c r="M25" s="158">
        <f>M26</f>
        <v>5.966</v>
      </c>
      <c r="N25" s="158" t="s">
        <v>119</v>
      </c>
      <c r="O25" s="158" t="s">
        <v>119</v>
      </c>
      <c r="P25" s="158" t="s">
        <v>119</v>
      </c>
      <c r="Q25" s="158" t="s">
        <v>119</v>
      </c>
      <c r="R25" s="158" t="s">
        <v>119</v>
      </c>
      <c r="S25" s="19" t="s">
        <v>119</v>
      </c>
      <c r="T25" s="19" t="s">
        <v>119</v>
      </c>
      <c r="U25" s="19">
        <v>0.16800000000000015</v>
      </c>
      <c r="V25" s="34">
        <v>0.027388327355722226</v>
      </c>
      <c r="W25" s="23" t="s">
        <v>119</v>
      </c>
    </row>
    <row r="26" spans="1:23" ht="52.5">
      <c r="A26" s="156" t="s">
        <v>95</v>
      </c>
      <c r="B26" s="16" t="s">
        <v>835</v>
      </c>
      <c r="C26" s="156" t="s">
        <v>117</v>
      </c>
      <c r="D26" s="158">
        <f>D27+D28</f>
        <v>6.134</v>
      </c>
      <c r="E26" s="158">
        <v>0</v>
      </c>
      <c r="F26" s="158">
        <f>F27+F28</f>
        <v>6.134</v>
      </c>
      <c r="G26" s="158" t="s">
        <v>119</v>
      </c>
      <c r="H26" s="158" t="s">
        <v>119</v>
      </c>
      <c r="I26" s="158" t="s">
        <v>119</v>
      </c>
      <c r="J26" s="158" t="s">
        <v>119</v>
      </c>
      <c r="K26" s="158" t="s">
        <v>119</v>
      </c>
      <c r="L26" s="158" t="s">
        <v>119</v>
      </c>
      <c r="M26" s="158">
        <f>SUM(M27:M28)</f>
        <v>5.966</v>
      </c>
      <c r="N26" s="165" t="s">
        <v>119</v>
      </c>
      <c r="O26" s="165" t="s">
        <v>119</v>
      </c>
      <c r="P26" s="165" t="s">
        <v>119</v>
      </c>
      <c r="Q26" s="165" t="s">
        <v>119</v>
      </c>
      <c r="R26" s="165" t="s">
        <v>119</v>
      </c>
      <c r="S26" s="20" t="s">
        <v>119</v>
      </c>
      <c r="T26" s="20" t="s">
        <v>119</v>
      </c>
      <c r="U26" s="20">
        <v>0.16800000000000037</v>
      </c>
      <c r="V26" s="32">
        <v>0.0276</v>
      </c>
      <c r="W26" s="23" t="s">
        <v>119</v>
      </c>
    </row>
    <row r="27" spans="1:23" ht="56.25">
      <c r="A27" s="157" t="s">
        <v>836</v>
      </c>
      <c r="B27" s="14" t="s">
        <v>837</v>
      </c>
      <c r="C27" s="157" t="s">
        <v>117</v>
      </c>
      <c r="D27" s="159">
        <v>4.961</v>
      </c>
      <c r="E27" s="159">
        <v>0</v>
      </c>
      <c r="F27" s="159">
        <v>4.961</v>
      </c>
      <c r="G27" s="159" t="s">
        <v>119</v>
      </c>
      <c r="H27" s="159" t="s">
        <v>119</v>
      </c>
      <c r="I27" s="159" t="s">
        <v>119</v>
      </c>
      <c r="J27" s="159" t="s">
        <v>119</v>
      </c>
      <c r="K27" s="159" t="s">
        <v>119</v>
      </c>
      <c r="L27" s="158" t="s">
        <v>119</v>
      </c>
      <c r="M27" s="159">
        <v>4.928</v>
      </c>
      <c r="N27" s="166" t="s">
        <v>119</v>
      </c>
      <c r="O27" s="166" t="s">
        <v>119</v>
      </c>
      <c r="P27" s="166" t="s">
        <v>119</v>
      </c>
      <c r="Q27" s="166" t="s">
        <v>119</v>
      </c>
      <c r="R27" s="166" t="s">
        <v>119</v>
      </c>
      <c r="S27" s="20" t="s">
        <v>119</v>
      </c>
      <c r="T27" s="20" t="s">
        <v>119</v>
      </c>
      <c r="U27" s="20">
        <v>0.03300000000000036</v>
      </c>
      <c r="V27" s="32">
        <v>0.006651884700665261</v>
      </c>
      <c r="W27" s="23" t="s">
        <v>864</v>
      </c>
    </row>
    <row r="28" spans="1:23" ht="45" outlineLevel="1">
      <c r="A28" s="157" t="s">
        <v>838</v>
      </c>
      <c r="B28" s="14" t="s">
        <v>839</v>
      </c>
      <c r="C28" s="157" t="s">
        <v>117</v>
      </c>
      <c r="D28" s="159">
        <v>1.173</v>
      </c>
      <c r="E28" s="159">
        <v>0</v>
      </c>
      <c r="F28" s="159">
        <v>1.173</v>
      </c>
      <c r="G28" s="159" t="s">
        <v>119</v>
      </c>
      <c r="H28" s="159" t="s">
        <v>119</v>
      </c>
      <c r="I28" s="159" t="s">
        <v>119</v>
      </c>
      <c r="J28" s="159" t="s">
        <v>119</v>
      </c>
      <c r="K28" s="159" t="s">
        <v>119</v>
      </c>
      <c r="L28" s="158" t="s">
        <v>119</v>
      </c>
      <c r="M28" s="159">
        <v>1.038</v>
      </c>
      <c r="N28" s="166" t="s">
        <v>119</v>
      </c>
      <c r="O28" s="166" t="s">
        <v>119</v>
      </c>
      <c r="P28" s="166" t="s">
        <v>119</v>
      </c>
      <c r="Q28" s="166" t="s">
        <v>119</v>
      </c>
      <c r="R28" s="166" t="s">
        <v>119</v>
      </c>
      <c r="S28" s="19" t="s">
        <v>119</v>
      </c>
      <c r="T28" s="19" t="s">
        <v>119</v>
      </c>
      <c r="U28" s="19">
        <v>0.135</v>
      </c>
      <c r="V28" s="34">
        <v>0.11508951406649617</v>
      </c>
      <c r="W28" s="23" t="s">
        <v>865</v>
      </c>
    </row>
    <row r="29" spans="1:23" ht="52.5" outlineLevel="1">
      <c r="A29" s="156" t="s">
        <v>71</v>
      </c>
      <c r="B29" s="16" t="s">
        <v>840</v>
      </c>
      <c r="C29" s="156" t="s">
        <v>117</v>
      </c>
      <c r="D29" s="158">
        <f>SUM(D30:D37)</f>
        <v>40.556</v>
      </c>
      <c r="E29" s="158">
        <v>0</v>
      </c>
      <c r="F29" s="158">
        <f>SUM(F30:F37)</f>
        <v>40.556</v>
      </c>
      <c r="G29" s="158" t="s">
        <v>119</v>
      </c>
      <c r="H29" s="158" t="s">
        <v>119</v>
      </c>
      <c r="I29" s="158">
        <f>I30+I31+I33+I34+I35+I36+I37</f>
        <v>17.48</v>
      </c>
      <c r="J29" s="158" t="s">
        <v>119</v>
      </c>
      <c r="K29" s="158">
        <v>4</v>
      </c>
      <c r="L29" s="158" t="s">
        <v>119</v>
      </c>
      <c r="M29" s="158">
        <f>SUM(M30:M37)</f>
        <v>35.835</v>
      </c>
      <c r="N29" s="165" t="s">
        <v>119</v>
      </c>
      <c r="O29" s="165" t="s">
        <v>119</v>
      </c>
      <c r="P29" s="165">
        <f>P30+P31+P33+P34+P35</f>
        <v>11.557</v>
      </c>
      <c r="Q29" s="165" t="s">
        <v>119</v>
      </c>
      <c r="R29" s="167">
        <v>4</v>
      </c>
      <c r="S29" s="19" t="s">
        <v>119</v>
      </c>
      <c r="T29" s="19" t="s">
        <v>119</v>
      </c>
      <c r="U29" s="19">
        <v>4.7209999999999965</v>
      </c>
      <c r="V29" s="34">
        <v>0.11640694348555077</v>
      </c>
      <c r="W29" s="23" t="s">
        <v>119</v>
      </c>
    </row>
    <row r="30" spans="1:23" ht="90" outlineLevel="1">
      <c r="A30" s="157" t="s">
        <v>790</v>
      </c>
      <c r="B30" s="14" t="s">
        <v>841</v>
      </c>
      <c r="C30" s="157" t="s">
        <v>117</v>
      </c>
      <c r="D30" s="159">
        <v>7.442</v>
      </c>
      <c r="E30" s="159">
        <v>0</v>
      </c>
      <c r="F30" s="159">
        <v>7.442</v>
      </c>
      <c r="G30" s="159" t="s">
        <v>119</v>
      </c>
      <c r="H30" s="159" t="s">
        <v>119</v>
      </c>
      <c r="I30" s="159">
        <v>2.8</v>
      </c>
      <c r="J30" s="159" t="s">
        <v>119</v>
      </c>
      <c r="K30" s="159" t="s">
        <v>119</v>
      </c>
      <c r="L30" s="158" t="s">
        <v>119</v>
      </c>
      <c r="M30" s="159">
        <v>7.277</v>
      </c>
      <c r="N30" s="166" t="s">
        <v>119</v>
      </c>
      <c r="O30" s="166" t="s">
        <v>119</v>
      </c>
      <c r="P30" s="166">
        <v>2.698</v>
      </c>
      <c r="Q30" s="166" t="s">
        <v>119</v>
      </c>
      <c r="R30" s="166" t="s">
        <v>119</v>
      </c>
      <c r="S30" s="19" t="s">
        <v>119</v>
      </c>
      <c r="T30" s="19" t="s">
        <v>119</v>
      </c>
      <c r="U30" s="19">
        <v>0.16500000000000004</v>
      </c>
      <c r="V30" s="34">
        <v>0.022171459285138407</v>
      </c>
      <c r="W30" s="23" t="s">
        <v>864</v>
      </c>
    </row>
    <row r="31" spans="1:23" ht="78.75" outlineLevel="1">
      <c r="A31" s="157" t="s">
        <v>792</v>
      </c>
      <c r="B31" s="14" t="s">
        <v>842</v>
      </c>
      <c r="C31" s="157" t="s">
        <v>117</v>
      </c>
      <c r="D31" s="159">
        <v>6.373</v>
      </c>
      <c r="E31" s="159">
        <v>0</v>
      </c>
      <c r="F31" s="159">
        <v>6.373</v>
      </c>
      <c r="G31" s="159" t="s">
        <v>119</v>
      </c>
      <c r="H31" s="159" t="s">
        <v>119</v>
      </c>
      <c r="I31" s="159">
        <v>2.81</v>
      </c>
      <c r="J31" s="159" t="s">
        <v>119</v>
      </c>
      <c r="K31" s="159" t="s">
        <v>119</v>
      </c>
      <c r="L31" s="158" t="s">
        <v>119</v>
      </c>
      <c r="M31" s="159">
        <v>6.235</v>
      </c>
      <c r="N31" s="166" t="s">
        <v>119</v>
      </c>
      <c r="O31" s="166" t="s">
        <v>119</v>
      </c>
      <c r="P31" s="166">
        <v>2.81</v>
      </c>
      <c r="Q31" s="166" t="s">
        <v>119</v>
      </c>
      <c r="R31" s="166" t="s">
        <v>119</v>
      </c>
      <c r="S31" s="19" t="s">
        <v>119</v>
      </c>
      <c r="T31" s="19" t="s">
        <v>119</v>
      </c>
      <c r="U31" s="19">
        <v>0.1379999999999999</v>
      </c>
      <c r="V31" s="34">
        <v>0.021653852188921997</v>
      </c>
      <c r="W31" s="23" t="s">
        <v>864</v>
      </c>
    </row>
    <row r="32" spans="1:23" ht="101.25" outlineLevel="1">
      <c r="A32" s="157" t="s">
        <v>843</v>
      </c>
      <c r="B32" s="14" t="s">
        <v>844</v>
      </c>
      <c r="C32" s="157" t="s">
        <v>117</v>
      </c>
      <c r="D32" s="159">
        <v>1.66</v>
      </c>
      <c r="E32" s="159">
        <v>0</v>
      </c>
      <c r="F32" s="159">
        <v>1.66</v>
      </c>
      <c r="G32" s="159" t="s">
        <v>119</v>
      </c>
      <c r="H32" s="159" t="s">
        <v>119</v>
      </c>
      <c r="I32" s="159" t="s">
        <v>119</v>
      </c>
      <c r="J32" s="159" t="s">
        <v>119</v>
      </c>
      <c r="K32" s="159">
        <v>4</v>
      </c>
      <c r="L32" s="158" t="s">
        <v>119</v>
      </c>
      <c r="M32" s="159">
        <v>1.34</v>
      </c>
      <c r="N32" s="166" t="s">
        <v>119</v>
      </c>
      <c r="O32" s="166" t="s">
        <v>119</v>
      </c>
      <c r="P32" s="166" t="s">
        <v>119</v>
      </c>
      <c r="Q32" s="166" t="s">
        <v>119</v>
      </c>
      <c r="R32" s="168">
        <v>4</v>
      </c>
      <c r="S32" s="19" t="s">
        <v>119</v>
      </c>
      <c r="T32" s="19" t="s">
        <v>119</v>
      </c>
      <c r="U32" s="19">
        <v>0.31999999999999984</v>
      </c>
      <c r="V32" s="34">
        <v>0.19277108433734932</v>
      </c>
      <c r="W32" s="23" t="s">
        <v>864</v>
      </c>
    </row>
    <row r="33" spans="1:23" ht="56.25" outlineLevel="1">
      <c r="A33" s="157" t="s">
        <v>845</v>
      </c>
      <c r="B33" s="14" t="s">
        <v>846</v>
      </c>
      <c r="C33" s="157" t="s">
        <v>117</v>
      </c>
      <c r="D33" s="159">
        <v>0.767</v>
      </c>
      <c r="E33" s="159">
        <v>0</v>
      </c>
      <c r="F33" s="159">
        <v>0.767</v>
      </c>
      <c r="G33" s="159" t="s">
        <v>119</v>
      </c>
      <c r="H33" s="159" t="s">
        <v>119</v>
      </c>
      <c r="I33" s="159">
        <v>0.4</v>
      </c>
      <c r="J33" s="159" t="s">
        <v>119</v>
      </c>
      <c r="K33" s="159" t="s">
        <v>119</v>
      </c>
      <c r="L33" s="158" t="s">
        <v>119</v>
      </c>
      <c r="M33" s="159">
        <v>0.716</v>
      </c>
      <c r="N33" s="166" t="s">
        <v>119</v>
      </c>
      <c r="O33" s="166" t="s">
        <v>119</v>
      </c>
      <c r="P33" s="166">
        <v>0.4</v>
      </c>
      <c r="Q33" s="166" t="s">
        <v>119</v>
      </c>
      <c r="R33" s="166" t="s">
        <v>119</v>
      </c>
      <c r="S33" s="19" t="s">
        <v>119</v>
      </c>
      <c r="T33" s="19" t="s">
        <v>119</v>
      </c>
      <c r="U33" s="19">
        <v>0.051000000000000045</v>
      </c>
      <c r="V33" s="34">
        <v>0.06649282920469367</v>
      </c>
      <c r="W33" s="23" t="s">
        <v>864</v>
      </c>
    </row>
    <row r="34" spans="1:23" ht="90" outlineLevel="1">
      <c r="A34" s="157" t="s">
        <v>847</v>
      </c>
      <c r="B34" s="14" t="s">
        <v>848</v>
      </c>
      <c r="C34" s="157" t="s">
        <v>117</v>
      </c>
      <c r="D34" s="159">
        <v>3.97</v>
      </c>
      <c r="E34" s="159">
        <v>0</v>
      </c>
      <c r="F34" s="159">
        <v>3.97</v>
      </c>
      <c r="G34" s="159" t="s">
        <v>119</v>
      </c>
      <c r="H34" s="159" t="s">
        <v>119</v>
      </c>
      <c r="I34" s="159">
        <v>2.52</v>
      </c>
      <c r="J34" s="159" t="s">
        <v>119</v>
      </c>
      <c r="K34" s="159" t="s">
        <v>119</v>
      </c>
      <c r="L34" s="158" t="s">
        <v>119</v>
      </c>
      <c r="M34" s="159">
        <v>3.248</v>
      </c>
      <c r="N34" s="166" t="s">
        <v>119</v>
      </c>
      <c r="O34" s="166" t="s">
        <v>119</v>
      </c>
      <c r="P34" s="166">
        <v>2.649</v>
      </c>
      <c r="Q34" s="166" t="s">
        <v>119</v>
      </c>
      <c r="R34" s="166" t="s">
        <v>119</v>
      </c>
      <c r="S34" s="19" t="s">
        <v>119</v>
      </c>
      <c r="T34" s="19" t="s">
        <v>119</v>
      </c>
      <c r="U34" s="19">
        <v>0.722</v>
      </c>
      <c r="V34" s="34">
        <v>0.18186397984886649</v>
      </c>
      <c r="W34" s="23" t="s">
        <v>864</v>
      </c>
    </row>
    <row r="35" spans="1:23" ht="78.75" outlineLevel="1">
      <c r="A35" s="157" t="s">
        <v>849</v>
      </c>
      <c r="B35" s="14" t="s">
        <v>850</v>
      </c>
      <c r="C35" s="157" t="s">
        <v>117</v>
      </c>
      <c r="D35" s="159">
        <v>8.004</v>
      </c>
      <c r="E35" s="159">
        <v>0</v>
      </c>
      <c r="F35" s="159">
        <v>8.004</v>
      </c>
      <c r="G35" s="159" t="s">
        <v>119</v>
      </c>
      <c r="H35" s="159" t="s">
        <v>119</v>
      </c>
      <c r="I35" s="159">
        <v>3</v>
      </c>
      <c r="J35" s="159" t="s">
        <v>119</v>
      </c>
      <c r="K35" s="159" t="s">
        <v>119</v>
      </c>
      <c r="L35" s="158" t="s">
        <v>119</v>
      </c>
      <c r="M35" s="159">
        <v>6.934</v>
      </c>
      <c r="N35" s="166" t="s">
        <v>119</v>
      </c>
      <c r="O35" s="166" t="s">
        <v>119</v>
      </c>
      <c r="P35" s="166">
        <v>3</v>
      </c>
      <c r="Q35" s="166" t="s">
        <v>119</v>
      </c>
      <c r="R35" s="166" t="s">
        <v>119</v>
      </c>
      <c r="S35" s="19" t="s">
        <v>119</v>
      </c>
      <c r="T35" s="19" t="s">
        <v>119</v>
      </c>
      <c r="U35" s="19">
        <v>1.0699999999999994</v>
      </c>
      <c r="V35" s="34">
        <v>0.13368315842078954</v>
      </c>
      <c r="W35" s="23" t="s">
        <v>864</v>
      </c>
    </row>
    <row r="36" spans="1:23" ht="90" outlineLevel="1">
      <c r="A36" s="157" t="s">
        <v>851</v>
      </c>
      <c r="B36" s="14" t="s">
        <v>852</v>
      </c>
      <c r="C36" s="157" t="s">
        <v>117</v>
      </c>
      <c r="D36" s="159">
        <v>5.894</v>
      </c>
      <c r="E36" s="159">
        <v>0</v>
      </c>
      <c r="F36" s="159">
        <v>5.894</v>
      </c>
      <c r="G36" s="159" t="s">
        <v>119</v>
      </c>
      <c r="H36" s="159" t="s">
        <v>119</v>
      </c>
      <c r="I36" s="159">
        <v>3.2</v>
      </c>
      <c r="J36" s="159" t="s">
        <v>119</v>
      </c>
      <c r="K36" s="159" t="s">
        <v>119</v>
      </c>
      <c r="L36" s="158" t="s">
        <v>119</v>
      </c>
      <c r="M36" s="159">
        <v>5.106</v>
      </c>
      <c r="N36" s="166" t="s">
        <v>119</v>
      </c>
      <c r="O36" s="166" t="s">
        <v>119</v>
      </c>
      <c r="P36" s="166">
        <v>2.7</v>
      </c>
      <c r="Q36" s="166" t="s">
        <v>119</v>
      </c>
      <c r="R36" s="166" t="s">
        <v>119</v>
      </c>
      <c r="S36" s="19" t="s">
        <v>119</v>
      </c>
      <c r="T36" s="19" t="s">
        <v>119</v>
      </c>
      <c r="U36" s="19">
        <v>0.7880000000000003</v>
      </c>
      <c r="V36" s="34">
        <v>0.13369528333898884</v>
      </c>
      <c r="W36" s="23" t="s">
        <v>864</v>
      </c>
    </row>
    <row r="37" spans="1:23" ht="78.75" outlineLevel="1">
      <c r="A37" s="157" t="s">
        <v>853</v>
      </c>
      <c r="B37" s="14" t="s">
        <v>854</v>
      </c>
      <c r="C37" s="157" t="s">
        <v>117</v>
      </c>
      <c r="D37" s="159">
        <v>6.446</v>
      </c>
      <c r="E37" s="159">
        <v>0</v>
      </c>
      <c r="F37" s="159">
        <v>6.446</v>
      </c>
      <c r="G37" s="159" t="s">
        <v>119</v>
      </c>
      <c r="H37" s="159" t="s">
        <v>119</v>
      </c>
      <c r="I37" s="159">
        <v>2.75</v>
      </c>
      <c r="J37" s="159" t="s">
        <v>119</v>
      </c>
      <c r="K37" s="159" t="s">
        <v>119</v>
      </c>
      <c r="L37" s="158" t="s">
        <v>119</v>
      </c>
      <c r="M37" s="159">
        <v>4.979</v>
      </c>
      <c r="N37" s="166" t="s">
        <v>119</v>
      </c>
      <c r="O37" s="166" t="s">
        <v>119</v>
      </c>
      <c r="P37" s="166">
        <v>2.8</v>
      </c>
      <c r="Q37" s="166" t="s">
        <v>119</v>
      </c>
      <c r="R37" s="166" t="s">
        <v>119</v>
      </c>
      <c r="S37" s="19" t="s">
        <v>119</v>
      </c>
      <c r="T37" s="19" t="s">
        <v>119</v>
      </c>
      <c r="U37" s="19">
        <v>1.4669999999999996</v>
      </c>
      <c r="V37" s="34">
        <v>0.22758299720757055</v>
      </c>
      <c r="W37" s="23" t="s">
        <v>864</v>
      </c>
    </row>
    <row r="38" spans="1:23" ht="31.5" outlineLevel="1">
      <c r="A38" s="156" t="s">
        <v>73</v>
      </c>
      <c r="B38" s="16" t="s">
        <v>855</v>
      </c>
      <c r="C38" s="156" t="s">
        <v>117</v>
      </c>
      <c r="D38" s="158">
        <f>D39+D40</f>
        <v>4.71</v>
      </c>
      <c r="E38" s="158">
        <v>0</v>
      </c>
      <c r="F38" s="158">
        <f>F39+F40</f>
        <v>4.71</v>
      </c>
      <c r="G38" s="158" t="s">
        <v>119</v>
      </c>
      <c r="H38" s="158" t="s">
        <v>119</v>
      </c>
      <c r="I38" s="158" t="s">
        <v>119</v>
      </c>
      <c r="J38" s="158" t="s">
        <v>119</v>
      </c>
      <c r="K38" s="158" t="s">
        <v>119</v>
      </c>
      <c r="L38" s="158" t="s">
        <v>119</v>
      </c>
      <c r="M38" s="165">
        <f>M39+M40+M41+M42</f>
        <v>10.092</v>
      </c>
      <c r="N38" s="165" t="s">
        <v>119</v>
      </c>
      <c r="O38" s="165" t="s">
        <v>119</v>
      </c>
      <c r="P38" s="165" t="s">
        <v>119</v>
      </c>
      <c r="Q38" s="165" t="s">
        <v>119</v>
      </c>
      <c r="R38" s="165" t="s">
        <v>119</v>
      </c>
      <c r="S38" s="19" t="s">
        <v>119</v>
      </c>
      <c r="T38" s="19" t="s">
        <v>119</v>
      </c>
      <c r="U38" s="19">
        <v>-5.382</v>
      </c>
      <c r="V38" s="34">
        <v>0</v>
      </c>
      <c r="W38" s="23" t="s">
        <v>119</v>
      </c>
    </row>
    <row r="39" spans="1:23" ht="67.5" outlineLevel="1">
      <c r="A39" s="157" t="s">
        <v>856</v>
      </c>
      <c r="B39" s="14" t="s">
        <v>857</v>
      </c>
      <c r="C39" s="157" t="s">
        <v>117</v>
      </c>
      <c r="D39" s="159">
        <v>0.55</v>
      </c>
      <c r="E39" s="159">
        <v>0</v>
      </c>
      <c r="F39" s="159">
        <v>0.55</v>
      </c>
      <c r="G39" s="159" t="s">
        <v>119</v>
      </c>
      <c r="H39" s="159" t="s">
        <v>119</v>
      </c>
      <c r="I39" s="159" t="s">
        <v>119</v>
      </c>
      <c r="J39" s="159" t="s">
        <v>119</v>
      </c>
      <c r="K39" s="159" t="s">
        <v>119</v>
      </c>
      <c r="L39" s="158" t="s">
        <v>119</v>
      </c>
      <c r="M39" s="159">
        <v>0.55</v>
      </c>
      <c r="N39" s="159" t="s">
        <v>119</v>
      </c>
      <c r="O39" s="166" t="s">
        <v>119</v>
      </c>
      <c r="P39" s="166" t="s">
        <v>119</v>
      </c>
      <c r="Q39" s="166" t="s">
        <v>119</v>
      </c>
      <c r="R39" s="166" t="s">
        <v>119</v>
      </c>
      <c r="S39" s="19" t="s">
        <v>119</v>
      </c>
      <c r="T39" s="19" t="s">
        <v>119</v>
      </c>
      <c r="U39" s="19">
        <v>0</v>
      </c>
      <c r="V39" s="34">
        <v>0</v>
      </c>
      <c r="W39" s="23" t="s">
        <v>119</v>
      </c>
    </row>
    <row r="40" spans="1:23" ht="90" outlineLevel="1">
      <c r="A40" s="157" t="s">
        <v>858</v>
      </c>
      <c r="B40" s="14" t="s">
        <v>859</v>
      </c>
      <c r="C40" s="157" t="s">
        <v>117</v>
      </c>
      <c r="D40" s="159">
        <v>4.16</v>
      </c>
      <c r="E40" s="159">
        <v>0</v>
      </c>
      <c r="F40" s="159">
        <v>4.16</v>
      </c>
      <c r="G40" s="159" t="s">
        <v>119</v>
      </c>
      <c r="H40" s="159" t="s">
        <v>119</v>
      </c>
      <c r="I40" s="159" t="s">
        <v>119</v>
      </c>
      <c r="J40" s="159" t="s">
        <v>119</v>
      </c>
      <c r="K40" s="159" t="s">
        <v>119</v>
      </c>
      <c r="L40" s="158" t="s">
        <v>119</v>
      </c>
      <c r="M40" s="159">
        <v>4.16</v>
      </c>
      <c r="N40" s="159" t="s">
        <v>119</v>
      </c>
      <c r="O40" s="166" t="s">
        <v>119</v>
      </c>
      <c r="P40" s="166" t="s">
        <v>119</v>
      </c>
      <c r="Q40" s="166" t="s">
        <v>119</v>
      </c>
      <c r="R40" s="166" t="s">
        <v>119</v>
      </c>
      <c r="S40" s="19" t="s">
        <v>119</v>
      </c>
      <c r="T40" s="19" t="s">
        <v>119</v>
      </c>
      <c r="U40" s="19">
        <v>0</v>
      </c>
      <c r="V40" s="34">
        <v>0</v>
      </c>
      <c r="W40" s="23" t="s">
        <v>119</v>
      </c>
    </row>
    <row r="41" spans="1:23" ht="45" outlineLevel="1">
      <c r="A41" s="157" t="s">
        <v>860</v>
      </c>
      <c r="B41" s="14" t="s">
        <v>861</v>
      </c>
      <c r="C41" s="157" t="s">
        <v>119</v>
      </c>
      <c r="D41" s="159">
        <v>0</v>
      </c>
      <c r="E41" s="159">
        <v>0</v>
      </c>
      <c r="F41" s="159">
        <v>0</v>
      </c>
      <c r="G41" s="159" t="s">
        <v>119</v>
      </c>
      <c r="H41" s="159" t="s">
        <v>119</v>
      </c>
      <c r="I41" s="159" t="s">
        <v>119</v>
      </c>
      <c r="J41" s="159" t="s">
        <v>119</v>
      </c>
      <c r="K41" s="159" t="s">
        <v>119</v>
      </c>
      <c r="L41" s="158" t="s">
        <v>119</v>
      </c>
      <c r="M41" s="159">
        <v>3.838</v>
      </c>
      <c r="N41" s="159" t="s">
        <v>119</v>
      </c>
      <c r="O41" s="166" t="s">
        <v>119</v>
      </c>
      <c r="P41" s="166" t="s">
        <v>119</v>
      </c>
      <c r="Q41" s="166" t="s">
        <v>119</v>
      </c>
      <c r="R41" s="166" t="s">
        <v>119</v>
      </c>
      <c r="S41" s="19" t="s">
        <v>119</v>
      </c>
      <c r="T41" s="19" t="s">
        <v>119</v>
      </c>
      <c r="U41" s="19">
        <v>-3.838</v>
      </c>
      <c r="V41" s="34">
        <v>-1</v>
      </c>
      <c r="W41" s="23" t="s">
        <v>866</v>
      </c>
    </row>
    <row r="42" spans="1:23" ht="33.75" outlineLevel="1">
      <c r="A42" s="157" t="s">
        <v>862</v>
      </c>
      <c r="B42" s="14" t="s">
        <v>863</v>
      </c>
      <c r="C42" s="157" t="s">
        <v>119</v>
      </c>
      <c r="D42" s="159">
        <v>0</v>
      </c>
      <c r="E42" s="159">
        <v>0</v>
      </c>
      <c r="F42" s="159">
        <v>0</v>
      </c>
      <c r="G42" s="159" t="s">
        <v>119</v>
      </c>
      <c r="H42" s="159" t="s">
        <v>119</v>
      </c>
      <c r="I42" s="159" t="s">
        <v>119</v>
      </c>
      <c r="J42" s="159" t="s">
        <v>119</v>
      </c>
      <c r="K42" s="159" t="s">
        <v>119</v>
      </c>
      <c r="L42" s="158" t="s">
        <v>119</v>
      </c>
      <c r="M42" s="159">
        <v>1.544</v>
      </c>
      <c r="N42" s="159" t="s">
        <v>119</v>
      </c>
      <c r="O42" s="166" t="s">
        <v>119</v>
      </c>
      <c r="P42" s="166" t="s">
        <v>119</v>
      </c>
      <c r="Q42" s="166" t="s">
        <v>119</v>
      </c>
      <c r="R42" s="166" t="s">
        <v>119</v>
      </c>
      <c r="S42" s="19" t="s">
        <v>119</v>
      </c>
      <c r="T42" s="19" t="s">
        <v>119</v>
      </c>
      <c r="U42" s="19">
        <v>-1.544</v>
      </c>
      <c r="V42" s="34">
        <v>-1</v>
      </c>
      <c r="W42" s="23" t="s">
        <v>866</v>
      </c>
    </row>
  </sheetData>
  <sheetProtection/>
  <mergeCells count="24">
    <mergeCell ref="A3:W3"/>
    <mergeCell ref="J9:K9"/>
    <mergeCell ref="J4:K4"/>
    <mergeCell ref="I6:R6"/>
    <mergeCell ref="I7:R7"/>
    <mergeCell ref="J11:W11"/>
    <mergeCell ref="J12:W12"/>
    <mergeCell ref="E14:R14"/>
    <mergeCell ref="A14:A18"/>
    <mergeCell ref="C14:C18"/>
    <mergeCell ref="D14:D18"/>
    <mergeCell ref="S14:V16"/>
    <mergeCell ref="W14:W18"/>
    <mergeCell ref="E15:K15"/>
    <mergeCell ref="A1:W1"/>
    <mergeCell ref="L15:R15"/>
    <mergeCell ref="E16:K16"/>
    <mergeCell ref="U17:V17"/>
    <mergeCell ref="M17:R17"/>
    <mergeCell ref="L16:R16"/>
    <mergeCell ref="S17:T17"/>
    <mergeCell ref="F17:K17"/>
    <mergeCell ref="B14:B18"/>
    <mergeCell ref="U2:W2"/>
  </mergeCells>
  <printOptions/>
  <pageMargins left="0.5905511811023623" right="0.1968503937007874" top="0.1968503937007874" bottom="0.1968503937007874" header="0.3937007874015748" footer="0.3937007874015748"/>
  <pageSetup fitToHeight="3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44"/>
  <sheetViews>
    <sheetView view="pageBreakPreview" zoomScale="85" zoomScaleSheetLayoutView="85" zoomScalePageLayoutView="0" workbookViewId="0" topLeftCell="A7">
      <selection activeCell="A19" sqref="A19:C41"/>
    </sheetView>
  </sheetViews>
  <sheetFormatPr defaultColWidth="9.140625" defaultRowHeight="12.75" outlineLevelRow="1"/>
  <cols>
    <col min="1" max="1" width="8.00390625" style="1" customWidth="1"/>
    <col min="2" max="2" width="44.8515625" style="1" customWidth="1"/>
    <col min="3" max="3" width="12.8515625" style="1" customWidth="1"/>
    <col min="4" max="4" width="25.00390625" style="1" customWidth="1"/>
    <col min="5" max="9" width="4.7109375" style="1" customWidth="1"/>
    <col min="10" max="10" width="6.00390625" style="1" customWidth="1"/>
    <col min="11" max="11" width="4.57421875" style="1" customWidth="1"/>
    <col min="12" max="13" width="4.7109375" style="1" customWidth="1"/>
    <col min="14" max="14" width="6.00390625" style="1" customWidth="1"/>
    <col min="15" max="15" width="4.7109375" style="1" customWidth="1"/>
    <col min="16" max="16" width="5.8515625" style="1" customWidth="1"/>
    <col min="17" max="16384" width="9.140625" style="1" customWidth="1"/>
  </cols>
  <sheetData>
    <row r="1" spans="1:22" ht="39.75" customHeight="1">
      <c r="A1" s="225" t="s">
        <v>185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ht="24" customHeight="1"/>
    <row r="3" spans="1:22" ht="15" customHeight="1">
      <c r="A3" s="245" t="s">
        <v>184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20" s="28" customFormat="1" ht="15">
      <c r="A4" s="41"/>
      <c r="B4" s="41"/>
      <c r="C4" s="41"/>
      <c r="D4" s="41"/>
      <c r="E4" s="41"/>
      <c r="F4" s="41"/>
      <c r="G4" s="41"/>
      <c r="H4" s="41"/>
      <c r="I4" s="40" t="s">
        <v>174</v>
      </c>
      <c r="J4" s="212" t="s">
        <v>161</v>
      </c>
      <c r="K4" s="212"/>
      <c r="L4" s="40" t="s">
        <v>3</v>
      </c>
      <c r="M4" s="40"/>
      <c r="N4" s="41"/>
      <c r="O4" s="41"/>
      <c r="P4" s="41"/>
      <c r="Q4" s="41"/>
      <c r="R4" s="41"/>
      <c r="S4" s="41"/>
      <c r="T4" s="41"/>
    </row>
    <row r="5" spans="1:20" s="28" customFormat="1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28" customFormat="1" ht="15">
      <c r="A6" s="41"/>
      <c r="B6" s="41"/>
      <c r="C6" s="41"/>
      <c r="D6" s="41"/>
      <c r="E6" s="41"/>
      <c r="F6" s="41"/>
      <c r="G6" s="43"/>
      <c r="H6" s="43" t="s">
        <v>0</v>
      </c>
      <c r="I6" s="213" t="s">
        <v>830</v>
      </c>
      <c r="J6" s="213"/>
      <c r="K6" s="213"/>
      <c r="L6" s="213"/>
      <c r="M6" s="213"/>
      <c r="N6" s="213"/>
      <c r="O6" s="213"/>
      <c r="P6" s="213"/>
      <c r="Q6" s="213"/>
      <c r="R6" s="213"/>
      <c r="S6" s="41"/>
      <c r="T6" s="41"/>
    </row>
    <row r="7" spans="1:20" s="28" customFormat="1" ht="12.75" customHeight="1">
      <c r="A7" s="41"/>
      <c r="B7" s="41"/>
      <c r="C7" s="41"/>
      <c r="D7" s="41"/>
      <c r="E7" s="41"/>
      <c r="F7" s="41"/>
      <c r="G7" s="41"/>
      <c r="H7" s="41"/>
      <c r="I7" s="243" t="s">
        <v>1</v>
      </c>
      <c r="J7" s="243"/>
      <c r="K7" s="243"/>
      <c r="L7" s="243"/>
      <c r="M7" s="243"/>
      <c r="N7" s="243"/>
      <c r="O7" s="243"/>
      <c r="P7" s="243"/>
      <c r="Q7" s="243"/>
      <c r="R7" s="243"/>
      <c r="S7" s="41"/>
      <c r="T7" s="41"/>
    </row>
    <row r="8" spans="1:20" s="28" customFormat="1" ht="11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s="28" customFormat="1" ht="15">
      <c r="A9" s="41"/>
      <c r="B9" s="41"/>
      <c r="C9" s="41"/>
      <c r="D9" s="41"/>
      <c r="E9" s="41"/>
      <c r="F9" s="41"/>
      <c r="G9" s="41"/>
      <c r="H9" s="41"/>
      <c r="I9" s="41"/>
      <c r="J9" s="43" t="s">
        <v>2</v>
      </c>
      <c r="K9" s="212" t="s">
        <v>175</v>
      </c>
      <c r="L9" s="212"/>
      <c r="M9" s="42"/>
      <c r="N9" s="41" t="s">
        <v>3</v>
      </c>
      <c r="O9" s="41"/>
      <c r="P9" s="41"/>
      <c r="Q9" s="41"/>
      <c r="R9" s="41"/>
      <c r="S9" s="41"/>
      <c r="T9" s="41"/>
    </row>
    <row r="10" spans="1:20" s="28" customFormat="1" ht="11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3" s="28" customFormat="1" ht="15">
      <c r="A11" s="41"/>
      <c r="B11" s="41"/>
      <c r="C11" s="41"/>
      <c r="D11" s="41"/>
      <c r="E11" s="41"/>
      <c r="F11" s="43" t="s">
        <v>4</v>
      </c>
      <c r="G11" s="247" t="s">
        <v>867</v>
      </c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44"/>
    </row>
    <row r="12" spans="7:23" s="28" customFormat="1" ht="12.75" customHeight="1">
      <c r="G12" s="232" t="s">
        <v>5</v>
      </c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</row>
    <row r="13" spans="9:16" ht="11.25" customHeight="1">
      <c r="I13" s="11"/>
      <c r="J13" s="11"/>
      <c r="K13" s="11"/>
      <c r="L13" s="11"/>
      <c r="M13" s="11"/>
      <c r="N13" s="11"/>
      <c r="O13" s="11"/>
      <c r="P13" s="11"/>
    </row>
    <row r="14" spans="1:22" ht="38.25" customHeight="1">
      <c r="A14" s="229" t="s">
        <v>17</v>
      </c>
      <c r="B14" s="229" t="s">
        <v>18</v>
      </c>
      <c r="C14" s="229" t="s">
        <v>19</v>
      </c>
      <c r="D14" s="229" t="s">
        <v>109</v>
      </c>
      <c r="E14" s="226" t="s">
        <v>169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46" t="s">
        <v>186</v>
      </c>
      <c r="R14" s="246"/>
      <c r="S14" s="246"/>
      <c r="T14" s="246"/>
      <c r="U14" s="246"/>
      <c r="V14" s="229" t="s">
        <v>20</v>
      </c>
    </row>
    <row r="15" spans="1:22" ht="12.75" customHeight="1">
      <c r="A15" s="230"/>
      <c r="B15" s="230"/>
      <c r="C15" s="230"/>
      <c r="D15" s="230"/>
      <c r="E15" s="246" t="s">
        <v>6</v>
      </c>
      <c r="F15" s="246"/>
      <c r="G15" s="246"/>
      <c r="H15" s="246"/>
      <c r="I15" s="246"/>
      <c r="J15" s="246"/>
      <c r="K15" s="246" t="s">
        <v>7</v>
      </c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30"/>
    </row>
    <row r="16" spans="1:22" ht="11.25" customHeight="1">
      <c r="A16" s="230"/>
      <c r="B16" s="230"/>
      <c r="C16" s="230"/>
      <c r="D16" s="230"/>
      <c r="E16" s="246" t="s">
        <v>99</v>
      </c>
      <c r="F16" s="246"/>
      <c r="G16" s="246"/>
      <c r="H16" s="246"/>
      <c r="I16" s="246"/>
      <c r="J16" s="246"/>
      <c r="K16" s="246" t="s">
        <v>99</v>
      </c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30"/>
    </row>
    <row r="17" spans="1:22" ht="52.5" customHeight="1">
      <c r="A17" s="230"/>
      <c r="B17" s="230"/>
      <c r="C17" s="230"/>
      <c r="D17" s="230"/>
      <c r="E17" s="8" t="s">
        <v>187</v>
      </c>
      <c r="F17" s="8" t="s">
        <v>26</v>
      </c>
      <c r="G17" s="8" t="s">
        <v>27</v>
      </c>
      <c r="H17" s="8" t="s">
        <v>28</v>
      </c>
      <c r="I17" s="8" t="s">
        <v>29</v>
      </c>
      <c r="J17" s="8" t="s">
        <v>30</v>
      </c>
      <c r="K17" s="8" t="s">
        <v>187</v>
      </c>
      <c r="L17" s="8" t="s">
        <v>26</v>
      </c>
      <c r="M17" s="8" t="s">
        <v>27</v>
      </c>
      <c r="N17" s="8" t="s">
        <v>28</v>
      </c>
      <c r="O17" s="8" t="s">
        <v>29</v>
      </c>
      <c r="P17" s="8" t="s">
        <v>30</v>
      </c>
      <c r="Q17" s="8" t="s">
        <v>26</v>
      </c>
      <c r="R17" s="8" t="s">
        <v>27</v>
      </c>
      <c r="S17" s="8" t="s">
        <v>28</v>
      </c>
      <c r="T17" s="8" t="s">
        <v>29</v>
      </c>
      <c r="U17" s="8" t="s">
        <v>30</v>
      </c>
      <c r="V17" s="244"/>
    </row>
    <row r="18" spans="1:22" ht="11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  <c r="Q18" s="4">
        <v>17</v>
      </c>
      <c r="R18" s="4">
        <v>18</v>
      </c>
      <c r="S18" s="4">
        <v>19</v>
      </c>
      <c r="T18" s="4">
        <v>20</v>
      </c>
      <c r="U18" s="4">
        <v>21</v>
      </c>
      <c r="V18" s="4">
        <v>22</v>
      </c>
    </row>
    <row r="19" spans="1:22" ht="11.25">
      <c r="A19" s="156" t="s">
        <v>116</v>
      </c>
      <c r="B19" s="16" t="s">
        <v>16</v>
      </c>
      <c r="C19" s="156" t="s">
        <v>117</v>
      </c>
      <c r="D19" s="18" t="s">
        <v>119</v>
      </c>
      <c r="E19" s="17" t="s">
        <v>119</v>
      </c>
      <c r="F19" s="20" t="s">
        <v>119</v>
      </c>
      <c r="G19" s="20" t="s">
        <v>119</v>
      </c>
      <c r="H19" s="20">
        <f>H20+H28</f>
        <v>19.48</v>
      </c>
      <c r="I19" s="20" t="s">
        <v>119</v>
      </c>
      <c r="J19" s="20">
        <f>J20+J28</f>
        <v>10</v>
      </c>
      <c r="K19" s="17" t="s">
        <v>119</v>
      </c>
      <c r="L19" s="20" t="s">
        <v>119</v>
      </c>
      <c r="M19" s="20" t="s">
        <v>119</v>
      </c>
      <c r="N19" s="158">
        <f>N20+N28</f>
        <v>19.19</v>
      </c>
      <c r="O19" s="158" t="s">
        <v>119</v>
      </c>
      <c r="P19" s="163">
        <v>10</v>
      </c>
      <c r="Q19" s="19">
        <v>0</v>
      </c>
      <c r="R19" s="19">
        <v>0</v>
      </c>
      <c r="S19" s="19">
        <v>4.405499999999996</v>
      </c>
      <c r="T19" s="19">
        <v>0</v>
      </c>
      <c r="U19" s="19">
        <v>159</v>
      </c>
      <c r="V19" s="17" t="s">
        <v>119</v>
      </c>
    </row>
    <row r="20" spans="1:22" ht="21" outlineLevel="1">
      <c r="A20" s="156" t="s">
        <v>69</v>
      </c>
      <c r="B20" s="16" t="s">
        <v>118</v>
      </c>
      <c r="C20" s="156" t="s">
        <v>117</v>
      </c>
      <c r="D20" s="18" t="s">
        <v>119</v>
      </c>
      <c r="E20" s="17" t="s">
        <v>119</v>
      </c>
      <c r="F20" s="20" t="s">
        <v>119</v>
      </c>
      <c r="G20" s="20" t="s">
        <v>119</v>
      </c>
      <c r="H20" s="20">
        <f>H21</f>
        <v>2</v>
      </c>
      <c r="I20" s="20" t="s">
        <v>119</v>
      </c>
      <c r="J20" s="20">
        <f>J21</f>
        <v>6</v>
      </c>
      <c r="K20" s="17" t="s">
        <v>119</v>
      </c>
      <c r="L20" s="20" t="s">
        <v>119</v>
      </c>
      <c r="M20" s="20" t="s">
        <v>119</v>
      </c>
      <c r="N20" s="158">
        <f>N21</f>
        <v>2.133</v>
      </c>
      <c r="O20" s="158" t="s">
        <v>119</v>
      </c>
      <c r="P20" s="163">
        <v>6</v>
      </c>
      <c r="Q20" s="20" t="s">
        <v>119</v>
      </c>
      <c r="R20" s="20" t="s">
        <v>119</v>
      </c>
      <c r="S20" s="169">
        <f>S21+S29</f>
        <v>0.29</v>
      </c>
      <c r="T20" s="20" t="s">
        <v>119</v>
      </c>
      <c r="U20" s="20" t="s">
        <v>119</v>
      </c>
      <c r="V20" s="17" t="s">
        <v>119</v>
      </c>
    </row>
    <row r="21" spans="1:22" ht="31.5">
      <c r="A21" s="156" t="s">
        <v>86</v>
      </c>
      <c r="B21" s="16" t="s">
        <v>831</v>
      </c>
      <c r="C21" s="156" t="s">
        <v>117</v>
      </c>
      <c r="D21" s="18" t="s">
        <v>119</v>
      </c>
      <c r="E21" s="17" t="s">
        <v>119</v>
      </c>
      <c r="F21" s="20" t="s">
        <v>119</v>
      </c>
      <c r="G21" s="20" t="s">
        <v>119</v>
      </c>
      <c r="H21" s="20">
        <f>H23</f>
        <v>2</v>
      </c>
      <c r="I21" s="20" t="s">
        <v>119</v>
      </c>
      <c r="J21" s="20">
        <v>6</v>
      </c>
      <c r="K21" s="17" t="s">
        <v>119</v>
      </c>
      <c r="L21" s="20" t="s">
        <v>119</v>
      </c>
      <c r="M21" s="20" t="s">
        <v>119</v>
      </c>
      <c r="N21" s="158">
        <f>N23</f>
        <v>2.133</v>
      </c>
      <c r="O21" s="158" t="s">
        <v>119</v>
      </c>
      <c r="P21" s="163">
        <v>6</v>
      </c>
      <c r="Q21" s="20" t="s">
        <v>119</v>
      </c>
      <c r="R21" s="20" t="s">
        <v>119</v>
      </c>
      <c r="S21" s="169">
        <v>-0.133</v>
      </c>
      <c r="T21" s="20" t="s">
        <v>119</v>
      </c>
      <c r="U21" s="20" t="s">
        <v>119</v>
      </c>
      <c r="V21" s="17" t="s">
        <v>119</v>
      </c>
    </row>
    <row r="22" spans="1:22" ht="22.5" outlineLevel="1">
      <c r="A22" s="157" t="s">
        <v>87</v>
      </c>
      <c r="B22" s="14" t="s">
        <v>832</v>
      </c>
      <c r="C22" s="157" t="s">
        <v>117</v>
      </c>
      <c r="D22" s="2" t="s">
        <v>119</v>
      </c>
      <c r="E22" s="3" t="s">
        <v>119</v>
      </c>
      <c r="F22" s="21" t="s">
        <v>119</v>
      </c>
      <c r="G22" s="21" t="s">
        <v>119</v>
      </c>
      <c r="H22" s="21" t="s">
        <v>119</v>
      </c>
      <c r="I22" s="21" t="s">
        <v>119</v>
      </c>
      <c r="J22" s="21">
        <v>6</v>
      </c>
      <c r="K22" s="3" t="s">
        <v>119</v>
      </c>
      <c r="L22" s="21" t="s">
        <v>119</v>
      </c>
      <c r="M22" s="21" t="s">
        <v>119</v>
      </c>
      <c r="N22" s="159" t="s">
        <v>119</v>
      </c>
      <c r="O22" s="159" t="s">
        <v>119</v>
      </c>
      <c r="P22" s="164">
        <v>6</v>
      </c>
      <c r="Q22" s="20" t="s">
        <v>119</v>
      </c>
      <c r="R22" s="20" t="s">
        <v>119</v>
      </c>
      <c r="S22" s="169">
        <v>-0.133</v>
      </c>
      <c r="T22" s="20" t="s">
        <v>119</v>
      </c>
      <c r="U22" s="20" t="s">
        <v>119</v>
      </c>
      <c r="V22" s="3" t="s">
        <v>119</v>
      </c>
    </row>
    <row r="23" spans="1:22" ht="33.75">
      <c r="A23" s="157" t="s">
        <v>88</v>
      </c>
      <c r="B23" s="14" t="s">
        <v>833</v>
      </c>
      <c r="C23" s="157" t="s">
        <v>117</v>
      </c>
      <c r="D23" s="2" t="s">
        <v>119</v>
      </c>
      <c r="E23" s="3" t="s">
        <v>119</v>
      </c>
      <c r="F23" s="21" t="s">
        <v>119</v>
      </c>
      <c r="G23" s="21" t="s">
        <v>119</v>
      </c>
      <c r="H23" s="21">
        <v>2</v>
      </c>
      <c r="I23" s="21" t="s">
        <v>119</v>
      </c>
      <c r="J23" s="21" t="s">
        <v>119</v>
      </c>
      <c r="K23" s="3" t="s">
        <v>119</v>
      </c>
      <c r="L23" s="21" t="s">
        <v>119</v>
      </c>
      <c r="M23" s="21" t="s">
        <v>119</v>
      </c>
      <c r="N23" s="159">
        <v>2.133</v>
      </c>
      <c r="O23" s="159" t="s">
        <v>119</v>
      </c>
      <c r="P23" s="164" t="s">
        <v>119</v>
      </c>
      <c r="Q23" s="21" t="s">
        <v>119</v>
      </c>
      <c r="R23" s="21" t="s">
        <v>119</v>
      </c>
      <c r="S23" s="30" t="s">
        <v>119</v>
      </c>
      <c r="T23" s="21" t="s">
        <v>119</v>
      </c>
      <c r="U23" s="21" t="s">
        <v>119</v>
      </c>
      <c r="V23" s="3" t="s">
        <v>119</v>
      </c>
    </row>
    <row r="24" spans="1:22" ht="21" outlineLevel="1">
      <c r="A24" s="156" t="s">
        <v>90</v>
      </c>
      <c r="B24" s="16" t="s">
        <v>834</v>
      </c>
      <c r="C24" s="156" t="s">
        <v>117</v>
      </c>
      <c r="D24" s="18" t="s">
        <v>119</v>
      </c>
      <c r="E24" s="17" t="s">
        <v>119</v>
      </c>
      <c r="F24" s="20" t="s">
        <v>119</v>
      </c>
      <c r="G24" s="20" t="s">
        <v>119</v>
      </c>
      <c r="H24" s="20" t="s">
        <v>119</v>
      </c>
      <c r="I24" s="20" t="s">
        <v>119</v>
      </c>
      <c r="J24" s="20" t="s">
        <v>119</v>
      </c>
      <c r="K24" s="17" t="s">
        <v>119</v>
      </c>
      <c r="L24" s="20" t="s">
        <v>119</v>
      </c>
      <c r="M24" s="20" t="s">
        <v>119</v>
      </c>
      <c r="N24" s="158" t="s">
        <v>119</v>
      </c>
      <c r="O24" s="158" t="s">
        <v>119</v>
      </c>
      <c r="P24" s="163" t="s">
        <v>119</v>
      </c>
      <c r="Q24" s="21" t="s">
        <v>119</v>
      </c>
      <c r="R24" s="21" t="s">
        <v>119</v>
      </c>
      <c r="S24" s="30">
        <v>-0.133</v>
      </c>
      <c r="T24" s="21" t="s">
        <v>119</v>
      </c>
      <c r="U24" s="21" t="s">
        <v>119</v>
      </c>
      <c r="V24" s="17" t="s">
        <v>119</v>
      </c>
    </row>
    <row r="25" spans="1:22" ht="31.5">
      <c r="A25" s="156" t="s">
        <v>95</v>
      </c>
      <c r="B25" s="16" t="s">
        <v>835</v>
      </c>
      <c r="C25" s="156" t="s">
        <v>117</v>
      </c>
      <c r="D25" s="18" t="s">
        <v>119</v>
      </c>
      <c r="E25" s="17" t="s">
        <v>119</v>
      </c>
      <c r="F25" s="20" t="s">
        <v>119</v>
      </c>
      <c r="G25" s="20" t="s">
        <v>119</v>
      </c>
      <c r="H25" s="20" t="s">
        <v>119</v>
      </c>
      <c r="I25" s="20" t="s">
        <v>119</v>
      </c>
      <c r="J25" s="20" t="s">
        <v>119</v>
      </c>
      <c r="K25" s="17" t="s">
        <v>119</v>
      </c>
      <c r="L25" s="19" t="s">
        <v>119</v>
      </c>
      <c r="M25" s="19" t="s">
        <v>119</v>
      </c>
      <c r="N25" s="165" t="s">
        <v>119</v>
      </c>
      <c r="O25" s="165" t="s">
        <v>119</v>
      </c>
      <c r="P25" s="167" t="s">
        <v>119</v>
      </c>
      <c r="Q25" s="20" t="s">
        <v>119</v>
      </c>
      <c r="R25" s="20" t="s">
        <v>119</v>
      </c>
      <c r="S25" s="169" t="s">
        <v>119</v>
      </c>
      <c r="T25" s="20" t="s">
        <v>119</v>
      </c>
      <c r="U25" s="20" t="s">
        <v>119</v>
      </c>
      <c r="V25" s="17" t="s">
        <v>119</v>
      </c>
    </row>
    <row r="26" spans="1:22" ht="22.5">
      <c r="A26" s="157" t="s">
        <v>836</v>
      </c>
      <c r="B26" s="14" t="s">
        <v>837</v>
      </c>
      <c r="C26" s="157" t="s">
        <v>117</v>
      </c>
      <c r="D26" s="2" t="s">
        <v>119</v>
      </c>
      <c r="E26" s="17" t="s">
        <v>119</v>
      </c>
      <c r="F26" s="21" t="s">
        <v>119</v>
      </c>
      <c r="G26" s="21" t="s">
        <v>119</v>
      </c>
      <c r="H26" s="21" t="s">
        <v>119</v>
      </c>
      <c r="I26" s="21" t="s">
        <v>119</v>
      </c>
      <c r="J26" s="21" t="s">
        <v>119</v>
      </c>
      <c r="K26" s="17" t="s">
        <v>119</v>
      </c>
      <c r="L26" s="22" t="s">
        <v>119</v>
      </c>
      <c r="M26" s="22" t="s">
        <v>119</v>
      </c>
      <c r="N26" s="166" t="s">
        <v>119</v>
      </c>
      <c r="O26" s="166" t="s">
        <v>119</v>
      </c>
      <c r="P26" s="168" t="s">
        <v>119</v>
      </c>
      <c r="Q26" s="20" t="s">
        <v>119</v>
      </c>
      <c r="R26" s="20" t="s">
        <v>119</v>
      </c>
      <c r="S26" s="169" t="s">
        <v>119</v>
      </c>
      <c r="T26" s="20" t="s">
        <v>119</v>
      </c>
      <c r="U26" s="20" t="s">
        <v>119</v>
      </c>
      <c r="V26" s="17" t="s">
        <v>119</v>
      </c>
    </row>
    <row r="27" spans="1:22" ht="22.5" outlineLevel="1">
      <c r="A27" s="157" t="s">
        <v>838</v>
      </c>
      <c r="B27" s="14" t="s">
        <v>839</v>
      </c>
      <c r="C27" s="157" t="s">
        <v>117</v>
      </c>
      <c r="D27" s="2" t="s">
        <v>119</v>
      </c>
      <c r="E27" s="17" t="s">
        <v>119</v>
      </c>
      <c r="F27" s="21" t="s">
        <v>119</v>
      </c>
      <c r="G27" s="21" t="s">
        <v>119</v>
      </c>
      <c r="H27" s="21" t="s">
        <v>119</v>
      </c>
      <c r="I27" s="21" t="s">
        <v>119</v>
      </c>
      <c r="J27" s="21" t="s">
        <v>119</v>
      </c>
      <c r="K27" s="17" t="s">
        <v>119</v>
      </c>
      <c r="L27" s="22" t="s">
        <v>119</v>
      </c>
      <c r="M27" s="22" t="s">
        <v>119</v>
      </c>
      <c r="N27" s="166" t="s">
        <v>119</v>
      </c>
      <c r="O27" s="166" t="s">
        <v>119</v>
      </c>
      <c r="P27" s="168" t="s">
        <v>119</v>
      </c>
      <c r="Q27" s="21" t="s">
        <v>119</v>
      </c>
      <c r="R27" s="21" t="s">
        <v>119</v>
      </c>
      <c r="S27" s="30" t="s">
        <v>119</v>
      </c>
      <c r="T27" s="21" t="s">
        <v>119</v>
      </c>
      <c r="U27" s="21" t="s">
        <v>119</v>
      </c>
      <c r="V27" s="17" t="s">
        <v>119</v>
      </c>
    </row>
    <row r="28" spans="1:22" ht="21" outlineLevel="1">
      <c r="A28" s="156" t="s">
        <v>71</v>
      </c>
      <c r="B28" s="16" t="s">
        <v>840</v>
      </c>
      <c r="C28" s="156" t="s">
        <v>117</v>
      </c>
      <c r="D28" s="18" t="s">
        <v>119</v>
      </c>
      <c r="E28" s="17" t="s">
        <v>119</v>
      </c>
      <c r="F28" s="20" t="s">
        <v>119</v>
      </c>
      <c r="G28" s="20" t="s">
        <v>119</v>
      </c>
      <c r="H28" s="20">
        <f>SUM(H29:H36)</f>
        <v>17.48</v>
      </c>
      <c r="I28" s="20" t="s">
        <v>119</v>
      </c>
      <c r="J28" s="20">
        <f>J31</f>
        <v>4</v>
      </c>
      <c r="K28" s="17" t="s">
        <v>119</v>
      </c>
      <c r="L28" s="19" t="s">
        <v>119</v>
      </c>
      <c r="M28" s="19" t="s">
        <v>119</v>
      </c>
      <c r="N28" s="165">
        <f>N29+N30+N32+N33+N34+N35+N36</f>
        <v>17.057000000000002</v>
      </c>
      <c r="O28" s="165" t="s">
        <v>119</v>
      </c>
      <c r="P28" s="167">
        <v>4</v>
      </c>
      <c r="Q28" s="21" t="s">
        <v>119</v>
      </c>
      <c r="R28" s="21" t="s">
        <v>119</v>
      </c>
      <c r="S28" s="30" t="s">
        <v>119</v>
      </c>
      <c r="T28" s="21" t="s">
        <v>119</v>
      </c>
      <c r="U28" s="21" t="s">
        <v>119</v>
      </c>
      <c r="V28" s="17" t="s">
        <v>119</v>
      </c>
    </row>
    <row r="29" spans="1:22" ht="33.75" outlineLevel="1">
      <c r="A29" s="157" t="s">
        <v>790</v>
      </c>
      <c r="B29" s="14" t="s">
        <v>841</v>
      </c>
      <c r="C29" s="157" t="s">
        <v>117</v>
      </c>
      <c r="D29" s="2" t="s">
        <v>119</v>
      </c>
      <c r="E29" s="3" t="s">
        <v>119</v>
      </c>
      <c r="F29" s="21" t="s">
        <v>119</v>
      </c>
      <c r="G29" s="21" t="s">
        <v>119</v>
      </c>
      <c r="H29" s="159">
        <v>2.8</v>
      </c>
      <c r="I29" s="159" t="s">
        <v>119</v>
      </c>
      <c r="J29" s="159" t="s">
        <v>119</v>
      </c>
      <c r="K29" s="3" t="s">
        <v>119</v>
      </c>
      <c r="L29" s="22" t="s">
        <v>119</v>
      </c>
      <c r="M29" s="22" t="s">
        <v>119</v>
      </c>
      <c r="N29" s="166">
        <v>2.698</v>
      </c>
      <c r="O29" s="166" t="s">
        <v>119</v>
      </c>
      <c r="P29" s="166" t="s">
        <v>119</v>
      </c>
      <c r="Q29" s="20" t="s">
        <v>119</v>
      </c>
      <c r="R29" s="20" t="s">
        <v>119</v>
      </c>
      <c r="S29" s="169">
        <f>SUM(S30:S37)</f>
        <v>0.423</v>
      </c>
      <c r="T29" s="20" t="s">
        <v>119</v>
      </c>
      <c r="U29" s="20" t="s">
        <v>119</v>
      </c>
      <c r="V29" s="3" t="s">
        <v>119</v>
      </c>
    </row>
    <row r="30" spans="1:22" ht="33.75" outlineLevel="1">
      <c r="A30" s="157" t="s">
        <v>792</v>
      </c>
      <c r="B30" s="14" t="s">
        <v>842</v>
      </c>
      <c r="C30" s="157" t="s">
        <v>117</v>
      </c>
      <c r="D30" s="2" t="s">
        <v>119</v>
      </c>
      <c r="E30" s="21" t="s">
        <v>119</v>
      </c>
      <c r="F30" s="21" t="s">
        <v>119</v>
      </c>
      <c r="G30" s="21" t="s">
        <v>119</v>
      </c>
      <c r="H30" s="159">
        <v>2.81</v>
      </c>
      <c r="I30" s="159" t="s">
        <v>119</v>
      </c>
      <c r="J30" s="159" t="s">
        <v>119</v>
      </c>
      <c r="K30" s="21" t="s">
        <v>119</v>
      </c>
      <c r="L30" s="22" t="s">
        <v>119</v>
      </c>
      <c r="M30" s="22" t="s">
        <v>119</v>
      </c>
      <c r="N30" s="166">
        <v>2.81</v>
      </c>
      <c r="O30" s="166" t="s">
        <v>119</v>
      </c>
      <c r="P30" s="166" t="s">
        <v>119</v>
      </c>
      <c r="Q30" s="21" t="s">
        <v>119</v>
      </c>
      <c r="R30" s="21" t="s">
        <v>119</v>
      </c>
      <c r="S30" s="30">
        <v>0.102</v>
      </c>
      <c r="T30" s="21" t="s">
        <v>119</v>
      </c>
      <c r="U30" s="21" t="s">
        <v>119</v>
      </c>
      <c r="V30" s="21" t="s">
        <v>119</v>
      </c>
    </row>
    <row r="31" spans="1:22" ht="33.75" outlineLevel="1">
      <c r="A31" s="157" t="s">
        <v>843</v>
      </c>
      <c r="B31" s="14" t="s">
        <v>844</v>
      </c>
      <c r="C31" s="157" t="s">
        <v>117</v>
      </c>
      <c r="D31" s="2" t="s">
        <v>119</v>
      </c>
      <c r="E31" s="3" t="s">
        <v>119</v>
      </c>
      <c r="F31" s="21" t="s">
        <v>119</v>
      </c>
      <c r="G31" s="21" t="s">
        <v>119</v>
      </c>
      <c r="H31" s="159" t="s">
        <v>119</v>
      </c>
      <c r="I31" s="159" t="s">
        <v>119</v>
      </c>
      <c r="J31" s="159">
        <v>4</v>
      </c>
      <c r="K31" s="3" t="s">
        <v>119</v>
      </c>
      <c r="L31" s="22" t="s">
        <v>119</v>
      </c>
      <c r="M31" s="22" t="s">
        <v>119</v>
      </c>
      <c r="N31" s="166" t="s">
        <v>119</v>
      </c>
      <c r="O31" s="166" t="s">
        <v>119</v>
      </c>
      <c r="P31" s="166">
        <v>4</v>
      </c>
      <c r="Q31" s="21" t="s">
        <v>119</v>
      </c>
      <c r="R31" s="21" t="s">
        <v>119</v>
      </c>
      <c r="S31" s="30">
        <v>0</v>
      </c>
      <c r="T31" s="21" t="s">
        <v>119</v>
      </c>
      <c r="U31" s="21" t="s">
        <v>119</v>
      </c>
      <c r="V31" s="3" t="s">
        <v>119</v>
      </c>
    </row>
    <row r="32" spans="1:22" ht="22.5" outlineLevel="1">
      <c r="A32" s="157" t="s">
        <v>845</v>
      </c>
      <c r="B32" s="14" t="s">
        <v>846</v>
      </c>
      <c r="C32" s="157" t="s">
        <v>117</v>
      </c>
      <c r="D32" s="2" t="s">
        <v>119</v>
      </c>
      <c r="E32" s="3" t="s">
        <v>119</v>
      </c>
      <c r="F32" s="21" t="s">
        <v>119</v>
      </c>
      <c r="G32" s="21" t="s">
        <v>119</v>
      </c>
      <c r="H32" s="159">
        <v>0.4</v>
      </c>
      <c r="I32" s="159" t="s">
        <v>119</v>
      </c>
      <c r="J32" s="159" t="s">
        <v>119</v>
      </c>
      <c r="K32" s="3" t="s">
        <v>119</v>
      </c>
      <c r="L32" s="22" t="s">
        <v>119</v>
      </c>
      <c r="M32" s="22" t="s">
        <v>119</v>
      </c>
      <c r="N32" s="166">
        <v>0.4</v>
      </c>
      <c r="O32" s="166" t="s">
        <v>119</v>
      </c>
      <c r="P32" s="166" t="s">
        <v>119</v>
      </c>
      <c r="Q32" s="21" t="s">
        <v>119</v>
      </c>
      <c r="R32" s="21" t="s">
        <v>119</v>
      </c>
      <c r="S32" s="30" t="s">
        <v>119</v>
      </c>
      <c r="T32" s="21" t="s">
        <v>119</v>
      </c>
      <c r="U32" s="21" t="s">
        <v>119</v>
      </c>
      <c r="V32" s="3" t="s">
        <v>119</v>
      </c>
    </row>
    <row r="33" spans="1:22" ht="33.75" outlineLevel="1">
      <c r="A33" s="157" t="s">
        <v>847</v>
      </c>
      <c r="B33" s="14" t="s">
        <v>848</v>
      </c>
      <c r="C33" s="157" t="s">
        <v>117</v>
      </c>
      <c r="D33" s="2" t="s">
        <v>119</v>
      </c>
      <c r="E33" s="3" t="s">
        <v>119</v>
      </c>
      <c r="F33" s="21" t="s">
        <v>119</v>
      </c>
      <c r="G33" s="21" t="s">
        <v>119</v>
      </c>
      <c r="H33" s="159">
        <v>2.52</v>
      </c>
      <c r="I33" s="159" t="s">
        <v>119</v>
      </c>
      <c r="J33" s="159" t="s">
        <v>119</v>
      </c>
      <c r="K33" s="3" t="s">
        <v>119</v>
      </c>
      <c r="L33" s="22" t="s">
        <v>119</v>
      </c>
      <c r="M33" s="22" t="s">
        <v>119</v>
      </c>
      <c r="N33" s="166">
        <v>2.649</v>
      </c>
      <c r="O33" s="166" t="s">
        <v>119</v>
      </c>
      <c r="P33" s="166" t="s">
        <v>119</v>
      </c>
      <c r="Q33" s="21" t="s">
        <v>119</v>
      </c>
      <c r="R33" s="21" t="s">
        <v>119</v>
      </c>
      <c r="S33" s="30">
        <v>0</v>
      </c>
      <c r="T33" s="21" t="s">
        <v>119</v>
      </c>
      <c r="U33" s="21" t="s">
        <v>119</v>
      </c>
      <c r="V33" s="3" t="s">
        <v>119</v>
      </c>
    </row>
    <row r="34" spans="1:22" ht="33.75" outlineLevel="1">
      <c r="A34" s="157" t="s">
        <v>849</v>
      </c>
      <c r="B34" s="14" t="s">
        <v>850</v>
      </c>
      <c r="C34" s="157" t="s">
        <v>117</v>
      </c>
      <c r="D34" s="2" t="s">
        <v>119</v>
      </c>
      <c r="E34" s="21" t="s">
        <v>119</v>
      </c>
      <c r="F34" s="21" t="s">
        <v>119</v>
      </c>
      <c r="G34" s="21" t="s">
        <v>119</v>
      </c>
      <c r="H34" s="159">
        <v>3</v>
      </c>
      <c r="I34" s="159" t="s">
        <v>119</v>
      </c>
      <c r="J34" s="159" t="s">
        <v>119</v>
      </c>
      <c r="K34" s="21" t="s">
        <v>119</v>
      </c>
      <c r="L34" s="22" t="s">
        <v>119</v>
      </c>
      <c r="M34" s="22" t="s">
        <v>119</v>
      </c>
      <c r="N34" s="166">
        <v>3</v>
      </c>
      <c r="O34" s="166" t="s">
        <v>119</v>
      </c>
      <c r="P34" s="166" t="s">
        <v>119</v>
      </c>
      <c r="Q34" s="21" t="s">
        <v>119</v>
      </c>
      <c r="R34" s="21" t="s">
        <v>119</v>
      </c>
      <c r="S34" s="30">
        <v>-0.129</v>
      </c>
      <c r="T34" s="21" t="s">
        <v>119</v>
      </c>
      <c r="U34" s="21" t="s">
        <v>119</v>
      </c>
      <c r="V34" s="21" t="s">
        <v>119</v>
      </c>
    </row>
    <row r="35" spans="1:22" ht="33.75" outlineLevel="1">
      <c r="A35" s="157" t="s">
        <v>851</v>
      </c>
      <c r="B35" s="14" t="s">
        <v>852</v>
      </c>
      <c r="C35" s="157" t="s">
        <v>117</v>
      </c>
      <c r="D35" s="2" t="s">
        <v>119</v>
      </c>
      <c r="E35" s="21" t="s">
        <v>119</v>
      </c>
      <c r="F35" s="21" t="s">
        <v>119</v>
      </c>
      <c r="G35" s="21" t="s">
        <v>119</v>
      </c>
      <c r="H35" s="159">
        <v>3.2</v>
      </c>
      <c r="I35" s="159" t="s">
        <v>119</v>
      </c>
      <c r="J35" s="159" t="s">
        <v>119</v>
      </c>
      <c r="K35" s="21" t="s">
        <v>119</v>
      </c>
      <c r="L35" s="22" t="s">
        <v>119</v>
      </c>
      <c r="M35" s="22" t="s">
        <v>119</v>
      </c>
      <c r="N35" s="166">
        <v>2.7</v>
      </c>
      <c r="O35" s="166" t="s">
        <v>119</v>
      </c>
      <c r="P35" s="166" t="s">
        <v>119</v>
      </c>
      <c r="Q35" s="21" t="s">
        <v>119</v>
      </c>
      <c r="R35" s="21" t="s">
        <v>119</v>
      </c>
      <c r="S35" s="30">
        <v>0</v>
      </c>
      <c r="T35" s="21" t="s">
        <v>119</v>
      </c>
      <c r="U35" s="21" t="s">
        <v>119</v>
      </c>
      <c r="V35" s="21" t="s">
        <v>119</v>
      </c>
    </row>
    <row r="36" spans="1:22" ht="33.75" outlineLevel="1">
      <c r="A36" s="157" t="s">
        <v>853</v>
      </c>
      <c r="B36" s="14" t="s">
        <v>854</v>
      </c>
      <c r="C36" s="157" t="s">
        <v>117</v>
      </c>
      <c r="D36" s="2" t="s">
        <v>119</v>
      </c>
      <c r="E36" s="3" t="s">
        <v>119</v>
      </c>
      <c r="F36" s="21" t="s">
        <v>119</v>
      </c>
      <c r="G36" s="21" t="s">
        <v>119</v>
      </c>
      <c r="H36" s="159">
        <v>2.75</v>
      </c>
      <c r="I36" s="159" t="s">
        <v>119</v>
      </c>
      <c r="J36" s="159" t="s">
        <v>119</v>
      </c>
      <c r="K36" s="3" t="s">
        <v>119</v>
      </c>
      <c r="L36" s="22" t="s">
        <v>119</v>
      </c>
      <c r="M36" s="22" t="s">
        <v>119</v>
      </c>
      <c r="N36" s="166">
        <v>2.8</v>
      </c>
      <c r="O36" s="166" t="s">
        <v>119</v>
      </c>
      <c r="P36" s="166" t="s">
        <v>119</v>
      </c>
      <c r="Q36" s="21" t="s">
        <v>119</v>
      </c>
      <c r="R36" s="21" t="s">
        <v>119</v>
      </c>
      <c r="S36" s="30">
        <v>0.5</v>
      </c>
      <c r="T36" s="21" t="s">
        <v>119</v>
      </c>
      <c r="U36" s="21" t="s">
        <v>119</v>
      </c>
      <c r="V36" s="3" t="s">
        <v>119</v>
      </c>
    </row>
    <row r="37" spans="1:22" ht="11.25" outlineLevel="1">
      <c r="A37" s="156" t="s">
        <v>73</v>
      </c>
      <c r="B37" s="16" t="s">
        <v>855</v>
      </c>
      <c r="C37" s="156" t="s">
        <v>117</v>
      </c>
      <c r="D37" s="18" t="s">
        <v>119</v>
      </c>
      <c r="E37" s="17" t="s">
        <v>119</v>
      </c>
      <c r="F37" s="20" t="s">
        <v>119</v>
      </c>
      <c r="G37" s="20" t="s">
        <v>119</v>
      </c>
      <c r="H37" s="20" t="s">
        <v>119</v>
      </c>
      <c r="I37" s="20" t="s">
        <v>119</v>
      </c>
      <c r="J37" s="20" t="s">
        <v>119</v>
      </c>
      <c r="K37" s="17" t="s">
        <v>119</v>
      </c>
      <c r="L37" s="19" t="s">
        <v>119</v>
      </c>
      <c r="M37" s="19" t="s">
        <v>119</v>
      </c>
      <c r="N37" s="165" t="s">
        <v>119</v>
      </c>
      <c r="O37" s="165" t="s">
        <v>119</v>
      </c>
      <c r="P37" s="165" t="s">
        <v>119</v>
      </c>
      <c r="Q37" s="21" t="s">
        <v>119</v>
      </c>
      <c r="R37" s="21" t="s">
        <v>119</v>
      </c>
      <c r="S37" s="30">
        <v>-0.05</v>
      </c>
      <c r="T37" s="21" t="s">
        <v>119</v>
      </c>
      <c r="U37" s="21" t="s">
        <v>119</v>
      </c>
      <c r="V37" s="17" t="s">
        <v>119</v>
      </c>
    </row>
    <row r="38" spans="1:22" ht="33.75" outlineLevel="1">
      <c r="A38" s="157" t="s">
        <v>856</v>
      </c>
      <c r="B38" s="14" t="s">
        <v>857</v>
      </c>
      <c r="C38" s="157" t="s">
        <v>117</v>
      </c>
      <c r="D38" s="2" t="s">
        <v>119</v>
      </c>
      <c r="E38" s="3" t="s">
        <v>119</v>
      </c>
      <c r="F38" s="21" t="s">
        <v>119</v>
      </c>
      <c r="G38" s="21" t="s">
        <v>119</v>
      </c>
      <c r="H38" s="21" t="s">
        <v>119</v>
      </c>
      <c r="I38" s="21" t="s">
        <v>119</v>
      </c>
      <c r="J38" s="21" t="s">
        <v>119</v>
      </c>
      <c r="K38" s="3" t="s">
        <v>119</v>
      </c>
      <c r="L38" s="22" t="s">
        <v>119</v>
      </c>
      <c r="M38" s="22" t="s">
        <v>119</v>
      </c>
      <c r="N38" s="166" t="s">
        <v>119</v>
      </c>
      <c r="O38" s="166" t="s">
        <v>119</v>
      </c>
      <c r="P38" s="166" t="s">
        <v>119</v>
      </c>
      <c r="Q38" s="20" t="s">
        <v>119</v>
      </c>
      <c r="R38" s="20" t="s">
        <v>119</v>
      </c>
      <c r="S38" s="169" t="s">
        <v>119</v>
      </c>
      <c r="T38" s="20" t="s">
        <v>119</v>
      </c>
      <c r="U38" s="20" t="s">
        <v>119</v>
      </c>
      <c r="V38" s="3" t="s">
        <v>119</v>
      </c>
    </row>
    <row r="39" spans="1:22" ht="33.75" outlineLevel="1">
      <c r="A39" s="157" t="s">
        <v>858</v>
      </c>
      <c r="B39" s="14" t="s">
        <v>859</v>
      </c>
      <c r="C39" s="157" t="s">
        <v>117</v>
      </c>
      <c r="D39" s="2" t="s">
        <v>119</v>
      </c>
      <c r="E39" s="3" t="s">
        <v>119</v>
      </c>
      <c r="F39" s="21" t="s">
        <v>119</v>
      </c>
      <c r="G39" s="21" t="s">
        <v>119</v>
      </c>
      <c r="H39" s="21" t="s">
        <v>119</v>
      </c>
      <c r="I39" s="21" t="s">
        <v>119</v>
      </c>
      <c r="J39" s="21" t="s">
        <v>119</v>
      </c>
      <c r="K39" s="3" t="s">
        <v>119</v>
      </c>
      <c r="L39" s="22" t="s">
        <v>119</v>
      </c>
      <c r="M39" s="22" t="s">
        <v>119</v>
      </c>
      <c r="N39" s="166" t="s">
        <v>119</v>
      </c>
      <c r="O39" s="166" t="s">
        <v>119</v>
      </c>
      <c r="P39" s="166" t="s">
        <v>119</v>
      </c>
      <c r="Q39" s="21" t="s">
        <v>119</v>
      </c>
      <c r="R39" s="21" t="s">
        <v>119</v>
      </c>
      <c r="S39" s="30" t="s">
        <v>119</v>
      </c>
      <c r="T39" s="21" t="s">
        <v>119</v>
      </c>
      <c r="U39" s="21" t="s">
        <v>119</v>
      </c>
      <c r="V39" s="3" t="s">
        <v>119</v>
      </c>
    </row>
    <row r="40" spans="1:22" ht="22.5" outlineLevel="1">
      <c r="A40" s="157" t="s">
        <v>860</v>
      </c>
      <c r="B40" s="14" t="s">
        <v>861</v>
      </c>
      <c r="C40" s="157" t="s">
        <v>119</v>
      </c>
      <c r="D40" s="2" t="s">
        <v>119</v>
      </c>
      <c r="E40" s="3" t="s">
        <v>119</v>
      </c>
      <c r="F40" s="21" t="s">
        <v>119</v>
      </c>
      <c r="G40" s="21" t="s">
        <v>119</v>
      </c>
      <c r="H40" s="21" t="s">
        <v>119</v>
      </c>
      <c r="I40" s="21" t="s">
        <v>119</v>
      </c>
      <c r="J40" s="21" t="s">
        <v>119</v>
      </c>
      <c r="K40" s="3" t="s">
        <v>119</v>
      </c>
      <c r="L40" s="22" t="s">
        <v>119</v>
      </c>
      <c r="M40" s="22" t="s">
        <v>119</v>
      </c>
      <c r="N40" s="166" t="s">
        <v>119</v>
      </c>
      <c r="O40" s="166" t="s">
        <v>119</v>
      </c>
      <c r="P40" s="166" t="s">
        <v>119</v>
      </c>
      <c r="Q40" s="21" t="s">
        <v>119</v>
      </c>
      <c r="R40" s="21" t="s">
        <v>119</v>
      </c>
      <c r="S40" s="30" t="s">
        <v>119</v>
      </c>
      <c r="T40" s="21" t="s">
        <v>119</v>
      </c>
      <c r="U40" s="21" t="s">
        <v>119</v>
      </c>
      <c r="V40" s="3" t="s">
        <v>119</v>
      </c>
    </row>
    <row r="41" spans="1:22" ht="11.25" outlineLevel="1">
      <c r="A41" s="157" t="s">
        <v>862</v>
      </c>
      <c r="B41" s="14" t="s">
        <v>863</v>
      </c>
      <c r="C41" s="157" t="s">
        <v>119</v>
      </c>
      <c r="D41" s="2" t="s">
        <v>119</v>
      </c>
      <c r="E41" s="3" t="s">
        <v>119</v>
      </c>
      <c r="F41" s="21" t="s">
        <v>119</v>
      </c>
      <c r="G41" s="21" t="s">
        <v>119</v>
      </c>
      <c r="H41" s="21" t="s">
        <v>119</v>
      </c>
      <c r="I41" s="21" t="s">
        <v>119</v>
      </c>
      <c r="J41" s="21" t="s">
        <v>119</v>
      </c>
      <c r="K41" s="3" t="s">
        <v>119</v>
      </c>
      <c r="L41" s="22" t="s">
        <v>119</v>
      </c>
      <c r="M41" s="22" t="s">
        <v>119</v>
      </c>
      <c r="N41" s="166" t="s">
        <v>119</v>
      </c>
      <c r="O41" s="166" t="s">
        <v>119</v>
      </c>
      <c r="P41" s="166" t="s">
        <v>119</v>
      </c>
      <c r="Q41" s="21" t="s">
        <v>119</v>
      </c>
      <c r="R41" s="21" t="s">
        <v>119</v>
      </c>
      <c r="S41" s="30" t="s">
        <v>119</v>
      </c>
      <c r="T41" s="21" t="s">
        <v>119</v>
      </c>
      <c r="U41" s="21" t="s">
        <v>119</v>
      </c>
      <c r="V41" s="3" t="s">
        <v>119</v>
      </c>
    </row>
    <row r="42" spans="17:21" ht="11.25">
      <c r="Q42" s="21" t="s">
        <v>119</v>
      </c>
      <c r="R42" s="21" t="s">
        <v>119</v>
      </c>
      <c r="S42" s="30" t="s">
        <v>119</v>
      </c>
      <c r="T42" s="21" t="s">
        <v>119</v>
      </c>
      <c r="U42" s="21" t="s">
        <v>119</v>
      </c>
    </row>
    <row r="43" ht="12.75">
      <c r="A43" s="9" t="s">
        <v>111</v>
      </c>
    </row>
    <row r="44" ht="12.75">
      <c r="A44" s="5" t="s">
        <v>112</v>
      </c>
    </row>
  </sheetData>
  <sheetProtection/>
  <mergeCells count="19">
    <mergeCell ref="I6:R6"/>
    <mergeCell ref="I7:R7"/>
    <mergeCell ref="E16:J16"/>
    <mergeCell ref="K15:P15"/>
    <mergeCell ref="K16:P16"/>
    <mergeCell ref="G12:W12"/>
    <mergeCell ref="G11:V11"/>
    <mergeCell ref="K9:L9"/>
    <mergeCell ref="Q14:U16"/>
    <mergeCell ref="V14:V17"/>
    <mergeCell ref="A1:V1"/>
    <mergeCell ref="A3:V3"/>
    <mergeCell ref="A14:A17"/>
    <mergeCell ref="B14:B17"/>
    <mergeCell ref="C14:C17"/>
    <mergeCell ref="D14:D17"/>
    <mergeCell ref="E14:P14"/>
    <mergeCell ref="E15:J15"/>
    <mergeCell ref="J4:K4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44"/>
  <sheetViews>
    <sheetView view="pageBreakPreview" zoomScale="85" zoomScaleSheetLayoutView="85" zoomScalePageLayoutView="0" workbookViewId="0" topLeftCell="A4">
      <selection activeCell="A19" sqref="A19:D41"/>
    </sheetView>
  </sheetViews>
  <sheetFormatPr defaultColWidth="9.140625" defaultRowHeight="12.75" outlineLevelRow="1"/>
  <cols>
    <col min="1" max="1" width="7.140625" style="1" customWidth="1"/>
    <col min="2" max="2" width="21.00390625" style="1" customWidth="1"/>
    <col min="3" max="3" width="9.7109375" style="1" customWidth="1"/>
    <col min="4" max="4" width="16.7109375" style="1" customWidth="1"/>
    <col min="5" max="6" width="4.28125" style="1" customWidth="1"/>
    <col min="7" max="7" width="5.28125" style="1" customWidth="1"/>
    <col min="8" max="10" width="4.28125" style="1" customWidth="1"/>
    <col min="11" max="11" width="5.421875" style="1" customWidth="1"/>
    <col min="12" max="12" width="9.140625" style="1" customWidth="1"/>
    <col min="13" max="14" width="4.28125" style="1" customWidth="1"/>
    <col min="15" max="15" width="5.00390625" style="1" customWidth="1"/>
    <col min="16" max="16" width="4.28125" style="1" customWidth="1"/>
    <col min="17" max="17" width="4.8515625" style="1" customWidth="1"/>
    <col min="18" max="18" width="4.28125" style="1" customWidth="1"/>
    <col min="19" max="19" width="5.28125" style="1" customWidth="1"/>
    <col min="20" max="21" width="4.28125" style="1" customWidth="1"/>
    <col min="22" max="22" width="5.7109375" style="1" customWidth="1"/>
    <col min="23" max="25" width="4.28125" style="1" customWidth="1"/>
    <col min="26" max="26" width="5.8515625" style="1" customWidth="1"/>
    <col min="27" max="27" width="16.140625" style="1" customWidth="1"/>
    <col min="28" max="28" width="0.5625" style="1" customWidth="1"/>
    <col min="29" max="16384" width="9.140625" style="1" customWidth="1"/>
  </cols>
  <sheetData>
    <row r="1" spans="1:27" ht="39.75" customHeight="1">
      <c r="A1" s="225" t="s">
        <v>189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21:27" ht="19.5" customHeight="1">
      <c r="U2" s="7"/>
      <c r="X2" s="231"/>
      <c r="Y2" s="231"/>
      <c r="Z2" s="231"/>
      <c r="AA2" s="231"/>
    </row>
    <row r="3" spans="1:27" ht="15">
      <c r="A3" s="242" t="s">
        <v>188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20" s="28" customFormat="1" ht="15">
      <c r="A4" s="41"/>
      <c r="B4" s="41"/>
      <c r="C4" s="41"/>
      <c r="D4" s="41"/>
      <c r="E4" s="41"/>
      <c r="F4" s="41"/>
      <c r="G4" s="41"/>
      <c r="H4" s="41"/>
      <c r="I4" s="40" t="s">
        <v>174</v>
      </c>
      <c r="J4" s="212" t="s">
        <v>161</v>
      </c>
      <c r="K4" s="212"/>
      <c r="L4" s="40" t="s">
        <v>3</v>
      </c>
      <c r="M4" s="40"/>
      <c r="N4" s="41"/>
      <c r="O4" s="41"/>
      <c r="P4" s="41"/>
      <c r="Q4" s="41"/>
      <c r="R4" s="41"/>
      <c r="S4" s="41"/>
      <c r="T4" s="41"/>
    </row>
    <row r="5" spans="1:20" s="28" customFormat="1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28" customFormat="1" ht="15">
      <c r="A6" s="41"/>
      <c r="B6" s="41"/>
      <c r="C6" s="41"/>
      <c r="D6" s="41"/>
      <c r="E6" s="41"/>
      <c r="F6" s="41"/>
      <c r="G6" s="43"/>
      <c r="H6" s="43" t="s">
        <v>0</v>
      </c>
      <c r="I6" s="213" t="s">
        <v>830</v>
      </c>
      <c r="J6" s="213"/>
      <c r="K6" s="213"/>
      <c r="L6" s="213"/>
      <c r="M6" s="213"/>
      <c r="N6" s="213"/>
      <c r="O6" s="213"/>
      <c r="P6" s="213"/>
      <c r="Q6" s="213"/>
      <c r="R6" s="213"/>
      <c r="S6" s="41"/>
      <c r="T6" s="41"/>
    </row>
    <row r="7" spans="1:20" s="28" customFormat="1" ht="12.75" customHeight="1">
      <c r="A7" s="41"/>
      <c r="B7" s="41"/>
      <c r="C7" s="41"/>
      <c r="D7" s="41"/>
      <c r="E7" s="41"/>
      <c r="F7" s="41"/>
      <c r="G7" s="41"/>
      <c r="H7" s="41"/>
      <c r="I7" s="243" t="s">
        <v>1</v>
      </c>
      <c r="J7" s="243"/>
      <c r="K7" s="243"/>
      <c r="L7" s="243"/>
      <c r="M7" s="243"/>
      <c r="N7" s="243"/>
      <c r="O7" s="243"/>
      <c r="P7" s="243"/>
      <c r="Q7" s="243"/>
      <c r="R7" s="243"/>
      <c r="S7" s="41"/>
      <c r="T7" s="41"/>
    </row>
    <row r="8" spans="1:20" s="28" customFormat="1" ht="11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s="28" customFormat="1" ht="15">
      <c r="A9" s="41"/>
      <c r="B9" s="41"/>
      <c r="C9" s="41"/>
      <c r="D9" s="41"/>
      <c r="E9" s="41"/>
      <c r="F9" s="41"/>
      <c r="G9" s="41"/>
      <c r="H9" s="41"/>
      <c r="I9" s="41"/>
      <c r="J9" s="43" t="s">
        <v>2</v>
      </c>
      <c r="K9" s="212" t="s">
        <v>175</v>
      </c>
      <c r="L9" s="212"/>
      <c r="M9" s="42"/>
      <c r="N9" s="41" t="s">
        <v>3</v>
      </c>
      <c r="O9" s="41"/>
      <c r="P9" s="41"/>
      <c r="Q9" s="41"/>
      <c r="R9" s="41"/>
      <c r="S9" s="41"/>
      <c r="T9" s="41"/>
    </row>
    <row r="10" spans="1:20" s="28" customFormat="1" ht="11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7" s="28" customFormat="1" ht="15">
      <c r="A11" s="41"/>
      <c r="B11" s="41"/>
      <c r="C11" s="41"/>
      <c r="D11" s="41"/>
      <c r="E11" s="41"/>
      <c r="F11" s="43" t="s">
        <v>4</v>
      </c>
      <c r="G11" s="247" t="s">
        <v>867</v>
      </c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</row>
    <row r="12" spans="7:23" s="28" customFormat="1" ht="12.75" customHeight="1">
      <c r="G12" s="232" t="s">
        <v>5</v>
      </c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</row>
    <row r="13" spans="7:11" ht="9" customHeight="1">
      <c r="G13" s="11"/>
      <c r="H13" s="11"/>
      <c r="I13" s="11"/>
      <c r="J13" s="11"/>
      <c r="K13" s="11"/>
    </row>
    <row r="14" spans="1:27" ht="15" customHeight="1">
      <c r="A14" s="229" t="s">
        <v>17</v>
      </c>
      <c r="B14" s="229" t="s">
        <v>18</v>
      </c>
      <c r="C14" s="229" t="s">
        <v>105</v>
      </c>
      <c r="D14" s="229" t="s">
        <v>31</v>
      </c>
      <c r="E14" s="226" t="s">
        <v>166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8"/>
      <c r="T14" s="233" t="s">
        <v>113</v>
      </c>
      <c r="U14" s="234"/>
      <c r="V14" s="234"/>
      <c r="W14" s="234"/>
      <c r="X14" s="234"/>
      <c r="Y14" s="234"/>
      <c r="Z14" s="235"/>
      <c r="AA14" s="229" t="s">
        <v>20</v>
      </c>
    </row>
    <row r="15" spans="1:27" ht="15" customHeight="1">
      <c r="A15" s="230"/>
      <c r="B15" s="230"/>
      <c r="C15" s="230"/>
      <c r="D15" s="230"/>
      <c r="E15" s="226" t="s">
        <v>6</v>
      </c>
      <c r="F15" s="227"/>
      <c r="G15" s="227"/>
      <c r="H15" s="227"/>
      <c r="I15" s="227"/>
      <c r="J15" s="227"/>
      <c r="K15" s="228"/>
      <c r="L15" s="226" t="s">
        <v>7</v>
      </c>
      <c r="M15" s="227"/>
      <c r="N15" s="227"/>
      <c r="O15" s="227"/>
      <c r="P15" s="227"/>
      <c r="Q15" s="227"/>
      <c r="R15" s="227"/>
      <c r="S15" s="228"/>
      <c r="T15" s="236"/>
      <c r="U15" s="237"/>
      <c r="V15" s="237"/>
      <c r="W15" s="237"/>
      <c r="X15" s="237"/>
      <c r="Y15" s="237"/>
      <c r="Z15" s="238"/>
      <c r="AA15" s="230"/>
    </row>
    <row r="16" spans="1:27" ht="15" customHeight="1">
      <c r="A16" s="230"/>
      <c r="B16" s="230"/>
      <c r="C16" s="230"/>
      <c r="D16" s="230"/>
      <c r="E16" s="226" t="s">
        <v>99</v>
      </c>
      <c r="F16" s="227"/>
      <c r="G16" s="227"/>
      <c r="H16" s="227"/>
      <c r="I16" s="227"/>
      <c r="J16" s="227"/>
      <c r="K16" s="228"/>
      <c r="L16" s="226" t="s">
        <v>99</v>
      </c>
      <c r="M16" s="227"/>
      <c r="N16" s="227"/>
      <c r="O16" s="227"/>
      <c r="P16" s="227"/>
      <c r="Q16" s="227"/>
      <c r="R16" s="227"/>
      <c r="S16" s="228"/>
      <c r="T16" s="239"/>
      <c r="U16" s="240"/>
      <c r="V16" s="240"/>
      <c r="W16" s="240"/>
      <c r="X16" s="240"/>
      <c r="Y16" s="240"/>
      <c r="Z16" s="241"/>
      <c r="AA16" s="230"/>
    </row>
    <row r="17" spans="1:27" ht="53.25" customHeight="1">
      <c r="A17" s="244"/>
      <c r="B17" s="244"/>
      <c r="C17" s="244"/>
      <c r="D17" s="244"/>
      <c r="E17" s="8" t="s">
        <v>26</v>
      </c>
      <c r="F17" s="8" t="s">
        <v>27</v>
      </c>
      <c r="G17" s="8" t="s">
        <v>32</v>
      </c>
      <c r="H17" s="8" t="s">
        <v>33</v>
      </c>
      <c r="I17" s="8" t="s">
        <v>34</v>
      </c>
      <c r="J17" s="8" t="s">
        <v>29</v>
      </c>
      <c r="K17" s="8" t="s">
        <v>30</v>
      </c>
      <c r="L17" s="37" t="s">
        <v>190</v>
      </c>
      <c r="M17" s="8" t="s">
        <v>26</v>
      </c>
      <c r="N17" s="8" t="s">
        <v>27</v>
      </c>
      <c r="O17" s="8" t="s">
        <v>32</v>
      </c>
      <c r="P17" s="8" t="s">
        <v>33</v>
      </c>
      <c r="Q17" s="8" t="s">
        <v>34</v>
      </c>
      <c r="R17" s="8" t="s">
        <v>29</v>
      </c>
      <c r="S17" s="8" t="s">
        <v>30</v>
      </c>
      <c r="T17" s="8" t="s">
        <v>26</v>
      </c>
      <c r="U17" s="8" t="s">
        <v>27</v>
      </c>
      <c r="V17" s="8" t="s">
        <v>32</v>
      </c>
      <c r="W17" s="8" t="s">
        <v>33</v>
      </c>
      <c r="X17" s="8" t="s">
        <v>34</v>
      </c>
      <c r="Y17" s="8" t="s">
        <v>29</v>
      </c>
      <c r="Z17" s="8" t="s">
        <v>30</v>
      </c>
      <c r="AA17" s="244"/>
    </row>
    <row r="18" spans="1:27" ht="11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38">
        <v>12</v>
      </c>
      <c r="M18" s="4">
        <v>13</v>
      </c>
      <c r="N18" s="4">
        <v>14</v>
      </c>
      <c r="O18" s="4">
        <v>15</v>
      </c>
      <c r="P18" s="4">
        <v>16</v>
      </c>
      <c r="Q18" s="4">
        <v>17</v>
      </c>
      <c r="R18" s="4">
        <v>18</v>
      </c>
      <c r="S18" s="4">
        <v>19</v>
      </c>
      <c r="T18" s="4">
        <v>20</v>
      </c>
      <c r="U18" s="4">
        <v>21</v>
      </c>
      <c r="V18" s="4">
        <v>22</v>
      </c>
      <c r="W18" s="4">
        <v>23</v>
      </c>
      <c r="X18" s="4">
        <v>24</v>
      </c>
      <c r="Y18" s="4">
        <v>25</v>
      </c>
      <c r="Z18" s="4">
        <v>26</v>
      </c>
      <c r="AA18" s="4">
        <v>27</v>
      </c>
    </row>
    <row r="19" spans="1:27" ht="21.75" customHeight="1">
      <c r="A19" s="156" t="s">
        <v>116</v>
      </c>
      <c r="B19" s="16" t="s">
        <v>16</v>
      </c>
      <c r="C19" s="156" t="s">
        <v>117</v>
      </c>
      <c r="D19" s="18" t="s">
        <v>119</v>
      </c>
      <c r="E19" s="20" t="s">
        <v>119</v>
      </c>
      <c r="F19" s="20" t="s">
        <v>119</v>
      </c>
      <c r="G19" s="20">
        <f>G20+G28</f>
        <v>16.28</v>
      </c>
      <c r="H19" s="20" t="s">
        <v>119</v>
      </c>
      <c r="I19" s="20">
        <f>I28</f>
        <v>3.1999999999999997</v>
      </c>
      <c r="J19" s="20" t="s">
        <v>119</v>
      </c>
      <c r="K19" s="20">
        <f>K20+K28</f>
        <v>10</v>
      </c>
      <c r="L19" s="15" t="s">
        <v>119</v>
      </c>
      <c r="M19" s="20" t="s">
        <v>119</v>
      </c>
      <c r="N19" s="20" t="s">
        <v>119</v>
      </c>
      <c r="O19" s="158">
        <f>O20+O28</f>
        <v>16.092</v>
      </c>
      <c r="P19" s="20" t="s">
        <v>119</v>
      </c>
      <c r="Q19" s="158">
        <f>Q28</f>
        <v>3.098</v>
      </c>
      <c r="R19" s="20" t="s">
        <v>119</v>
      </c>
      <c r="S19" s="163">
        <v>10</v>
      </c>
      <c r="T19" s="20" t="s">
        <v>119</v>
      </c>
      <c r="U19" s="20" t="s">
        <v>119</v>
      </c>
      <c r="V19" s="169">
        <f>V20+V28</f>
        <v>0.29</v>
      </c>
      <c r="W19" s="20" t="s">
        <v>119</v>
      </c>
      <c r="X19" s="20" t="s">
        <v>119</v>
      </c>
      <c r="Y19" s="20" t="s">
        <v>119</v>
      </c>
      <c r="Z19" s="20" t="s">
        <v>119</v>
      </c>
      <c r="AA19" s="17" t="s">
        <v>119</v>
      </c>
    </row>
    <row r="20" spans="1:27" ht="42" customHeight="1" outlineLevel="1">
      <c r="A20" s="156" t="s">
        <v>69</v>
      </c>
      <c r="B20" s="16" t="s">
        <v>118</v>
      </c>
      <c r="C20" s="156" t="s">
        <v>117</v>
      </c>
      <c r="D20" s="18" t="s">
        <v>119</v>
      </c>
      <c r="E20" s="20" t="s">
        <v>119</v>
      </c>
      <c r="F20" s="20" t="s">
        <v>119</v>
      </c>
      <c r="G20" s="20">
        <f>G21</f>
        <v>2</v>
      </c>
      <c r="H20" s="20" t="s">
        <v>119</v>
      </c>
      <c r="I20" s="20" t="str">
        <f>I21</f>
        <v>нд</v>
      </c>
      <c r="J20" s="20" t="s">
        <v>119</v>
      </c>
      <c r="K20" s="20">
        <f>K21</f>
        <v>6</v>
      </c>
      <c r="L20" s="15" t="s">
        <v>119</v>
      </c>
      <c r="M20" s="20" t="s">
        <v>119</v>
      </c>
      <c r="N20" s="20" t="s">
        <v>119</v>
      </c>
      <c r="O20" s="158">
        <f>O21</f>
        <v>2.133</v>
      </c>
      <c r="P20" s="20" t="s">
        <v>119</v>
      </c>
      <c r="Q20" s="158" t="str">
        <f>Q21</f>
        <v>нд</v>
      </c>
      <c r="R20" s="20" t="s">
        <v>119</v>
      </c>
      <c r="S20" s="163">
        <v>6</v>
      </c>
      <c r="T20" s="20" t="s">
        <v>119</v>
      </c>
      <c r="U20" s="20" t="s">
        <v>119</v>
      </c>
      <c r="V20" s="169">
        <v>-0.133</v>
      </c>
      <c r="W20" s="20" t="s">
        <v>119</v>
      </c>
      <c r="X20" s="20" t="s">
        <v>119</v>
      </c>
      <c r="Y20" s="20" t="s">
        <v>119</v>
      </c>
      <c r="Z20" s="20" t="s">
        <v>119</v>
      </c>
      <c r="AA20" s="17" t="s">
        <v>119</v>
      </c>
    </row>
    <row r="21" spans="1:27" ht="61.5" customHeight="1">
      <c r="A21" s="156" t="s">
        <v>86</v>
      </c>
      <c r="B21" s="16" t="s">
        <v>831</v>
      </c>
      <c r="C21" s="156" t="s">
        <v>117</v>
      </c>
      <c r="D21" s="18" t="s">
        <v>119</v>
      </c>
      <c r="E21" s="20" t="s">
        <v>119</v>
      </c>
      <c r="F21" s="20" t="s">
        <v>119</v>
      </c>
      <c r="G21" s="20">
        <f>G23</f>
        <v>2</v>
      </c>
      <c r="H21" s="20" t="s">
        <v>119</v>
      </c>
      <c r="I21" s="20" t="str">
        <f>I23</f>
        <v>нд</v>
      </c>
      <c r="J21" s="20" t="s">
        <v>119</v>
      </c>
      <c r="K21" s="20">
        <v>6</v>
      </c>
      <c r="L21" s="15" t="s">
        <v>119</v>
      </c>
      <c r="M21" s="20" t="s">
        <v>119</v>
      </c>
      <c r="N21" s="20" t="s">
        <v>119</v>
      </c>
      <c r="O21" s="158">
        <f>O23</f>
        <v>2.133</v>
      </c>
      <c r="P21" s="20" t="s">
        <v>119</v>
      </c>
      <c r="Q21" s="158" t="str">
        <f>Q23</f>
        <v>нд</v>
      </c>
      <c r="R21" s="20" t="s">
        <v>119</v>
      </c>
      <c r="S21" s="163">
        <v>6</v>
      </c>
      <c r="T21" s="20" t="s">
        <v>119</v>
      </c>
      <c r="U21" s="20" t="s">
        <v>119</v>
      </c>
      <c r="V21" s="169">
        <v>-0.133</v>
      </c>
      <c r="W21" s="20" t="s">
        <v>119</v>
      </c>
      <c r="X21" s="20" t="s">
        <v>119</v>
      </c>
      <c r="Y21" s="20" t="s">
        <v>119</v>
      </c>
      <c r="Z21" s="20" t="s">
        <v>119</v>
      </c>
      <c r="AA21" s="17" t="s">
        <v>119</v>
      </c>
    </row>
    <row r="22" spans="1:27" ht="43.5" customHeight="1" outlineLevel="1">
      <c r="A22" s="157" t="s">
        <v>87</v>
      </c>
      <c r="B22" s="14" t="s">
        <v>832</v>
      </c>
      <c r="C22" s="157" t="s">
        <v>117</v>
      </c>
      <c r="D22" s="2" t="s">
        <v>119</v>
      </c>
      <c r="E22" s="21" t="s">
        <v>119</v>
      </c>
      <c r="F22" s="21" t="s">
        <v>119</v>
      </c>
      <c r="G22" s="21" t="s">
        <v>119</v>
      </c>
      <c r="H22" s="21" t="s">
        <v>119</v>
      </c>
      <c r="I22" s="21" t="s">
        <v>119</v>
      </c>
      <c r="J22" s="21" t="s">
        <v>119</v>
      </c>
      <c r="K22" s="21">
        <v>6</v>
      </c>
      <c r="L22" s="6" t="s">
        <v>872</v>
      </c>
      <c r="M22" s="21" t="s">
        <v>119</v>
      </c>
      <c r="N22" s="21" t="s">
        <v>119</v>
      </c>
      <c r="O22" s="159" t="s">
        <v>119</v>
      </c>
      <c r="P22" s="21" t="s">
        <v>119</v>
      </c>
      <c r="Q22" s="159" t="s">
        <v>119</v>
      </c>
      <c r="R22" s="21" t="s">
        <v>119</v>
      </c>
      <c r="S22" s="164">
        <v>6</v>
      </c>
      <c r="T22" s="21" t="s">
        <v>119</v>
      </c>
      <c r="U22" s="21" t="s">
        <v>119</v>
      </c>
      <c r="V22" s="30" t="s">
        <v>119</v>
      </c>
      <c r="W22" s="21" t="s">
        <v>119</v>
      </c>
      <c r="X22" s="21" t="s">
        <v>119</v>
      </c>
      <c r="Y22" s="21" t="s">
        <v>119</v>
      </c>
      <c r="Z22" s="21" t="s">
        <v>119</v>
      </c>
      <c r="AA22" s="3" t="s">
        <v>119</v>
      </c>
    </row>
    <row r="23" spans="1:27" ht="56.25">
      <c r="A23" s="157" t="s">
        <v>88</v>
      </c>
      <c r="B23" s="14" t="s">
        <v>833</v>
      </c>
      <c r="C23" s="157" t="s">
        <v>117</v>
      </c>
      <c r="D23" s="2" t="s">
        <v>119</v>
      </c>
      <c r="E23" s="21" t="s">
        <v>119</v>
      </c>
      <c r="F23" s="21" t="s">
        <v>119</v>
      </c>
      <c r="G23" s="21">
        <v>2</v>
      </c>
      <c r="H23" s="21" t="s">
        <v>119</v>
      </c>
      <c r="I23" s="21" t="s">
        <v>119</v>
      </c>
      <c r="J23" s="21" t="s">
        <v>119</v>
      </c>
      <c r="K23" s="21" t="s">
        <v>119</v>
      </c>
      <c r="L23" s="6" t="s">
        <v>874</v>
      </c>
      <c r="M23" s="21" t="s">
        <v>119</v>
      </c>
      <c r="N23" s="21" t="s">
        <v>119</v>
      </c>
      <c r="O23" s="159">
        <v>2.133</v>
      </c>
      <c r="P23" s="21" t="s">
        <v>119</v>
      </c>
      <c r="Q23" s="159" t="s">
        <v>119</v>
      </c>
      <c r="R23" s="21" t="s">
        <v>119</v>
      </c>
      <c r="S23" s="164" t="s">
        <v>119</v>
      </c>
      <c r="T23" s="21" t="s">
        <v>119</v>
      </c>
      <c r="U23" s="21" t="s">
        <v>119</v>
      </c>
      <c r="V23" s="30">
        <v>-0.133</v>
      </c>
      <c r="W23" s="21" t="s">
        <v>119</v>
      </c>
      <c r="X23" s="21" t="s">
        <v>119</v>
      </c>
      <c r="Y23" s="21" t="s">
        <v>119</v>
      </c>
      <c r="Z23" s="21" t="s">
        <v>119</v>
      </c>
      <c r="AA23" s="3" t="s">
        <v>119</v>
      </c>
    </row>
    <row r="24" spans="1:27" ht="40.5" customHeight="1" outlineLevel="1">
      <c r="A24" s="156" t="s">
        <v>90</v>
      </c>
      <c r="B24" s="16" t="s">
        <v>834</v>
      </c>
      <c r="C24" s="156" t="s">
        <v>117</v>
      </c>
      <c r="D24" s="18" t="s">
        <v>119</v>
      </c>
      <c r="E24" s="20" t="s">
        <v>119</v>
      </c>
      <c r="F24" s="20" t="s">
        <v>119</v>
      </c>
      <c r="G24" s="20" t="s">
        <v>119</v>
      </c>
      <c r="H24" s="20" t="s">
        <v>119</v>
      </c>
      <c r="I24" s="20" t="s">
        <v>119</v>
      </c>
      <c r="J24" s="20" t="s">
        <v>119</v>
      </c>
      <c r="K24" s="20" t="s">
        <v>119</v>
      </c>
      <c r="L24" s="15" t="s">
        <v>119</v>
      </c>
      <c r="M24" s="20" t="s">
        <v>119</v>
      </c>
      <c r="N24" s="20" t="s">
        <v>119</v>
      </c>
      <c r="O24" s="158" t="s">
        <v>119</v>
      </c>
      <c r="P24" s="20" t="s">
        <v>119</v>
      </c>
      <c r="Q24" s="158" t="s">
        <v>119</v>
      </c>
      <c r="R24" s="20" t="s">
        <v>119</v>
      </c>
      <c r="S24" s="163" t="s">
        <v>119</v>
      </c>
      <c r="T24" s="20" t="s">
        <v>119</v>
      </c>
      <c r="U24" s="20" t="s">
        <v>119</v>
      </c>
      <c r="V24" s="169" t="s">
        <v>119</v>
      </c>
      <c r="W24" s="20" t="s">
        <v>119</v>
      </c>
      <c r="X24" s="20" t="s">
        <v>119</v>
      </c>
      <c r="Y24" s="20" t="s">
        <v>119</v>
      </c>
      <c r="Z24" s="20" t="s">
        <v>119</v>
      </c>
      <c r="AA24" s="17" t="s">
        <v>119</v>
      </c>
    </row>
    <row r="25" spans="1:27" ht="52.5">
      <c r="A25" s="156" t="s">
        <v>95</v>
      </c>
      <c r="B25" s="16" t="s">
        <v>835</v>
      </c>
      <c r="C25" s="156" t="s">
        <v>117</v>
      </c>
      <c r="D25" s="18" t="s">
        <v>119</v>
      </c>
      <c r="E25" s="20" t="s">
        <v>119</v>
      </c>
      <c r="F25" s="20" t="s">
        <v>119</v>
      </c>
      <c r="G25" s="20" t="s">
        <v>119</v>
      </c>
      <c r="H25" s="20" t="s">
        <v>119</v>
      </c>
      <c r="I25" s="20" t="s">
        <v>119</v>
      </c>
      <c r="J25" s="20" t="s">
        <v>119</v>
      </c>
      <c r="K25" s="20" t="s">
        <v>119</v>
      </c>
      <c r="L25" s="15" t="s">
        <v>119</v>
      </c>
      <c r="M25" s="19" t="s">
        <v>119</v>
      </c>
      <c r="N25" s="19" t="s">
        <v>119</v>
      </c>
      <c r="O25" s="165" t="s">
        <v>119</v>
      </c>
      <c r="P25" s="19" t="s">
        <v>119</v>
      </c>
      <c r="Q25" s="165" t="s">
        <v>119</v>
      </c>
      <c r="R25" s="19" t="s">
        <v>119</v>
      </c>
      <c r="S25" s="167" t="s">
        <v>119</v>
      </c>
      <c r="T25" s="20" t="s">
        <v>119</v>
      </c>
      <c r="U25" s="20" t="s">
        <v>119</v>
      </c>
      <c r="V25" s="169" t="s">
        <v>119</v>
      </c>
      <c r="W25" s="20" t="s">
        <v>119</v>
      </c>
      <c r="X25" s="20" t="s">
        <v>119</v>
      </c>
      <c r="Y25" s="20" t="s">
        <v>119</v>
      </c>
      <c r="Z25" s="20" t="s">
        <v>119</v>
      </c>
      <c r="AA25" s="17" t="s">
        <v>119</v>
      </c>
    </row>
    <row r="26" spans="1:27" ht="56.25">
      <c r="A26" s="157" t="s">
        <v>836</v>
      </c>
      <c r="B26" s="14" t="s">
        <v>837</v>
      </c>
      <c r="C26" s="157" t="s">
        <v>117</v>
      </c>
      <c r="D26" s="2" t="s">
        <v>119</v>
      </c>
      <c r="E26" s="21" t="s">
        <v>119</v>
      </c>
      <c r="F26" s="21" t="s">
        <v>119</v>
      </c>
      <c r="G26" s="21" t="s">
        <v>119</v>
      </c>
      <c r="H26" s="21" t="s">
        <v>119</v>
      </c>
      <c r="I26" s="21" t="s">
        <v>119</v>
      </c>
      <c r="J26" s="21" t="s">
        <v>119</v>
      </c>
      <c r="K26" s="21" t="s">
        <v>119</v>
      </c>
      <c r="L26" s="6" t="s">
        <v>874</v>
      </c>
      <c r="M26" s="22" t="s">
        <v>119</v>
      </c>
      <c r="N26" s="22" t="s">
        <v>119</v>
      </c>
      <c r="O26" s="166" t="s">
        <v>119</v>
      </c>
      <c r="P26" s="22" t="s">
        <v>119</v>
      </c>
      <c r="Q26" s="166" t="s">
        <v>119</v>
      </c>
      <c r="R26" s="22" t="s">
        <v>119</v>
      </c>
      <c r="S26" s="168" t="s">
        <v>119</v>
      </c>
      <c r="T26" s="21" t="s">
        <v>119</v>
      </c>
      <c r="U26" s="21" t="s">
        <v>119</v>
      </c>
      <c r="V26" s="30" t="s">
        <v>119</v>
      </c>
      <c r="W26" s="21" t="s">
        <v>119</v>
      </c>
      <c r="X26" s="21" t="s">
        <v>119</v>
      </c>
      <c r="Y26" s="21" t="s">
        <v>119</v>
      </c>
      <c r="Z26" s="21" t="s">
        <v>119</v>
      </c>
      <c r="AA26" s="17" t="s">
        <v>119</v>
      </c>
    </row>
    <row r="27" spans="1:27" ht="45" outlineLevel="1">
      <c r="A27" s="157" t="s">
        <v>838</v>
      </c>
      <c r="B27" s="14" t="s">
        <v>839</v>
      </c>
      <c r="C27" s="157" t="s">
        <v>117</v>
      </c>
      <c r="D27" s="2" t="s">
        <v>119</v>
      </c>
      <c r="E27" s="21" t="s">
        <v>119</v>
      </c>
      <c r="F27" s="21" t="s">
        <v>119</v>
      </c>
      <c r="G27" s="21" t="s">
        <v>119</v>
      </c>
      <c r="H27" s="21" t="s">
        <v>119</v>
      </c>
      <c r="I27" s="21" t="s">
        <v>119</v>
      </c>
      <c r="J27" s="21" t="s">
        <v>119</v>
      </c>
      <c r="K27" s="21" t="s">
        <v>119</v>
      </c>
      <c r="L27" s="6" t="s">
        <v>874</v>
      </c>
      <c r="M27" s="22" t="s">
        <v>119</v>
      </c>
      <c r="N27" s="22" t="s">
        <v>119</v>
      </c>
      <c r="O27" s="166" t="s">
        <v>119</v>
      </c>
      <c r="P27" s="22" t="s">
        <v>119</v>
      </c>
      <c r="Q27" s="166" t="s">
        <v>119</v>
      </c>
      <c r="R27" s="22" t="s">
        <v>119</v>
      </c>
      <c r="S27" s="168" t="s">
        <v>119</v>
      </c>
      <c r="T27" s="21" t="s">
        <v>119</v>
      </c>
      <c r="U27" s="21" t="s">
        <v>119</v>
      </c>
      <c r="V27" s="30" t="s">
        <v>119</v>
      </c>
      <c r="W27" s="21" t="s">
        <v>119</v>
      </c>
      <c r="X27" s="21" t="s">
        <v>119</v>
      </c>
      <c r="Y27" s="21" t="s">
        <v>119</v>
      </c>
      <c r="Z27" s="21" t="s">
        <v>119</v>
      </c>
      <c r="AA27" s="17" t="s">
        <v>119</v>
      </c>
    </row>
    <row r="28" spans="1:27" ht="52.5" outlineLevel="1">
      <c r="A28" s="156" t="s">
        <v>71</v>
      </c>
      <c r="B28" s="16" t="s">
        <v>840</v>
      </c>
      <c r="C28" s="156" t="s">
        <v>117</v>
      </c>
      <c r="D28" s="18" t="s">
        <v>119</v>
      </c>
      <c r="E28" s="20" t="s">
        <v>119</v>
      </c>
      <c r="F28" s="20" t="s">
        <v>119</v>
      </c>
      <c r="G28" s="20">
        <f>SUM(G29:G36)</f>
        <v>14.280000000000001</v>
      </c>
      <c r="H28" s="20" t="s">
        <v>119</v>
      </c>
      <c r="I28" s="20">
        <f>SUM(I29:I36)</f>
        <v>3.1999999999999997</v>
      </c>
      <c r="J28" s="20" t="s">
        <v>119</v>
      </c>
      <c r="K28" s="20">
        <f>K31</f>
        <v>4</v>
      </c>
      <c r="L28" s="15" t="s">
        <v>119</v>
      </c>
      <c r="M28" s="19" t="s">
        <v>119</v>
      </c>
      <c r="N28" s="19" t="s">
        <v>119</v>
      </c>
      <c r="O28" s="165">
        <f>O30+O33+O34+O35+O36</f>
        <v>13.959</v>
      </c>
      <c r="P28" s="19" t="s">
        <v>119</v>
      </c>
      <c r="Q28" s="165">
        <f>Q29+Q32</f>
        <v>3.098</v>
      </c>
      <c r="R28" s="19" t="s">
        <v>119</v>
      </c>
      <c r="S28" s="167">
        <v>4</v>
      </c>
      <c r="T28" s="20" t="s">
        <v>119</v>
      </c>
      <c r="U28" s="20" t="s">
        <v>119</v>
      </c>
      <c r="V28" s="169">
        <f>SUM(V29:V36)</f>
        <v>0.423</v>
      </c>
      <c r="W28" s="20" t="s">
        <v>119</v>
      </c>
      <c r="X28" s="20" t="s">
        <v>119</v>
      </c>
      <c r="Y28" s="20" t="s">
        <v>119</v>
      </c>
      <c r="Z28" s="20" t="s">
        <v>119</v>
      </c>
      <c r="AA28" s="17" t="s">
        <v>119</v>
      </c>
    </row>
    <row r="29" spans="1:27" ht="67.5" outlineLevel="1">
      <c r="A29" s="157" t="s">
        <v>790</v>
      </c>
      <c r="B29" s="14" t="s">
        <v>841</v>
      </c>
      <c r="C29" s="157" t="s">
        <v>117</v>
      </c>
      <c r="D29" s="2" t="s">
        <v>119</v>
      </c>
      <c r="E29" s="21" t="s">
        <v>119</v>
      </c>
      <c r="F29" s="21" t="s">
        <v>119</v>
      </c>
      <c r="G29" s="21" t="s">
        <v>119</v>
      </c>
      <c r="H29" s="21" t="s">
        <v>119</v>
      </c>
      <c r="I29" s="159">
        <v>2.8</v>
      </c>
      <c r="J29" s="21" t="s">
        <v>119</v>
      </c>
      <c r="K29" s="159" t="s">
        <v>119</v>
      </c>
      <c r="L29" s="6" t="s">
        <v>876</v>
      </c>
      <c r="M29" s="22" t="s">
        <v>119</v>
      </c>
      <c r="N29" s="22" t="s">
        <v>119</v>
      </c>
      <c r="O29" s="22" t="s">
        <v>119</v>
      </c>
      <c r="P29" s="22" t="s">
        <v>119</v>
      </c>
      <c r="Q29" s="166">
        <v>2.698</v>
      </c>
      <c r="R29" s="22" t="s">
        <v>119</v>
      </c>
      <c r="S29" s="166" t="s">
        <v>119</v>
      </c>
      <c r="T29" s="21" t="s">
        <v>119</v>
      </c>
      <c r="U29" s="21" t="s">
        <v>119</v>
      </c>
      <c r="V29" s="30">
        <v>0.102</v>
      </c>
      <c r="W29" s="21" t="s">
        <v>119</v>
      </c>
      <c r="X29" s="21" t="s">
        <v>119</v>
      </c>
      <c r="Y29" s="21" t="s">
        <v>119</v>
      </c>
      <c r="Z29" s="21" t="s">
        <v>119</v>
      </c>
      <c r="AA29" s="3" t="s">
        <v>119</v>
      </c>
    </row>
    <row r="30" spans="1:27" ht="78.75" outlineLevel="1">
      <c r="A30" s="157" t="s">
        <v>792</v>
      </c>
      <c r="B30" s="14" t="s">
        <v>842</v>
      </c>
      <c r="C30" s="157" t="s">
        <v>117</v>
      </c>
      <c r="D30" s="2" t="s">
        <v>119</v>
      </c>
      <c r="E30" s="21" t="s">
        <v>119</v>
      </c>
      <c r="F30" s="21" t="s">
        <v>119</v>
      </c>
      <c r="G30" s="159">
        <v>2.81</v>
      </c>
      <c r="H30" s="21" t="s">
        <v>119</v>
      </c>
      <c r="I30" s="21" t="s">
        <v>119</v>
      </c>
      <c r="J30" s="21" t="s">
        <v>119</v>
      </c>
      <c r="K30" s="159" t="s">
        <v>119</v>
      </c>
      <c r="L30" s="6" t="s">
        <v>869</v>
      </c>
      <c r="M30" s="22" t="s">
        <v>119</v>
      </c>
      <c r="N30" s="22" t="s">
        <v>119</v>
      </c>
      <c r="O30" s="166">
        <v>2.81</v>
      </c>
      <c r="P30" s="22" t="s">
        <v>119</v>
      </c>
      <c r="Q30" s="159" t="s">
        <v>119</v>
      </c>
      <c r="R30" s="22" t="s">
        <v>119</v>
      </c>
      <c r="S30" s="166" t="s">
        <v>119</v>
      </c>
      <c r="T30" s="21" t="s">
        <v>119</v>
      </c>
      <c r="U30" s="21" t="s">
        <v>119</v>
      </c>
      <c r="V30" s="30">
        <v>0</v>
      </c>
      <c r="W30" s="21" t="s">
        <v>119</v>
      </c>
      <c r="X30" s="21" t="s">
        <v>119</v>
      </c>
      <c r="Y30" s="21" t="s">
        <v>119</v>
      </c>
      <c r="Z30" s="21" t="s">
        <v>119</v>
      </c>
      <c r="AA30" s="21" t="s">
        <v>119</v>
      </c>
    </row>
    <row r="31" spans="1:27" ht="90" outlineLevel="1">
      <c r="A31" s="157" t="s">
        <v>843</v>
      </c>
      <c r="B31" s="14" t="s">
        <v>844</v>
      </c>
      <c r="C31" s="157" t="s">
        <v>117</v>
      </c>
      <c r="D31" s="2" t="s">
        <v>119</v>
      </c>
      <c r="E31" s="21" t="s">
        <v>119</v>
      </c>
      <c r="F31" s="21" t="s">
        <v>119</v>
      </c>
      <c r="G31" s="159" t="s">
        <v>119</v>
      </c>
      <c r="H31" s="21" t="s">
        <v>119</v>
      </c>
      <c r="I31" s="159" t="s">
        <v>119</v>
      </c>
      <c r="J31" s="21" t="s">
        <v>119</v>
      </c>
      <c r="K31" s="159">
        <v>4</v>
      </c>
      <c r="L31" s="6" t="s">
        <v>875</v>
      </c>
      <c r="M31" s="22" t="s">
        <v>119</v>
      </c>
      <c r="N31" s="22" t="s">
        <v>119</v>
      </c>
      <c r="O31" s="166" t="s">
        <v>119</v>
      </c>
      <c r="P31" s="22" t="s">
        <v>119</v>
      </c>
      <c r="Q31" s="166" t="s">
        <v>119</v>
      </c>
      <c r="R31" s="22" t="s">
        <v>119</v>
      </c>
      <c r="S31" s="166">
        <v>4</v>
      </c>
      <c r="T31" s="21" t="s">
        <v>119</v>
      </c>
      <c r="U31" s="21" t="s">
        <v>119</v>
      </c>
      <c r="V31" s="30" t="s">
        <v>119</v>
      </c>
      <c r="W31" s="21" t="s">
        <v>119</v>
      </c>
      <c r="X31" s="21" t="s">
        <v>119</v>
      </c>
      <c r="Y31" s="21" t="s">
        <v>119</v>
      </c>
      <c r="Z31" s="21" t="s">
        <v>119</v>
      </c>
      <c r="AA31" s="3" t="s">
        <v>119</v>
      </c>
    </row>
    <row r="32" spans="1:27" ht="56.25" outlineLevel="1">
      <c r="A32" s="157" t="s">
        <v>845</v>
      </c>
      <c r="B32" s="14" t="s">
        <v>846</v>
      </c>
      <c r="C32" s="157" t="s">
        <v>117</v>
      </c>
      <c r="D32" s="2" t="s">
        <v>119</v>
      </c>
      <c r="E32" s="21" t="s">
        <v>119</v>
      </c>
      <c r="F32" s="21" t="s">
        <v>119</v>
      </c>
      <c r="G32" s="21" t="s">
        <v>119</v>
      </c>
      <c r="H32" s="21" t="s">
        <v>119</v>
      </c>
      <c r="I32" s="159">
        <v>0.4</v>
      </c>
      <c r="J32" s="21" t="s">
        <v>119</v>
      </c>
      <c r="K32" s="159" t="s">
        <v>119</v>
      </c>
      <c r="L32" s="6" t="s">
        <v>876</v>
      </c>
      <c r="M32" s="22" t="s">
        <v>119</v>
      </c>
      <c r="N32" s="22" t="s">
        <v>119</v>
      </c>
      <c r="O32" s="22" t="s">
        <v>119</v>
      </c>
      <c r="P32" s="22" t="s">
        <v>119</v>
      </c>
      <c r="Q32" s="166">
        <v>0.4</v>
      </c>
      <c r="R32" s="22" t="s">
        <v>119</v>
      </c>
      <c r="S32" s="166" t="s">
        <v>119</v>
      </c>
      <c r="T32" s="21" t="s">
        <v>119</v>
      </c>
      <c r="U32" s="21" t="s">
        <v>119</v>
      </c>
      <c r="V32" s="30">
        <v>0</v>
      </c>
      <c r="W32" s="21" t="s">
        <v>119</v>
      </c>
      <c r="X32" s="21" t="s">
        <v>119</v>
      </c>
      <c r="Y32" s="21" t="s">
        <v>119</v>
      </c>
      <c r="Z32" s="21" t="s">
        <v>119</v>
      </c>
      <c r="AA32" s="3" t="s">
        <v>119</v>
      </c>
    </row>
    <row r="33" spans="1:27" ht="72.75" customHeight="1" outlineLevel="1">
      <c r="A33" s="157" t="s">
        <v>847</v>
      </c>
      <c r="B33" s="14" t="s">
        <v>848</v>
      </c>
      <c r="C33" s="157" t="s">
        <v>117</v>
      </c>
      <c r="D33" s="2" t="s">
        <v>119</v>
      </c>
      <c r="E33" s="21" t="s">
        <v>119</v>
      </c>
      <c r="F33" s="21" t="s">
        <v>119</v>
      </c>
      <c r="G33" s="159">
        <v>2.52</v>
      </c>
      <c r="H33" s="21" t="s">
        <v>119</v>
      </c>
      <c r="I33" s="21" t="s">
        <v>119</v>
      </c>
      <c r="J33" s="21" t="s">
        <v>119</v>
      </c>
      <c r="K33" s="159" t="s">
        <v>119</v>
      </c>
      <c r="L33" s="6" t="s">
        <v>870</v>
      </c>
      <c r="M33" s="22" t="s">
        <v>119</v>
      </c>
      <c r="N33" s="22" t="s">
        <v>119</v>
      </c>
      <c r="O33" s="166">
        <v>2.649</v>
      </c>
      <c r="P33" s="22" t="s">
        <v>119</v>
      </c>
      <c r="Q33" s="159" t="s">
        <v>119</v>
      </c>
      <c r="R33" s="22" t="s">
        <v>119</v>
      </c>
      <c r="S33" s="166" t="s">
        <v>119</v>
      </c>
      <c r="T33" s="21" t="s">
        <v>119</v>
      </c>
      <c r="U33" s="21" t="s">
        <v>119</v>
      </c>
      <c r="V33" s="30">
        <v>-0.129</v>
      </c>
      <c r="W33" s="21" t="s">
        <v>119</v>
      </c>
      <c r="X33" s="21" t="s">
        <v>119</v>
      </c>
      <c r="Y33" s="21" t="s">
        <v>119</v>
      </c>
      <c r="Z33" s="21" t="s">
        <v>119</v>
      </c>
      <c r="AA33" s="3" t="s">
        <v>119</v>
      </c>
    </row>
    <row r="34" spans="1:27" ht="78.75" outlineLevel="1">
      <c r="A34" s="157" t="s">
        <v>849</v>
      </c>
      <c r="B34" s="14" t="s">
        <v>850</v>
      </c>
      <c r="C34" s="157" t="s">
        <v>117</v>
      </c>
      <c r="D34" s="2" t="s">
        <v>119</v>
      </c>
      <c r="E34" s="21" t="s">
        <v>119</v>
      </c>
      <c r="F34" s="21" t="s">
        <v>119</v>
      </c>
      <c r="G34" s="159">
        <v>3</v>
      </c>
      <c r="H34" s="21" t="s">
        <v>119</v>
      </c>
      <c r="I34" s="21" t="s">
        <v>119</v>
      </c>
      <c r="J34" s="21" t="s">
        <v>119</v>
      </c>
      <c r="K34" s="159" t="s">
        <v>119</v>
      </c>
      <c r="L34" s="6" t="s">
        <v>876</v>
      </c>
      <c r="M34" s="22" t="s">
        <v>119</v>
      </c>
      <c r="N34" s="22" t="s">
        <v>119</v>
      </c>
      <c r="O34" s="166">
        <v>3</v>
      </c>
      <c r="P34" s="22" t="s">
        <v>119</v>
      </c>
      <c r="Q34" s="159" t="s">
        <v>119</v>
      </c>
      <c r="R34" s="22" t="s">
        <v>119</v>
      </c>
      <c r="S34" s="166" t="s">
        <v>119</v>
      </c>
      <c r="T34" s="21" t="s">
        <v>119</v>
      </c>
      <c r="U34" s="21" t="s">
        <v>119</v>
      </c>
      <c r="V34" s="30">
        <v>0</v>
      </c>
      <c r="W34" s="21" t="s">
        <v>119</v>
      </c>
      <c r="X34" s="21" t="s">
        <v>119</v>
      </c>
      <c r="Y34" s="21" t="s">
        <v>119</v>
      </c>
      <c r="Z34" s="21" t="s">
        <v>119</v>
      </c>
      <c r="AA34" s="21" t="s">
        <v>119</v>
      </c>
    </row>
    <row r="35" spans="1:27" ht="78.75" outlineLevel="1">
      <c r="A35" s="157" t="s">
        <v>851</v>
      </c>
      <c r="B35" s="14" t="s">
        <v>852</v>
      </c>
      <c r="C35" s="157" t="s">
        <v>117</v>
      </c>
      <c r="D35" s="2" t="s">
        <v>119</v>
      </c>
      <c r="E35" s="21" t="s">
        <v>119</v>
      </c>
      <c r="F35" s="21" t="s">
        <v>119</v>
      </c>
      <c r="G35" s="159">
        <v>3.2</v>
      </c>
      <c r="H35" s="21" t="s">
        <v>119</v>
      </c>
      <c r="I35" s="21" t="s">
        <v>119</v>
      </c>
      <c r="J35" s="21" t="s">
        <v>119</v>
      </c>
      <c r="K35" s="159" t="s">
        <v>119</v>
      </c>
      <c r="L35" s="6" t="s">
        <v>872</v>
      </c>
      <c r="M35" s="22" t="s">
        <v>119</v>
      </c>
      <c r="N35" s="22" t="s">
        <v>119</v>
      </c>
      <c r="O35" s="166">
        <v>2.7</v>
      </c>
      <c r="P35" s="22" t="s">
        <v>119</v>
      </c>
      <c r="Q35" s="159" t="s">
        <v>119</v>
      </c>
      <c r="R35" s="22" t="s">
        <v>119</v>
      </c>
      <c r="S35" s="166" t="s">
        <v>119</v>
      </c>
      <c r="T35" s="21" t="s">
        <v>119</v>
      </c>
      <c r="U35" s="21" t="s">
        <v>119</v>
      </c>
      <c r="V35" s="30">
        <v>0.5</v>
      </c>
      <c r="W35" s="21" t="s">
        <v>119</v>
      </c>
      <c r="X35" s="21" t="s">
        <v>119</v>
      </c>
      <c r="Y35" s="21" t="s">
        <v>119</v>
      </c>
      <c r="Z35" s="21" t="s">
        <v>119</v>
      </c>
      <c r="AA35" s="21" t="s">
        <v>119</v>
      </c>
    </row>
    <row r="36" spans="1:27" ht="67.5" outlineLevel="1">
      <c r="A36" s="157" t="s">
        <v>853</v>
      </c>
      <c r="B36" s="14" t="s">
        <v>854</v>
      </c>
      <c r="C36" s="157" t="s">
        <v>117</v>
      </c>
      <c r="D36" s="2" t="s">
        <v>119</v>
      </c>
      <c r="E36" s="21" t="s">
        <v>119</v>
      </c>
      <c r="F36" s="21" t="s">
        <v>119</v>
      </c>
      <c r="G36" s="159">
        <v>2.75</v>
      </c>
      <c r="H36" s="21" t="s">
        <v>119</v>
      </c>
      <c r="I36" s="21" t="s">
        <v>119</v>
      </c>
      <c r="J36" s="21" t="s">
        <v>119</v>
      </c>
      <c r="K36" s="159" t="s">
        <v>119</v>
      </c>
      <c r="L36" s="6" t="s">
        <v>871</v>
      </c>
      <c r="M36" s="22" t="s">
        <v>119</v>
      </c>
      <c r="N36" s="22" t="s">
        <v>119</v>
      </c>
      <c r="O36" s="166">
        <v>2.8</v>
      </c>
      <c r="P36" s="22" t="s">
        <v>119</v>
      </c>
      <c r="Q36" s="159" t="s">
        <v>119</v>
      </c>
      <c r="R36" s="22" t="s">
        <v>119</v>
      </c>
      <c r="S36" s="166" t="s">
        <v>119</v>
      </c>
      <c r="T36" s="21" t="s">
        <v>119</v>
      </c>
      <c r="U36" s="21" t="s">
        <v>119</v>
      </c>
      <c r="V36" s="30">
        <v>-0.05</v>
      </c>
      <c r="W36" s="21" t="s">
        <v>119</v>
      </c>
      <c r="X36" s="21" t="s">
        <v>119</v>
      </c>
      <c r="Y36" s="21" t="s">
        <v>119</v>
      </c>
      <c r="Z36" s="21" t="s">
        <v>119</v>
      </c>
      <c r="AA36" s="3" t="s">
        <v>119</v>
      </c>
    </row>
    <row r="37" spans="1:27" ht="31.5" outlineLevel="1">
      <c r="A37" s="156" t="s">
        <v>73</v>
      </c>
      <c r="B37" s="16" t="s">
        <v>855</v>
      </c>
      <c r="C37" s="156" t="s">
        <v>117</v>
      </c>
      <c r="D37" s="18" t="s">
        <v>119</v>
      </c>
      <c r="E37" s="20" t="s">
        <v>119</v>
      </c>
      <c r="F37" s="20" t="s">
        <v>119</v>
      </c>
      <c r="G37" s="20" t="s">
        <v>119</v>
      </c>
      <c r="H37" s="20" t="s">
        <v>119</v>
      </c>
      <c r="I37" s="20" t="s">
        <v>119</v>
      </c>
      <c r="J37" s="20" t="s">
        <v>119</v>
      </c>
      <c r="K37" s="20" t="s">
        <v>119</v>
      </c>
      <c r="L37" s="15" t="s">
        <v>119</v>
      </c>
      <c r="M37" s="19" t="s">
        <v>119</v>
      </c>
      <c r="N37" s="19" t="s">
        <v>119</v>
      </c>
      <c r="O37" s="165" t="s">
        <v>119</v>
      </c>
      <c r="P37" s="19" t="s">
        <v>119</v>
      </c>
      <c r="Q37" s="165" t="s">
        <v>119</v>
      </c>
      <c r="R37" s="19" t="s">
        <v>119</v>
      </c>
      <c r="S37" s="165" t="s">
        <v>119</v>
      </c>
      <c r="T37" s="20" t="s">
        <v>119</v>
      </c>
      <c r="U37" s="20" t="s">
        <v>119</v>
      </c>
      <c r="V37" s="169" t="s">
        <v>119</v>
      </c>
      <c r="W37" s="20" t="s">
        <v>119</v>
      </c>
      <c r="X37" s="20" t="s">
        <v>119</v>
      </c>
      <c r="Y37" s="20" t="s">
        <v>119</v>
      </c>
      <c r="Z37" s="20" t="s">
        <v>119</v>
      </c>
      <c r="AA37" s="17" t="s">
        <v>119</v>
      </c>
    </row>
    <row r="38" spans="1:27" ht="51" customHeight="1" outlineLevel="1">
      <c r="A38" s="157" t="s">
        <v>856</v>
      </c>
      <c r="B38" s="14" t="s">
        <v>857</v>
      </c>
      <c r="C38" s="157" t="s">
        <v>117</v>
      </c>
      <c r="D38" s="2" t="s">
        <v>119</v>
      </c>
      <c r="E38" s="21" t="s">
        <v>119</v>
      </c>
      <c r="F38" s="21" t="s">
        <v>119</v>
      </c>
      <c r="G38" s="21" t="s">
        <v>119</v>
      </c>
      <c r="H38" s="21" t="s">
        <v>119</v>
      </c>
      <c r="I38" s="21" t="s">
        <v>119</v>
      </c>
      <c r="J38" s="21" t="s">
        <v>119</v>
      </c>
      <c r="K38" s="21" t="s">
        <v>119</v>
      </c>
      <c r="L38" s="6" t="s">
        <v>868</v>
      </c>
      <c r="M38" s="22" t="s">
        <v>119</v>
      </c>
      <c r="N38" s="22" t="s">
        <v>119</v>
      </c>
      <c r="O38" s="166" t="s">
        <v>119</v>
      </c>
      <c r="P38" s="22" t="s">
        <v>119</v>
      </c>
      <c r="Q38" s="166" t="s">
        <v>119</v>
      </c>
      <c r="R38" s="22" t="s">
        <v>119</v>
      </c>
      <c r="S38" s="166" t="s">
        <v>119</v>
      </c>
      <c r="T38" s="21" t="s">
        <v>119</v>
      </c>
      <c r="U38" s="21" t="s">
        <v>119</v>
      </c>
      <c r="V38" s="30" t="s">
        <v>119</v>
      </c>
      <c r="W38" s="21" t="s">
        <v>119</v>
      </c>
      <c r="X38" s="21" t="s">
        <v>119</v>
      </c>
      <c r="Y38" s="21" t="s">
        <v>119</v>
      </c>
      <c r="Z38" s="21" t="s">
        <v>119</v>
      </c>
      <c r="AA38" s="3" t="s">
        <v>119</v>
      </c>
    </row>
    <row r="39" spans="1:27" ht="78.75" outlineLevel="1">
      <c r="A39" s="157" t="s">
        <v>858</v>
      </c>
      <c r="B39" s="14" t="s">
        <v>859</v>
      </c>
      <c r="C39" s="157" t="s">
        <v>117</v>
      </c>
      <c r="D39" s="2" t="s">
        <v>119</v>
      </c>
      <c r="E39" s="21" t="s">
        <v>119</v>
      </c>
      <c r="F39" s="21" t="s">
        <v>119</v>
      </c>
      <c r="G39" s="21" t="s">
        <v>119</v>
      </c>
      <c r="H39" s="21" t="s">
        <v>119</v>
      </c>
      <c r="I39" s="21" t="s">
        <v>119</v>
      </c>
      <c r="J39" s="21" t="s">
        <v>119</v>
      </c>
      <c r="K39" s="21" t="s">
        <v>119</v>
      </c>
      <c r="L39" s="6" t="s">
        <v>119</v>
      </c>
      <c r="M39" s="22" t="s">
        <v>119</v>
      </c>
      <c r="N39" s="22" t="s">
        <v>119</v>
      </c>
      <c r="O39" s="166" t="s">
        <v>119</v>
      </c>
      <c r="P39" s="22" t="s">
        <v>119</v>
      </c>
      <c r="Q39" s="166" t="s">
        <v>119</v>
      </c>
      <c r="R39" s="22" t="s">
        <v>119</v>
      </c>
      <c r="S39" s="166" t="s">
        <v>119</v>
      </c>
      <c r="T39" s="21" t="s">
        <v>119</v>
      </c>
      <c r="U39" s="21" t="s">
        <v>119</v>
      </c>
      <c r="V39" s="30" t="s">
        <v>119</v>
      </c>
      <c r="W39" s="21" t="s">
        <v>119</v>
      </c>
      <c r="X39" s="21" t="s">
        <v>119</v>
      </c>
      <c r="Y39" s="21" t="s">
        <v>119</v>
      </c>
      <c r="Z39" s="21" t="s">
        <v>119</v>
      </c>
      <c r="AA39" s="3" t="s">
        <v>119</v>
      </c>
    </row>
    <row r="40" spans="1:27" ht="33.75" outlineLevel="1">
      <c r="A40" s="157" t="s">
        <v>860</v>
      </c>
      <c r="B40" s="14" t="s">
        <v>861</v>
      </c>
      <c r="C40" s="157" t="s">
        <v>119</v>
      </c>
      <c r="D40" s="2" t="s">
        <v>119</v>
      </c>
      <c r="E40" s="21" t="s">
        <v>119</v>
      </c>
      <c r="F40" s="21" t="s">
        <v>119</v>
      </c>
      <c r="G40" s="21" t="s">
        <v>119</v>
      </c>
      <c r="H40" s="21" t="s">
        <v>119</v>
      </c>
      <c r="I40" s="21" t="s">
        <v>119</v>
      </c>
      <c r="J40" s="21" t="s">
        <v>119</v>
      </c>
      <c r="K40" s="21" t="s">
        <v>119</v>
      </c>
      <c r="L40" s="6" t="s">
        <v>873</v>
      </c>
      <c r="M40" s="22" t="s">
        <v>119</v>
      </c>
      <c r="N40" s="22" t="s">
        <v>119</v>
      </c>
      <c r="O40" s="166" t="s">
        <v>119</v>
      </c>
      <c r="P40" s="22" t="s">
        <v>119</v>
      </c>
      <c r="Q40" s="166" t="s">
        <v>119</v>
      </c>
      <c r="R40" s="22" t="s">
        <v>119</v>
      </c>
      <c r="S40" s="166" t="s">
        <v>119</v>
      </c>
      <c r="T40" s="21" t="s">
        <v>119</v>
      </c>
      <c r="U40" s="21" t="s">
        <v>119</v>
      </c>
      <c r="V40" s="30" t="s">
        <v>119</v>
      </c>
      <c r="W40" s="21" t="s">
        <v>119</v>
      </c>
      <c r="X40" s="21" t="s">
        <v>119</v>
      </c>
      <c r="Y40" s="21" t="s">
        <v>119</v>
      </c>
      <c r="Z40" s="21" t="s">
        <v>119</v>
      </c>
      <c r="AA40" s="3" t="s">
        <v>119</v>
      </c>
    </row>
    <row r="41" spans="1:27" ht="30" customHeight="1" outlineLevel="1">
      <c r="A41" s="157" t="s">
        <v>862</v>
      </c>
      <c r="B41" s="14" t="s">
        <v>863</v>
      </c>
      <c r="C41" s="157" t="s">
        <v>119</v>
      </c>
      <c r="D41" s="2" t="s">
        <v>119</v>
      </c>
      <c r="E41" s="21" t="s">
        <v>119</v>
      </c>
      <c r="F41" s="21" t="s">
        <v>119</v>
      </c>
      <c r="G41" s="21" t="s">
        <v>119</v>
      </c>
      <c r="H41" s="21" t="s">
        <v>119</v>
      </c>
      <c r="I41" s="21" t="s">
        <v>119</v>
      </c>
      <c r="J41" s="21" t="s">
        <v>119</v>
      </c>
      <c r="K41" s="21" t="s">
        <v>119</v>
      </c>
      <c r="L41" s="6" t="s">
        <v>872</v>
      </c>
      <c r="M41" s="22" t="s">
        <v>119</v>
      </c>
      <c r="N41" s="22" t="s">
        <v>119</v>
      </c>
      <c r="O41" s="166" t="s">
        <v>119</v>
      </c>
      <c r="P41" s="22" t="s">
        <v>119</v>
      </c>
      <c r="Q41" s="166" t="s">
        <v>119</v>
      </c>
      <c r="R41" s="22" t="s">
        <v>119</v>
      </c>
      <c r="S41" s="166" t="s">
        <v>119</v>
      </c>
      <c r="T41" s="21" t="s">
        <v>119</v>
      </c>
      <c r="U41" s="21" t="s">
        <v>119</v>
      </c>
      <c r="V41" s="30" t="s">
        <v>119</v>
      </c>
      <c r="W41" s="21" t="s">
        <v>119</v>
      </c>
      <c r="X41" s="21" t="s">
        <v>119</v>
      </c>
      <c r="Y41" s="21" t="s">
        <v>119</v>
      </c>
      <c r="Z41" s="21" t="s">
        <v>119</v>
      </c>
      <c r="AA41" s="3" t="s">
        <v>119</v>
      </c>
    </row>
    <row r="43" ht="12.75">
      <c r="A43" s="5" t="s">
        <v>111</v>
      </c>
    </row>
    <row r="44" ht="12.75">
      <c r="A44" s="5" t="s">
        <v>112</v>
      </c>
    </row>
  </sheetData>
  <sheetProtection/>
  <mergeCells count="20">
    <mergeCell ref="I7:R7"/>
    <mergeCell ref="K9:L9"/>
    <mergeCell ref="G12:W12"/>
    <mergeCell ref="G11:AA11"/>
    <mergeCell ref="L15:S15"/>
    <mergeCell ref="L16:S16"/>
    <mergeCell ref="T14:Z16"/>
    <mergeCell ref="E15:K15"/>
    <mergeCell ref="E14:S14"/>
    <mergeCell ref="AA14:AA17"/>
    <mergeCell ref="A3:AA3"/>
    <mergeCell ref="E16:K16"/>
    <mergeCell ref="J4:K4"/>
    <mergeCell ref="I6:R6"/>
    <mergeCell ref="A1:AA1"/>
    <mergeCell ref="X2:AA2"/>
    <mergeCell ref="A14:A17"/>
    <mergeCell ref="B14:B17"/>
    <mergeCell ref="C14:C17"/>
    <mergeCell ref="D14:D17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80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41"/>
  <sheetViews>
    <sheetView view="pageBreakPreview" zoomScale="85" zoomScaleSheetLayoutView="85" zoomScalePageLayoutView="0" workbookViewId="0" topLeftCell="A31">
      <selection activeCell="A19" sqref="A19:C41"/>
    </sheetView>
  </sheetViews>
  <sheetFormatPr defaultColWidth="9.140625" defaultRowHeight="12.75" outlineLevelRow="1"/>
  <cols>
    <col min="1" max="1" width="7.7109375" style="1" customWidth="1"/>
    <col min="2" max="2" width="29.140625" style="1" customWidth="1"/>
    <col min="3" max="3" width="13.57421875" style="1" customWidth="1"/>
    <col min="4" max="4" width="15.8515625" style="1" customWidth="1"/>
    <col min="5" max="8" width="5.421875" style="1" customWidth="1"/>
    <col min="9" max="9" width="6.140625" style="1" customWidth="1"/>
    <col min="10" max="10" width="9.57421875" style="1" customWidth="1"/>
    <col min="11" max="20" width="5.421875" style="1" customWidth="1"/>
    <col min="21" max="21" width="19.421875" style="1" customWidth="1"/>
    <col min="22" max="22" width="0.42578125" style="1" customWidth="1"/>
    <col min="23" max="16384" width="9.140625" style="1" customWidth="1"/>
  </cols>
  <sheetData>
    <row r="1" spans="1:21" ht="39.75" customHeight="1">
      <c r="A1" s="225" t="s">
        <v>191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7:21" ht="21" customHeight="1">
      <c r="Q2" s="231"/>
      <c r="R2" s="231"/>
      <c r="S2" s="231"/>
      <c r="T2" s="231"/>
      <c r="U2" s="231"/>
    </row>
    <row r="3" spans="1:21" ht="15.75" customHeight="1">
      <c r="A3" s="248" t="s">
        <v>192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</row>
    <row r="4" spans="1:20" s="28" customFormat="1" ht="15">
      <c r="A4" s="41"/>
      <c r="B4" s="41"/>
      <c r="C4" s="41"/>
      <c r="D4" s="41"/>
      <c r="E4" s="41"/>
      <c r="F4" s="41"/>
      <c r="G4" s="41"/>
      <c r="H4" s="41"/>
      <c r="I4" s="40" t="s">
        <v>174</v>
      </c>
      <c r="J4" s="212" t="s">
        <v>161</v>
      </c>
      <c r="K4" s="212"/>
      <c r="L4" s="40" t="s">
        <v>3</v>
      </c>
      <c r="M4" s="40"/>
      <c r="N4" s="41"/>
      <c r="O4" s="41"/>
      <c r="P4" s="41"/>
      <c r="Q4" s="41"/>
      <c r="R4" s="41"/>
      <c r="S4" s="41"/>
      <c r="T4" s="41"/>
    </row>
    <row r="5" spans="1:20" s="28" customFormat="1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s="28" customFormat="1" ht="15">
      <c r="A6" s="41"/>
      <c r="B6" s="41"/>
      <c r="C6" s="41"/>
      <c r="D6" s="41"/>
      <c r="E6" s="41"/>
      <c r="F6" s="41"/>
      <c r="G6" s="43"/>
      <c r="H6" s="43" t="s">
        <v>0</v>
      </c>
      <c r="I6" s="213" t="s">
        <v>830</v>
      </c>
      <c r="J6" s="213"/>
      <c r="K6" s="213"/>
      <c r="L6" s="213"/>
      <c r="M6" s="213"/>
      <c r="N6" s="213"/>
      <c r="O6" s="213"/>
      <c r="P6" s="213"/>
      <c r="Q6" s="213"/>
      <c r="R6" s="213"/>
      <c r="S6" s="41"/>
      <c r="T6" s="41"/>
    </row>
    <row r="7" spans="1:20" s="28" customFormat="1" ht="12.75" customHeight="1">
      <c r="A7" s="41"/>
      <c r="B7" s="41"/>
      <c r="C7" s="41"/>
      <c r="D7" s="41"/>
      <c r="E7" s="41"/>
      <c r="F7" s="41"/>
      <c r="G7" s="41"/>
      <c r="H7" s="41"/>
      <c r="I7" s="243" t="s">
        <v>1</v>
      </c>
      <c r="J7" s="243"/>
      <c r="K7" s="243"/>
      <c r="L7" s="243"/>
      <c r="M7" s="243"/>
      <c r="N7" s="243"/>
      <c r="O7" s="243"/>
      <c r="P7" s="243"/>
      <c r="Q7" s="243"/>
      <c r="R7" s="243"/>
      <c r="S7" s="41"/>
      <c r="T7" s="41"/>
    </row>
    <row r="8" spans="1:20" s="28" customFormat="1" ht="11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s="28" customFormat="1" ht="15">
      <c r="A9" s="41"/>
      <c r="B9" s="41"/>
      <c r="C9" s="41"/>
      <c r="D9" s="41"/>
      <c r="E9" s="41"/>
      <c r="F9" s="41"/>
      <c r="G9" s="41"/>
      <c r="H9" s="41"/>
      <c r="I9" s="41"/>
      <c r="J9" s="43" t="s">
        <v>2</v>
      </c>
      <c r="K9" s="212" t="s">
        <v>175</v>
      </c>
      <c r="L9" s="212"/>
      <c r="M9" s="42"/>
      <c r="N9" s="41" t="s">
        <v>3</v>
      </c>
      <c r="O9" s="41"/>
      <c r="P9" s="41"/>
      <c r="Q9" s="41"/>
      <c r="R9" s="41"/>
      <c r="S9" s="41"/>
      <c r="T9" s="41"/>
    </row>
    <row r="10" spans="1:20" s="28" customFormat="1" ht="11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7" s="28" customFormat="1" ht="15">
      <c r="A11" s="41"/>
      <c r="B11" s="41"/>
      <c r="C11" s="41"/>
      <c r="D11" s="41"/>
      <c r="E11" s="41"/>
      <c r="F11" s="43" t="s">
        <v>4</v>
      </c>
      <c r="G11" s="45" t="s">
        <v>867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4"/>
      <c r="X11" s="44"/>
      <c r="Y11" s="44"/>
      <c r="Z11" s="44"/>
      <c r="AA11" s="44"/>
    </row>
    <row r="12" spans="7:23" s="28" customFormat="1" ht="12.75" customHeight="1">
      <c r="G12" s="232" t="s">
        <v>5</v>
      </c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</row>
    <row r="13" spans="5:9" ht="9" customHeight="1">
      <c r="E13" s="11"/>
      <c r="F13" s="11"/>
      <c r="G13" s="11"/>
      <c r="H13" s="11"/>
      <c r="I13" s="11"/>
    </row>
    <row r="14" spans="1:21" ht="39" customHeight="1">
      <c r="A14" s="229" t="s">
        <v>17</v>
      </c>
      <c r="B14" s="229" t="s">
        <v>18</v>
      </c>
      <c r="C14" s="229" t="s">
        <v>19</v>
      </c>
      <c r="D14" s="229" t="s">
        <v>114</v>
      </c>
      <c r="E14" s="226" t="s">
        <v>167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33" t="s">
        <v>113</v>
      </c>
      <c r="Q14" s="234"/>
      <c r="R14" s="234"/>
      <c r="S14" s="234"/>
      <c r="T14" s="235"/>
      <c r="U14" s="229" t="s">
        <v>20</v>
      </c>
    </row>
    <row r="15" spans="1:21" ht="15" customHeight="1">
      <c r="A15" s="230"/>
      <c r="B15" s="230"/>
      <c r="C15" s="230"/>
      <c r="D15" s="230"/>
      <c r="E15" s="226" t="s">
        <v>6</v>
      </c>
      <c r="F15" s="227"/>
      <c r="G15" s="227"/>
      <c r="H15" s="227"/>
      <c r="I15" s="227"/>
      <c r="J15" s="226" t="s">
        <v>7</v>
      </c>
      <c r="K15" s="227"/>
      <c r="L15" s="227"/>
      <c r="M15" s="227"/>
      <c r="N15" s="227"/>
      <c r="O15" s="227"/>
      <c r="P15" s="236"/>
      <c r="Q15" s="237"/>
      <c r="R15" s="237"/>
      <c r="S15" s="237"/>
      <c r="T15" s="238"/>
      <c r="U15" s="230"/>
    </row>
    <row r="16" spans="1:21" ht="15" customHeight="1">
      <c r="A16" s="230"/>
      <c r="B16" s="230"/>
      <c r="C16" s="230"/>
      <c r="D16" s="230"/>
      <c r="E16" s="226" t="s">
        <v>99</v>
      </c>
      <c r="F16" s="227"/>
      <c r="G16" s="227"/>
      <c r="H16" s="227"/>
      <c r="I16" s="228"/>
      <c r="J16" s="226" t="s">
        <v>99</v>
      </c>
      <c r="K16" s="227"/>
      <c r="L16" s="227"/>
      <c r="M16" s="227"/>
      <c r="N16" s="227"/>
      <c r="O16" s="228"/>
      <c r="P16" s="239"/>
      <c r="Q16" s="240"/>
      <c r="R16" s="240"/>
      <c r="S16" s="240"/>
      <c r="T16" s="241"/>
      <c r="U16" s="230"/>
    </row>
    <row r="17" spans="1:21" ht="45.75" customHeight="1">
      <c r="A17" s="230"/>
      <c r="B17" s="230"/>
      <c r="C17" s="230"/>
      <c r="D17" s="230"/>
      <c r="E17" s="8" t="s">
        <v>26</v>
      </c>
      <c r="F17" s="8" t="s">
        <v>27</v>
      </c>
      <c r="G17" s="8" t="s">
        <v>28</v>
      </c>
      <c r="H17" s="8" t="s">
        <v>29</v>
      </c>
      <c r="I17" s="8" t="s">
        <v>30</v>
      </c>
      <c r="J17" s="37" t="s">
        <v>193</v>
      </c>
      <c r="K17" s="8" t="s">
        <v>26</v>
      </c>
      <c r="L17" s="8" t="s">
        <v>27</v>
      </c>
      <c r="M17" s="8" t="s">
        <v>28</v>
      </c>
      <c r="N17" s="8" t="s">
        <v>29</v>
      </c>
      <c r="O17" s="8" t="s">
        <v>30</v>
      </c>
      <c r="P17" s="8" t="s">
        <v>26</v>
      </c>
      <c r="Q17" s="8" t="s">
        <v>27</v>
      </c>
      <c r="R17" s="8" t="s">
        <v>28</v>
      </c>
      <c r="S17" s="8" t="s">
        <v>29</v>
      </c>
      <c r="T17" s="8" t="s">
        <v>30</v>
      </c>
      <c r="U17" s="230"/>
    </row>
    <row r="18" spans="1:21" ht="13.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38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  <c r="Q18" s="4">
        <v>17</v>
      </c>
      <c r="R18" s="4">
        <v>18</v>
      </c>
      <c r="S18" s="4">
        <v>19</v>
      </c>
      <c r="T18" s="4">
        <v>20</v>
      </c>
      <c r="U18" s="4">
        <v>21</v>
      </c>
    </row>
    <row r="19" spans="1:21" ht="21">
      <c r="A19" s="156" t="s">
        <v>116</v>
      </c>
      <c r="B19" s="16" t="s">
        <v>16</v>
      </c>
      <c r="C19" s="156" t="s">
        <v>117</v>
      </c>
      <c r="D19" s="18" t="s">
        <v>119</v>
      </c>
      <c r="E19" s="18" t="s">
        <v>119</v>
      </c>
      <c r="F19" s="18" t="s">
        <v>119</v>
      </c>
      <c r="G19" s="18" t="s">
        <v>119</v>
      </c>
      <c r="H19" s="18" t="s">
        <v>119</v>
      </c>
      <c r="I19" s="18" t="s">
        <v>119</v>
      </c>
      <c r="J19" s="18" t="s">
        <v>119</v>
      </c>
      <c r="K19" s="18" t="s">
        <v>119</v>
      </c>
      <c r="L19" s="18" t="s">
        <v>119</v>
      </c>
      <c r="M19" s="18" t="s">
        <v>119</v>
      </c>
      <c r="N19" s="18" t="s">
        <v>119</v>
      </c>
      <c r="O19" s="18" t="s">
        <v>119</v>
      </c>
      <c r="P19" s="18" t="s">
        <v>119</v>
      </c>
      <c r="Q19" s="18" t="s">
        <v>119</v>
      </c>
      <c r="R19" s="18" t="s">
        <v>119</v>
      </c>
      <c r="S19" s="18" t="s">
        <v>119</v>
      </c>
      <c r="T19" s="18" t="s">
        <v>119</v>
      </c>
      <c r="U19" s="17"/>
    </row>
    <row r="20" spans="1:21" ht="31.5" outlineLevel="1">
      <c r="A20" s="156" t="s">
        <v>69</v>
      </c>
      <c r="B20" s="16" t="s">
        <v>118</v>
      </c>
      <c r="C20" s="156" t="s">
        <v>117</v>
      </c>
      <c r="D20" s="18" t="s">
        <v>119</v>
      </c>
      <c r="E20" s="18" t="s">
        <v>119</v>
      </c>
      <c r="F20" s="18" t="s">
        <v>119</v>
      </c>
      <c r="G20" s="18" t="s">
        <v>119</v>
      </c>
      <c r="H20" s="18" t="s">
        <v>119</v>
      </c>
      <c r="I20" s="18" t="s">
        <v>119</v>
      </c>
      <c r="J20" s="18" t="s">
        <v>119</v>
      </c>
      <c r="K20" s="18" t="s">
        <v>119</v>
      </c>
      <c r="L20" s="18" t="s">
        <v>119</v>
      </c>
      <c r="M20" s="18" t="s">
        <v>119</v>
      </c>
      <c r="N20" s="18" t="s">
        <v>119</v>
      </c>
      <c r="O20" s="18" t="s">
        <v>119</v>
      </c>
      <c r="P20" s="18" t="s">
        <v>119</v>
      </c>
      <c r="Q20" s="18" t="s">
        <v>119</v>
      </c>
      <c r="R20" s="18" t="s">
        <v>119</v>
      </c>
      <c r="S20" s="18" t="s">
        <v>119</v>
      </c>
      <c r="T20" s="18" t="s">
        <v>119</v>
      </c>
      <c r="U20" s="17" t="s">
        <v>119</v>
      </c>
    </row>
    <row r="21" spans="1:21" ht="42">
      <c r="A21" s="156" t="s">
        <v>86</v>
      </c>
      <c r="B21" s="16" t="s">
        <v>831</v>
      </c>
      <c r="C21" s="156" t="s">
        <v>117</v>
      </c>
      <c r="D21" s="18" t="s">
        <v>119</v>
      </c>
      <c r="E21" s="18" t="s">
        <v>119</v>
      </c>
      <c r="F21" s="18" t="s">
        <v>119</v>
      </c>
      <c r="G21" s="18" t="s">
        <v>119</v>
      </c>
      <c r="H21" s="18" t="s">
        <v>119</v>
      </c>
      <c r="I21" s="18" t="s">
        <v>119</v>
      </c>
      <c r="J21" s="18" t="s">
        <v>119</v>
      </c>
      <c r="K21" s="18" t="s">
        <v>119</v>
      </c>
      <c r="L21" s="18" t="s">
        <v>119</v>
      </c>
      <c r="M21" s="18" t="s">
        <v>119</v>
      </c>
      <c r="N21" s="18" t="s">
        <v>119</v>
      </c>
      <c r="O21" s="18" t="s">
        <v>119</v>
      </c>
      <c r="P21" s="18" t="s">
        <v>119</v>
      </c>
      <c r="Q21" s="18" t="s">
        <v>119</v>
      </c>
      <c r="R21" s="18" t="s">
        <v>119</v>
      </c>
      <c r="S21" s="18" t="s">
        <v>119</v>
      </c>
      <c r="T21" s="18" t="s">
        <v>119</v>
      </c>
      <c r="U21" s="17"/>
    </row>
    <row r="22" spans="1:21" ht="33.75" outlineLevel="1">
      <c r="A22" s="157" t="s">
        <v>87</v>
      </c>
      <c r="B22" s="14" t="s">
        <v>832</v>
      </c>
      <c r="C22" s="157" t="s">
        <v>117</v>
      </c>
      <c r="D22" s="2" t="s">
        <v>119</v>
      </c>
      <c r="E22" s="2" t="s">
        <v>119</v>
      </c>
      <c r="F22" s="2" t="s">
        <v>119</v>
      </c>
      <c r="G22" s="2" t="s">
        <v>119</v>
      </c>
      <c r="H22" s="2" t="s">
        <v>119</v>
      </c>
      <c r="I22" s="2" t="s">
        <v>119</v>
      </c>
      <c r="J22" s="2" t="s">
        <v>119</v>
      </c>
      <c r="K22" s="2" t="s">
        <v>119</v>
      </c>
      <c r="L22" s="2" t="s">
        <v>119</v>
      </c>
      <c r="M22" s="2" t="s">
        <v>119</v>
      </c>
      <c r="N22" s="2" t="s">
        <v>119</v>
      </c>
      <c r="O22" s="2" t="s">
        <v>119</v>
      </c>
      <c r="P22" s="2" t="s">
        <v>119</v>
      </c>
      <c r="Q22" s="2" t="s">
        <v>119</v>
      </c>
      <c r="R22" s="2" t="s">
        <v>119</v>
      </c>
      <c r="S22" s="2" t="s">
        <v>119</v>
      </c>
      <c r="T22" s="2" t="s">
        <v>119</v>
      </c>
      <c r="U22" s="17" t="s">
        <v>119</v>
      </c>
    </row>
    <row r="23" spans="1:21" ht="45">
      <c r="A23" s="157" t="s">
        <v>88</v>
      </c>
      <c r="B23" s="14" t="s">
        <v>833</v>
      </c>
      <c r="C23" s="157" t="s">
        <v>117</v>
      </c>
      <c r="D23" s="2" t="s">
        <v>119</v>
      </c>
      <c r="E23" s="2" t="s">
        <v>119</v>
      </c>
      <c r="F23" s="2" t="s">
        <v>119</v>
      </c>
      <c r="G23" s="2" t="s">
        <v>119</v>
      </c>
      <c r="H23" s="2" t="s">
        <v>119</v>
      </c>
      <c r="I23" s="2" t="s">
        <v>119</v>
      </c>
      <c r="J23" s="2" t="s">
        <v>119</v>
      </c>
      <c r="K23" s="2" t="s">
        <v>119</v>
      </c>
      <c r="L23" s="2" t="s">
        <v>119</v>
      </c>
      <c r="M23" s="2" t="s">
        <v>119</v>
      </c>
      <c r="N23" s="2" t="s">
        <v>119</v>
      </c>
      <c r="O23" s="2" t="s">
        <v>119</v>
      </c>
      <c r="P23" s="2" t="s">
        <v>119</v>
      </c>
      <c r="Q23" s="2" t="s">
        <v>119</v>
      </c>
      <c r="R23" s="2" t="s">
        <v>119</v>
      </c>
      <c r="S23" s="2" t="s">
        <v>119</v>
      </c>
      <c r="T23" s="2" t="s">
        <v>119</v>
      </c>
      <c r="U23" s="17"/>
    </row>
    <row r="24" spans="1:21" ht="31.5" outlineLevel="1">
      <c r="A24" s="156" t="s">
        <v>90</v>
      </c>
      <c r="B24" s="16" t="s">
        <v>834</v>
      </c>
      <c r="C24" s="156" t="s">
        <v>117</v>
      </c>
      <c r="D24" s="18" t="s">
        <v>119</v>
      </c>
      <c r="E24" s="18" t="s">
        <v>119</v>
      </c>
      <c r="F24" s="18" t="s">
        <v>119</v>
      </c>
      <c r="G24" s="18" t="s">
        <v>119</v>
      </c>
      <c r="H24" s="18" t="s">
        <v>119</v>
      </c>
      <c r="I24" s="18" t="s">
        <v>119</v>
      </c>
      <c r="J24" s="18" t="s">
        <v>119</v>
      </c>
      <c r="K24" s="18" t="s">
        <v>119</v>
      </c>
      <c r="L24" s="18" t="s">
        <v>119</v>
      </c>
      <c r="M24" s="18" t="s">
        <v>119</v>
      </c>
      <c r="N24" s="18" t="s">
        <v>119</v>
      </c>
      <c r="O24" s="18" t="s">
        <v>119</v>
      </c>
      <c r="P24" s="18" t="s">
        <v>119</v>
      </c>
      <c r="Q24" s="18" t="s">
        <v>119</v>
      </c>
      <c r="R24" s="18" t="s">
        <v>119</v>
      </c>
      <c r="S24" s="18" t="s">
        <v>119</v>
      </c>
      <c r="T24" s="18" t="s">
        <v>119</v>
      </c>
      <c r="U24" s="17" t="s">
        <v>119</v>
      </c>
    </row>
    <row r="25" spans="1:21" ht="42">
      <c r="A25" s="156" t="s">
        <v>95</v>
      </c>
      <c r="B25" s="16" t="s">
        <v>835</v>
      </c>
      <c r="C25" s="156" t="s">
        <v>117</v>
      </c>
      <c r="D25" s="18" t="s">
        <v>119</v>
      </c>
      <c r="E25" s="18" t="s">
        <v>119</v>
      </c>
      <c r="F25" s="18" t="s">
        <v>119</v>
      </c>
      <c r="G25" s="18" t="s">
        <v>119</v>
      </c>
      <c r="H25" s="18" t="s">
        <v>119</v>
      </c>
      <c r="I25" s="18" t="s">
        <v>119</v>
      </c>
      <c r="J25" s="18" t="s">
        <v>119</v>
      </c>
      <c r="K25" s="18" t="s">
        <v>119</v>
      </c>
      <c r="L25" s="18" t="s">
        <v>119</v>
      </c>
      <c r="M25" s="18" t="s">
        <v>119</v>
      </c>
      <c r="N25" s="18" t="s">
        <v>119</v>
      </c>
      <c r="O25" s="18" t="s">
        <v>119</v>
      </c>
      <c r="P25" s="18" t="s">
        <v>119</v>
      </c>
      <c r="Q25" s="18" t="s">
        <v>119</v>
      </c>
      <c r="R25" s="18" t="s">
        <v>119</v>
      </c>
      <c r="S25" s="18" t="s">
        <v>119</v>
      </c>
      <c r="T25" s="18" t="s">
        <v>119</v>
      </c>
      <c r="U25" s="17"/>
    </row>
    <row r="26" spans="1:21" ht="33.75">
      <c r="A26" s="157" t="s">
        <v>836</v>
      </c>
      <c r="B26" s="14" t="s">
        <v>837</v>
      </c>
      <c r="C26" s="157" t="s">
        <v>117</v>
      </c>
      <c r="D26" s="2" t="s">
        <v>119</v>
      </c>
      <c r="E26" s="2" t="s">
        <v>119</v>
      </c>
      <c r="F26" s="2" t="s">
        <v>119</v>
      </c>
      <c r="G26" s="2" t="s">
        <v>119</v>
      </c>
      <c r="H26" s="2" t="s">
        <v>119</v>
      </c>
      <c r="I26" s="2" t="s">
        <v>119</v>
      </c>
      <c r="J26" s="2" t="s">
        <v>119</v>
      </c>
      <c r="K26" s="2" t="s">
        <v>119</v>
      </c>
      <c r="L26" s="2" t="s">
        <v>119</v>
      </c>
      <c r="M26" s="2" t="s">
        <v>119</v>
      </c>
      <c r="N26" s="2" t="s">
        <v>119</v>
      </c>
      <c r="O26" s="2" t="s">
        <v>119</v>
      </c>
      <c r="P26" s="2" t="s">
        <v>119</v>
      </c>
      <c r="Q26" s="2" t="s">
        <v>119</v>
      </c>
      <c r="R26" s="2" t="s">
        <v>119</v>
      </c>
      <c r="S26" s="2" t="s">
        <v>119</v>
      </c>
      <c r="T26" s="2" t="s">
        <v>119</v>
      </c>
      <c r="U26" s="17"/>
    </row>
    <row r="27" spans="1:21" ht="33.75" outlineLevel="1">
      <c r="A27" s="157" t="s">
        <v>838</v>
      </c>
      <c r="B27" s="14" t="s">
        <v>839</v>
      </c>
      <c r="C27" s="157" t="s">
        <v>117</v>
      </c>
      <c r="D27" s="2" t="s">
        <v>119</v>
      </c>
      <c r="E27" s="2" t="s">
        <v>119</v>
      </c>
      <c r="F27" s="2" t="s">
        <v>119</v>
      </c>
      <c r="G27" s="2" t="s">
        <v>119</v>
      </c>
      <c r="H27" s="2" t="s">
        <v>119</v>
      </c>
      <c r="I27" s="2" t="s">
        <v>119</v>
      </c>
      <c r="J27" s="2" t="s">
        <v>119</v>
      </c>
      <c r="K27" s="2" t="s">
        <v>119</v>
      </c>
      <c r="L27" s="2" t="s">
        <v>119</v>
      </c>
      <c r="M27" s="2" t="s">
        <v>119</v>
      </c>
      <c r="N27" s="2" t="s">
        <v>119</v>
      </c>
      <c r="O27" s="2" t="s">
        <v>119</v>
      </c>
      <c r="P27" s="2" t="s">
        <v>119</v>
      </c>
      <c r="Q27" s="2" t="s">
        <v>119</v>
      </c>
      <c r="R27" s="2" t="s">
        <v>119</v>
      </c>
      <c r="S27" s="2" t="s">
        <v>119</v>
      </c>
      <c r="T27" s="2" t="s">
        <v>119</v>
      </c>
      <c r="U27" s="17" t="s">
        <v>119</v>
      </c>
    </row>
    <row r="28" spans="1:21" ht="31.5" outlineLevel="1">
      <c r="A28" s="156" t="s">
        <v>71</v>
      </c>
      <c r="B28" s="16" t="s">
        <v>840</v>
      </c>
      <c r="C28" s="156" t="s">
        <v>117</v>
      </c>
      <c r="D28" s="18" t="s">
        <v>119</v>
      </c>
      <c r="E28" s="18" t="s">
        <v>119</v>
      </c>
      <c r="F28" s="18" t="s">
        <v>119</v>
      </c>
      <c r="G28" s="18" t="s">
        <v>119</v>
      </c>
      <c r="H28" s="18" t="s">
        <v>119</v>
      </c>
      <c r="I28" s="18" t="s">
        <v>119</v>
      </c>
      <c r="J28" s="18" t="s">
        <v>119</v>
      </c>
      <c r="K28" s="18" t="s">
        <v>119</v>
      </c>
      <c r="L28" s="18" t="s">
        <v>119</v>
      </c>
      <c r="M28" s="18" t="s">
        <v>119</v>
      </c>
      <c r="N28" s="18" t="s">
        <v>119</v>
      </c>
      <c r="O28" s="18" t="s">
        <v>119</v>
      </c>
      <c r="P28" s="18" t="s">
        <v>119</v>
      </c>
      <c r="Q28" s="18" t="s">
        <v>119</v>
      </c>
      <c r="R28" s="18" t="s">
        <v>119</v>
      </c>
      <c r="S28" s="18" t="s">
        <v>119</v>
      </c>
      <c r="T28" s="18" t="s">
        <v>119</v>
      </c>
      <c r="U28" s="17" t="s">
        <v>119</v>
      </c>
    </row>
    <row r="29" spans="1:21" ht="56.25" outlineLevel="1">
      <c r="A29" s="157" t="s">
        <v>790</v>
      </c>
      <c r="B29" s="14" t="s">
        <v>841</v>
      </c>
      <c r="C29" s="157" t="s">
        <v>117</v>
      </c>
      <c r="D29" s="2" t="s">
        <v>119</v>
      </c>
      <c r="E29" s="2" t="s">
        <v>119</v>
      </c>
      <c r="F29" s="2" t="s">
        <v>119</v>
      </c>
      <c r="G29" s="2" t="s">
        <v>119</v>
      </c>
      <c r="H29" s="2" t="s">
        <v>119</v>
      </c>
      <c r="I29" s="2" t="s">
        <v>119</v>
      </c>
      <c r="J29" s="2" t="s">
        <v>119</v>
      </c>
      <c r="K29" s="2" t="s">
        <v>119</v>
      </c>
      <c r="L29" s="2" t="s">
        <v>119</v>
      </c>
      <c r="M29" s="2" t="s">
        <v>119</v>
      </c>
      <c r="N29" s="2" t="s">
        <v>119</v>
      </c>
      <c r="O29" s="2" t="s">
        <v>119</v>
      </c>
      <c r="P29" s="2" t="s">
        <v>119</v>
      </c>
      <c r="Q29" s="2" t="s">
        <v>119</v>
      </c>
      <c r="R29" s="2" t="s">
        <v>119</v>
      </c>
      <c r="S29" s="2" t="s">
        <v>119</v>
      </c>
      <c r="T29" s="2" t="s">
        <v>119</v>
      </c>
      <c r="U29" s="17" t="s">
        <v>119</v>
      </c>
    </row>
    <row r="30" spans="1:21" ht="56.25" outlineLevel="1">
      <c r="A30" s="157" t="s">
        <v>792</v>
      </c>
      <c r="B30" s="14" t="s">
        <v>842</v>
      </c>
      <c r="C30" s="157" t="s">
        <v>117</v>
      </c>
      <c r="D30" s="2" t="s">
        <v>119</v>
      </c>
      <c r="E30" s="2" t="s">
        <v>119</v>
      </c>
      <c r="F30" s="2" t="s">
        <v>119</v>
      </c>
      <c r="G30" s="2" t="s">
        <v>119</v>
      </c>
      <c r="H30" s="2" t="s">
        <v>119</v>
      </c>
      <c r="I30" s="2" t="s">
        <v>119</v>
      </c>
      <c r="J30" s="2" t="s">
        <v>119</v>
      </c>
      <c r="K30" s="2" t="s">
        <v>119</v>
      </c>
      <c r="L30" s="2" t="s">
        <v>119</v>
      </c>
      <c r="M30" s="2" t="s">
        <v>119</v>
      </c>
      <c r="N30" s="2" t="s">
        <v>119</v>
      </c>
      <c r="O30" s="2" t="s">
        <v>119</v>
      </c>
      <c r="P30" s="2" t="s">
        <v>119</v>
      </c>
      <c r="Q30" s="2" t="s">
        <v>119</v>
      </c>
      <c r="R30" s="2" t="s">
        <v>119</v>
      </c>
      <c r="S30" s="2" t="s">
        <v>119</v>
      </c>
      <c r="T30" s="2" t="s">
        <v>119</v>
      </c>
      <c r="U30" s="17" t="s">
        <v>119</v>
      </c>
    </row>
    <row r="31" spans="1:21" ht="56.25" outlineLevel="1">
      <c r="A31" s="157" t="s">
        <v>843</v>
      </c>
      <c r="B31" s="14" t="s">
        <v>844</v>
      </c>
      <c r="C31" s="157" t="s">
        <v>117</v>
      </c>
      <c r="D31" s="2" t="s">
        <v>119</v>
      </c>
      <c r="E31" s="2" t="s">
        <v>119</v>
      </c>
      <c r="F31" s="2" t="s">
        <v>119</v>
      </c>
      <c r="G31" s="2" t="s">
        <v>119</v>
      </c>
      <c r="H31" s="2" t="s">
        <v>119</v>
      </c>
      <c r="I31" s="2" t="s">
        <v>119</v>
      </c>
      <c r="J31" s="2" t="s">
        <v>119</v>
      </c>
      <c r="K31" s="2" t="s">
        <v>119</v>
      </c>
      <c r="L31" s="2" t="s">
        <v>119</v>
      </c>
      <c r="M31" s="2" t="s">
        <v>119</v>
      </c>
      <c r="N31" s="2" t="s">
        <v>119</v>
      </c>
      <c r="O31" s="2" t="s">
        <v>119</v>
      </c>
      <c r="P31" s="2" t="s">
        <v>119</v>
      </c>
      <c r="Q31" s="2" t="s">
        <v>119</v>
      </c>
      <c r="R31" s="2" t="s">
        <v>119</v>
      </c>
      <c r="S31" s="2" t="s">
        <v>119</v>
      </c>
      <c r="T31" s="2" t="s">
        <v>119</v>
      </c>
      <c r="U31" s="17" t="s">
        <v>119</v>
      </c>
    </row>
    <row r="32" spans="1:21" ht="45" outlineLevel="1">
      <c r="A32" s="157" t="s">
        <v>845</v>
      </c>
      <c r="B32" s="14" t="s">
        <v>846</v>
      </c>
      <c r="C32" s="157" t="s">
        <v>117</v>
      </c>
      <c r="D32" s="2" t="s">
        <v>119</v>
      </c>
      <c r="E32" s="2" t="s">
        <v>119</v>
      </c>
      <c r="F32" s="2" t="s">
        <v>119</v>
      </c>
      <c r="G32" s="2" t="s">
        <v>119</v>
      </c>
      <c r="H32" s="2" t="s">
        <v>119</v>
      </c>
      <c r="I32" s="2" t="s">
        <v>119</v>
      </c>
      <c r="J32" s="2" t="s">
        <v>119</v>
      </c>
      <c r="K32" s="2" t="s">
        <v>119</v>
      </c>
      <c r="L32" s="2" t="s">
        <v>119</v>
      </c>
      <c r="M32" s="2" t="s">
        <v>119</v>
      </c>
      <c r="N32" s="2" t="s">
        <v>119</v>
      </c>
      <c r="O32" s="2" t="s">
        <v>119</v>
      </c>
      <c r="P32" s="2" t="s">
        <v>119</v>
      </c>
      <c r="Q32" s="2" t="s">
        <v>119</v>
      </c>
      <c r="R32" s="2" t="s">
        <v>119</v>
      </c>
      <c r="S32" s="2" t="s">
        <v>119</v>
      </c>
      <c r="T32" s="2" t="s">
        <v>119</v>
      </c>
      <c r="U32" s="17" t="s">
        <v>119</v>
      </c>
    </row>
    <row r="33" spans="1:21" ht="56.25" outlineLevel="1">
      <c r="A33" s="157" t="s">
        <v>847</v>
      </c>
      <c r="B33" s="14" t="s">
        <v>848</v>
      </c>
      <c r="C33" s="157" t="s">
        <v>117</v>
      </c>
      <c r="D33" s="2" t="s">
        <v>119</v>
      </c>
      <c r="E33" s="2" t="s">
        <v>119</v>
      </c>
      <c r="F33" s="2" t="s">
        <v>119</v>
      </c>
      <c r="G33" s="2" t="s">
        <v>119</v>
      </c>
      <c r="H33" s="2" t="s">
        <v>119</v>
      </c>
      <c r="I33" s="2" t="s">
        <v>119</v>
      </c>
      <c r="J33" s="2" t="s">
        <v>119</v>
      </c>
      <c r="K33" s="2" t="s">
        <v>119</v>
      </c>
      <c r="L33" s="2" t="s">
        <v>119</v>
      </c>
      <c r="M33" s="2" t="s">
        <v>119</v>
      </c>
      <c r="N33" s="2" t="s">
        <v>119</v>
      </c>
      <c r="O33" s="2" t="s">
        <v>119</v>
      </c>
      <c r="P33" s="2" t="s">
        <v>119</v>
      </c>
      <c r="Q33" s="2" t="s">
        <v>119</v>
      </c>
      <c r="R33" s="2" t="s">
        <v>119</v>
      </c>
      <c r="S33" s="2" t="s">
        <v>119</v>
      </c>
      <c r="T33" s="2" t="s">
        <v>119</v>
      </c>
      <c r="U33" s="17" t="s">
        <v>119</v>
      </c>
    </row>
    <row r="34" spans="1:21" ht="56.25" outlineLevel="1">
      <c r="A34" s="157" t="s">
        <v>849</v>
      </c>
      <c r="B34" s="14" t="s">
        <v>850</v>
      </c>
      <c r="C34" s="157" t="s">
        <v>117</v>
      </c>
      <c r="D34" s="2" t="s">
        <v>119</v>
      </c>
      <c r="E34" s="2" t="s">
        <v>119</v>
      </c>
      <c r="F34" s="2" t="s">
        <v>119</v>
      </c>
      <c r="G34" s="2" t="s">
        <v>119</v>
      </c>
      <c r="H34" s="2" t="s">
        <v>119</v>
      </c>
      <c r="I34" s="2" t="s">
        <v>119</v>
      </c>
      <c r="J34" s="2" t="s">
        <v>119</v>
      </c>
      <c r="K34" s="2" t="s">
        <v>119</v>
      </c>
      <c r="L34" s="2" t="s">
        <v>119</v>
      </c>
      <c r="M34" s="2" t="s">
        <v>119</v>
      </c>
      <c r="N34" s="2" t="s">
        <v>119</v>
      </c>
      <c r="O34" s="2" t="s">
        <v>119</v>
      </c>
      <c r="P34" s="2" t="s">
        <v>119</v>
      </c>
      <c r="Q34" s="2" t="s">
        <v>119</v>
      </c>
      <c r="R34" s="2" t="s">
        <v>119</v>
      </c>
      <c r="S34" s="2" t="s">
        <v>119</v>
      </c>
      <c r="T34" s="2" t="s">
        <v>119</v>
      </c>
      <c r="U34" s="17" t="s">
        <v>119</v>
      </c>
    </row>
    <row r="35" spans="1:21" ht="56.25" outlineLevel="1">
      <c r="A35" s="157" t="s">
        <v>851</v>
      </c>
      <c r="B35" s="14" t="s">
        <v>852</v>
      </c>
      <c r="C35" s="157" t="s">
        <v>117</v>
      </c>
      <c r="D35" s="2" t="s">
        <v>119</v>
      </c>
      <c r="E35" s="2" t="s">
        <v>119</v>
      </c>
      <c r="F35" s="2" t="s">
        <v>119</v>
      </c>
      <c r="G35" s="2" t="s">
        <v>119</v>
      </c>
      <c r="H35" s="2" t="s">
        <v>119</v>
      </c>
      <c r="I35" s="2" t="s">
        <v>119</v>
      </c>
      <c r="J35" s="2" t="s">
        <v>119</v>
      </c>
      <c r="K35" s="2" t="s">
        <v>119</v>
      </c>
      <c r="L35" s="2" t="s">
        <v>119</v>
      </c>
      <c r="M35" s="2" t="s">
        <v>119</v>
      </c>
      <c r="N35" s="2" t="s">
        <v>119</v>
      </c>
      <c r="O35" s="2" t="s">
        <v>119</v>
      </c>
      <c r="P35" s="2" t="s">
        <v>119</v>
      </c>
      <c r="Q35" s="2" t="s">
        <v>119</v>
      </c>
      <c r="R35" s="2" t="s">
        <v>119</v>
      </c>
      <c r="S35" s="2" t="s">
        <v>119</v>
      </c>
      <c r="T35" s="2" t="s">
        <v>119</v>
      </c>
      <c r="U35" s="17" t="s">
        <v>119</v>
      </c>
    </row>
    <row r="36" spans="1:21" ht="56.25" outlineLevel="1">
      <c r="A36" s="157" t="s">
        <v>853</v>
      </c>
      <c r="B36" s="14" t="s">
        <v>854</v>
      </c>
      <c r="C36" s="157" t="s">
        <v>117</v>
      </c>
      <c r="D36" s="2" t="s">
        <v>119</v>
      </c>
      <c r="E36" s="2" t="s">
        <v>119</v>
      </c>
      <c r="F36" s="2" t="s">
        <v>119</v>
      </c>
      <c r="G36" s="2" t="s">
        <v>119</v>
      </c>
      <c r="H36" s="2" t="s">
        <v>119</v>
      </c>
      <c r="I36" s="2" t="s">
        <v>119</v>
      </c>
      <c r="J36" s="2" t="s">
        <v>119</v>
      </c>
      <c r="K36" s="2" t="s">
        <v>119</v>
      </c>
      <c r="L36" s="2" t="s">
        <v>119</v>
      </c>
      <c r="M36" s="2" t="s">
        <v>119</v>
      </c>
      <c r="N36" s="2" t="s">
        <v>119</v>
      </c>
      <c r="O36" s="2" t="s">
        <v>119</v>
      </c>
      <c r="P36" s="2" t="s">
        <v>119</v>
      </c>
      <c r="Q36" s="2" t="s">
        <v>119</v>
      </c>
      <c r="R36" s="2" t="s">
        <v>119</v>
      </c>
      <c r="S36" s="2" t="s">
        <v>119</v>
      </c>
      <c r="T36" s="2" t="s">
        <v>119</v>
      </c>
      <c r="U36" s="17" t="s">
        <v>119</v>
      </c>
    </row>
    <row r="37" spans="1:21" ht="21" outlineLevel="1">
      <c r="A37" s="156" t="s">
        <v>73</v>
      </c>
      <c r="B37" s="16" t="s">
        <v>855</v>
      </c>
      <c r="C37" s="156" t="s">
        <v>117</v>
      </c>
      <c r="D37" s="18" t="s">
        <v>119</v>
      </c>
      <c r="E37" s="18" t="s">
        <v>119</v>
      </c>
      <c r="F37" s="18" t="s">
        <v>119</v>
      </c>
      <c r="G37" s="18" t="s">
        <v>119</v>
      </c>
      <c r="H37" s="18" t="s">
        <v>119</v>
      </c>
      <c r="I37" s="18" t="s">
        <v>119</v>
      </c>
      <c r="J37" s="18" t="s">
        <v>119</v>
      </c>
      <c r="K37" s="18" t="s">
        <v>119</v>
      </c>
      <c r="L37" s="18" t="s">
        <v>119</v>
      </c>
      <c r="M37" s="18" t="s">
        <v>119</v>
      </c>
      <c r="N37" s="18" t="s">
        <v>119</v>
      </c>
      <c r="O37" s="18" t="s">
        <v>119</v>
      </c>
      <c r="P37" s="18" t="s">
        <v>119</v>
      </c>
      <c r="Q37" s="18" t="s">
        <v>119</v>
      </c>
      <c r="R37" s="18" t="s">
        <v>119</v>
      </c>
      <c r="S37" s="18" t="s">
        <v>119</v>
      </c>
      <c r="T37" s="18" t="s">
        <v>119</v>
      </c>
      <c r="U37" s="17" t="s">
        <v>119</v>
      </c>
    </row>
    <row r="38" spans="1:21" ht="45" outlineLevel="1">
      <c r="A38" s="157" t="s">
        <v>856</v>
      </c>
      <c r="B38" s="14" t="s">
        <v>857</v>
      </c>
      <c r="C38" s="157" t="s">
        <v>117</v>
      </c>
      <c r="D38" s="2" t="s">
        <v>119</v>
      </c>
      <c r="E38" s="2" t="s">
        <v>119</v>
      </c>
      <c r="F38" s="2" t="s">
        <v>119</v>
      </c>
      <c r="G38" s="2" t="s">
        <v>119</v>
      </c>
      <c r="H38" s="2" t="s">
        <v>119</v>
      </c>
      <c r="I38" s="2" t="s">
        <v>119</v>
      </c>
      <c r="J38" s="2" t="s">
        <v>119</v>
      </c>
      <c r="K38" s="2" t="s">
        <v>119</v>
      </c>
      <c r="L38" s="2" t="s">
        <v>119</v>
      </c>
      <c r="M38" s="2" t="s">
        <v>119</v>
      </c>
      <c r="N38" s="2" t="s">
        <v>119</v>
      </c>
      <c r="O38" s="2" t="s">
        <v>119</v>
      </c>
      <c r="P38" s="2" t="s">
        <v>119</v>
      </c>
      <c r="Q38" s="2" t="s">
        <v>119</v>
      </c>
      <c r="R38" s="2" t="s">
        <v>119</v>
      </c>
      <c r="S38" s="2" t="s">
        <v>119</v>
      </c>
      <c r="T38" s="2" t="s">
        <v>119</v>
      </c>
      <c r="U38" s="17" t="s">
        <v>119</v>
      </c>
    </row>
    <row r="39" spans="1:21" ht="56.25" outlineLevel="1">
      <c r="A39" s="157" t="s">
        <v>858</v>
      </c>
      <c r="B39" s="14" t="s">
        <v>859</v>
      </c>
      <c r="C39" s="157" t="s">
        <v>117</v>
      </c>
      <c r="D39" s="2" t="s">
        <v>119</v>
      </c>
      <c r="E39" s="2" t="s">
        <v>119</v>
      </c>
      <c r="F39" s="2" t="s">
        <v>119</v>
      </c>
      <c r="G39" s="2" t="s">
        <v>119</v>
      </c>
      <c r="H39" s="2" t="s">
        <v>119</v>
      </c>
      <c r="I39" s="2" t="s">
        <v>119</v>
      </c>
      <c r="J39" s="2" t="s">
        <v>119</v>
      </c>
      <c r="K39" s="2" t="s">
        <v>119</v>
      </c>
      <c r="L39" s="2" t="s">
        <v>119</v>
      </c>
      <c r="M39" s="2" t="s">
        <v>119</v>
      </c>
      <c r="N39" s="2" t="s">
        <v>119</v>
      </c>
      <c r="O39" s="2" t="s">
        <v>119</v>
      </c>
      <c r="P39" s="2" t="s">
        <v>119</v>
      </c>
      <c r="Q39" s="2" t="s">
        <v>119</v>
      </c>
      <c r="R39" s="2" t="s">
        <v>119</v>
      </c>
      <c r="S39" s="2" t="s">
        <v>119</v>
      </c>
      <c r="T39" s="2" t="s">
        <v>119</v>
      </c>
      <c r="U39" s="17" t="s">
        <v>119</v>
      </c>
    </row>
    <row r="40" spans="1:21" ht="33.75" outlineLevel="1">
      <c r="A40" s="157" t="s">
        <v>860</v>
      </c>
      <c r="B40" s="14" t="s">
        <v>861</v>
      </c>
      <c r="C40" s="157" t="s">
        <v>119</v>
      </c>
      <c r="D40" s="2" t="s">
        <v>119</v>
      </c>
      <c r="E40" s="2" t="s">
        <v>119</v>
      </c>
      <c r="F40" s="2" t="s">
        <v>119</v>
      </c>
      <c r="G40" s="2" t="s">
        <v>119</v>
      </c>
      <c r="H40" s="2" t="s">
        <v>119</v>
      </c>
      <c r="I40" s="2" t="s">
        <v>119</v>
      </c>
      <c r="J40" s="2" t="s">
        <v>119</v>
      </c>
      <c r="K40" s="2" t="s">
        <v>119</v>
      </c>
      <c r="L40" s="2" t="s">
        <v>119</v>
      </c>
      <c r="M40" s="2" t="s">
        <v>119</v>
      </c>
      <c r="N40" s="2" t="s">
        <v>119</v>
      </c>
      <c r="O40" s="2" t="s">
        <v>119</v>
      </c>
      <c r="P40" s="2" t="s">
        <v>119</v>
      </c>
      <c r="Q40" s="2" t="s">
        <v>119</v>
      </c>
      <c r="R40" s="2" t="s">
        <v>119</v>
      </c>
      <c r="S40" s="2" t="s">
        <v>119</v>
      </c>
      <c r="T40" s="2" t="s">
        <v>119</v>
      </c>
      <c r="U40" s="17" t="s">
        <v>119</v>
      </c>
    </row>
    <row r="41" spans="1:21" ht="22.5" outlineLevel="1">
      <c r="A41" s="157" t="s">
        <v>862</v>
      </c>
      <c r="B41" s="14" t="s">
        <v>863</v>
      </c>
      <c r="C41" s="157" t="s">
        <v>119</v>
      </c>
      <c r="D41" s="2" t="s">
        <v>119</v>
      </c>
      <c r="E41" s="2" t="s">
        <v>119</v>
      </c>
      <c r="F41" s="2" t="s">
        <v>119</v>
      </c>
      <c r="G41" s="2" t="s">
        <v>119</v>
      </c>
      <c r="H41" s="2" t="s">
        <v>119</v>
      </c>
      <c r="I41" s="2" t="s">
        <v>119</v>
      </c>
      <c r="J41" s="2" t="s">
        <v>119</v>
      </c>
      <c r="K41" s="2" t="s">
        <v>119</v>
      </c>
      <c r="L41" s="2" t="s">
        <v>119</v>
      </c>
      <c r="M41" s="2" t="s">
        <v>119</v>
      </c>
      <c r="N41" s="2" t="s">
        <v>119</v>
      </c>
      <c r="O41" s="2" t="s">
        <v>119</v>
      </c>
      <c r="P41" s="2" t="s">
        <v>119</v>
      </c>
      <c r="Q41" s="2" t="s">
        <v>119</v>
      </c>
      <c r="R41" s="2" t="s">
        <v>119</v>
      </c>
      <c r="S41" s="2" t="s">
        <v>119</v>
      </c>
      <c r="T41" s="2" t="s">
        <v>119</v>
      </c>
      <c r="U41" s="17" t="s">
        <v>119</v>
      </c>
    </row>
  </sheetData>
  <sheetProtection/>
  <mergeCells count="19">
    <mergeCell ref="G12:W12"/>
    <mergeCell ref="J4:K4"/>
    <mergeCell ref="I6:R6"/>
    <mergeCell ref="I7:R7"/>
    <mergeCell ref="K9:L9"/>
    <mergeCell ref="U14:U17"/>
    <mergeCell ref="E16:I16"/>
    <mergeCell ref="J16:O16"/>
    <mergeCell ref="P14:T16"/>
    <mergeCell ref="A1:U1"/>
    <mergeCell ref="A3:U3"/>
    <mergeCell ref="D14:D17"/>
    <mergeCell ref="E14:O14"/>
    <mergeCell ref="E15:I15"/>
    <mergeCell ref="Q2:U2"/>
    <mergeCell ref="J15:O15"/>
    <mergeCell ref="A14:A17"/>
    <mergeCell ref="B14:B17"/>
    <mergeCell ref="C14:C17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79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41"/>
  <sheetViews>
    <sheetView view="pageBreakPreview" zoomScale="55" zoomScaleSheetLayoutView="55" zoomScalePageLayoutView="0" workbookViewId="0" topLeftCell="B1">
      <selection activeCell="M20" sqref="M20"/>
    </sheetView>
  </sheetViews>
  <sheetFormatPr defaultColWidth="9.140625" defaultRowHeight="12.75" outlineLevelRow="2"/>
  <cols>
    <col min="1" max="1" width="8.140625" style="1" customWidth="1"/>
    <col min="2" max="2" width="25.140625" style="1" customWidth="1"/>
    <col min="3" max="3" width="14.8515625" style="1" customWidth="1"/>
    <col min="4" max="39" width="6.421875" style="1" customWidth="1"/>
    <col min="40" max="41" width="6.421875" style="28" customWidth="1"/>
    <col min="42" max="45" width="6.421875" style="1" customWidth="1"/>
    <col min="46" max="46" width="11.421875" style="1" customWidth="1"/>
    <col min="47" max="16384" width="9.140625" style="1" customWidth="1"/>
  </cols>
  <sheetData>
    <row r="1" spans="1:45" ht="39.75" customHeight="1">
      <c r="A1" s="225" t="s">
        <v>195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S1" s="12"/>
    </row>
    <row r="2" spans="41:45" ht="19.5" customHeight="1">
      <c r="AO2" s="231"/>
      <c r="AP2" s="231"/>
      <c r="AQ2" s="231"/>
      <c r="AR2" s="231"/>
      <c r="AS2" s="231"/>
    </row>
    <row r="3" spans="1:45" ht="15">
      <c r="A3" s="248" t="s">
        <v>194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29"/>
      <c r="AO3" s="29"/>
      <c r="AP3" s="10"/>
      <c r="AQ3" s="10"/>
      <c r="AR3" s="10"/>
      <c r="AS3" s="10"/>
    </row>
    <row r="4" spans="1:29" s="28" customFormat="1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0" t="s">
        <v>174</v>
      </c>
      <c r="M4" s="212" t="s">
        <v>161</v>
      </c>
      <c r="N4" s="212"/>
      <c r="O4" s="40" t="s">
        <v>3</v>
      </c>
      <c r="P4" s="40"/>
      <c r="Q4" s="215"/>
      <c r="R4" s="215"/>
      <c r="S4" s="40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s="28" customFormat="1" ht="11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s="28" customFormat="1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3" t="s">
        <v>0</v>
      </c>
      <c r="M6" s="213" t="s">
        <v>830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41"/>
      <c r="Y6" s="41"/>
      <c r="Z6" s="41"/>
      <c r="AA6" s="41"/>
      <c r="AB6" s="41"/>
      <c r="AC6" s="41"/>
    </row>
    <row r="7" spans="1:29" s="28" customFormat="1" ht="12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214" t="s">
        <v>1</v>
      </c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41"/>
      <c r="Y7" s="41"/>
      <c r="Z7" s="41"/>
      <c r="AA7" s="41"/>
      <c r="AB7" s="41"/>
      <c r="AC7" s="41"/>
    </row>
    <row r="8" spans="1:29" s="28" customFormat="1" ht="11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s="28" customFormat="1" ht="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3" t="s">
        <v>2</v>
      </c>
      <c r="P9" s="212" t="s">
        <v>175</v>
      </c>
      <c r="Q9" s="212"/>
      <c r="R9" s="42"/>
      <c r="S9" s="41" t="s">
        <v>3</v>
      </c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s="28" customFormat="1" ht="11.2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s="28" customFormat="1" ht="1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3" t="s">
        <v>4</v>
      </c>
      <c r="O11" s="155" t="s">
        <v>829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1"/>
      <c r="AB11" s="41"/>
      <c r="AC11" s="41"/>
    </row>
    <row r="12" spans="15:26" s="28" customFormat="1" ht="12.75" customHeight="1">
      <c r="O12" s="216" t="s">
        <v>5</v>
      </c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7:15" ht="9" customHeight="1">
      <c r="G13" s="11"/>
      <c r="H13" s="11"/>
      <c r="I13" s="11"/>
      <c r="J13" s="11"/>
      <c r="K13" s="11"/>
      <c r="L13" s="11"/>
      <c r="M13" s="11"/>
      <c r="N13" s="11"/>
      <c r="O13" s="11"/>
    </row>
    <row r="14" spans="1:51" ht="15" customHeight="1">
      <c r="A14" s="229" t="s">
        <v>17</v>
      </c>
      <c r="B14" s="229" t="s">
        <v>18</v>
      </c>
      <c r="C14" s="229" t="s">
        <v>19</v>
      </c>
      <c r="D14" s="254" t="s">
        <v>115</v>
      </c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</row>
    <row r="15" spans="1:51" ht="57.75" customHeight="1">
      <c r="A15" s="230"/>
      <c r="B15" s="230"/>
      <c r="C15" s="230"/>
      <c r="D15" s="250" t="s">
        <v>35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 t="s">
        <v>120</v>
      </c>
      <c r="U15" s="250"/>
      <c r="V15" s="250"/>
      <c r="W15" s="250"/>
      <c r="X15" s="250"/>
      <c r="Y15" s="250"/>
      <c r="Z15" s="250"/>
      <c r="AA15" s="250"/>
      <c r="AB15" s="250"/>
      <c r="AC15" s="250"/>
      <c r="AD15" s="250" t="s">
        <v>121</v>
      </c>
      <c r="AE15" s="250"/>
      <c r="AF15" s="250"/>
      <c r="AG15" s="250"/>
      <c r="AH15" s="250"/>
      <c r="AI15" s="250"/>
      <c r="AJ15" s="250" t="s">
        <v>122</v>
      </c>
      <c r="AK15" s="250"/>
      <c r="AL15" s="250"/>
      <c r="AM15" s="250"/>
      <c r="AN15" s="250" t="s">
        <v>36</v>
      </c>
      <c r="AO15" s="250"/>
      <c r="AP15" s="250"/>
      <c r="AQ15" s="250"/>
      <c r="AR15" s="250"/>
      <c r="AS15" s="250"/>
      <c r="AT15" s="250" t="s">
        <v>37</v>
      </c>
      <c r="AU15" s="250"/>
      <c r="AV15" s="250"/>
      <c r="AW15" s="250"/>
      <c r="AX15" s="250" t="s">
        <v>38</v>
      </c>
      <c r="AY15" s="250"/>
    </row>
    <row r="16" spans="1:51" ht="69" customHeight="1">
      <c r="A16" s="230"/>
      <c r="B16" s="230"/>
      <c r="C16" s="230"/>
      <c r="D16" s="249" t="s">
        <v>123</v>
      </c>
      <c r="E16" s="249"/>
      <c r="F16" s="249" t="s">
        <v>124</v>
      </c>
      <c r="G16" s="249"/>
      <c r="H16" s="249" t="s">
        <v>125</v>
      </c>
      <c r="I16" s="249"/>
      <c r="J16" s="249" t="s">
        <v>126</v>
      </c>
      <c r="K16" s="249"/>
      <c r="L16" s="249" t="s">
        <v>127</v>
      </c>
      <c r="M16" s="249"/>
      <c r="N16" s="249" t="s">
        <v>128</v>
      </c>
      <c r="O16" s="249"/>
      <c r="P16" s="249" t="s">
        <v>129</v>
      </c>
      <c r="Q16" s="249"/>
      <c r="R16" s="249" t="s">
        <v>130</v>
      </c>
      <c r="S16" s="249"/>
      <c r="T16" s="249" t="s">
        <v>131</v>
      </c>
      <c r="U16" s="249"/>
      <c r="V16" s="249" t="s">
        <v>132</v>
      </c>
      <c r="W16" s="249"/>
      <c r="X16" s="249" t="s">
        <v>133</v>
      </c>
      <c r="Y16" s="249"/>
      <c r="Z16" s="249" t="s">
        <v>134</v>
      </c>
      <c r="AA16" s="249"/>
      <c r="AB16" s="249" t="s">
        <v>135</v>
      </c>
      <c r="AC16" s="249"/>
      <c r="AD16" s="249" t="s">
        <v>136</v>
      </c>
      <c r="AE16" s="249"/>
      <c r="AF16" s="249" t="s">
        <v>137</v>
      </c>
      <c r="AG16" s="249"/>
      <c r="AH16" s="249" t="s">
        <v>138</v>
      </c>
      <c r="AI16" s="249"/>
      <c r="AJ16" s="249" t="s">
        <v>139</v>
      </c>
      <c r="AK16" s="249"/>
      <c r="AL16" s="249" t="s">
        <v>140</v>
      </c>
      <c r="AM16" s="249"/>
      <c r="AN16" s="249" t="s">
        <v>141</v>
      </c>
      <c r="AO16" s="249"/>
      <c r="AP16" s="249" t="s">
        <v>142</v>
      </c>
      <c r="AQ16" s="249"/>
      <c r="AR16" s="249" t="s">
        <v>143</v>
      </c>
      <c r="AS16" s="249"/>
      <c r="AT16" s="251" t="s">
        <v>144</v>
      </c>
      <c r="AU16" s="252"/>
      <c r="AV16" s="249" t="s">
        <v>145</v>
      </c>
      <c r="AW16" s="249"/>
      <c r="AX16" s="249" t="s">
        <v>146</v>
      </c>
      <c r="AY16" s="249"/>
    </row>
    <row r="17" spans="1:51" ht="24" customHeight="1">
      <c r="A17" s="230"/>
      <c r="B17" s="230"/>
      <c r="C17" s="230"/>
      <c r="D17" s="24" t="s">
        <v>6</v>
      </c>
      <c r="E17" s="24" t="s">
        <v>7</v>
      </c>
      <c r="F17" s="24" t="s">
        <v>6</v>
      </c>
      <c r="G17" s="24" t="s">
        <v>7</v>
      </c>
      <c r="H17" s="24" t="s">
        <v>6</v>
      </c>
      <c r="I17" s="24" t="s">
        <v>7</v>
      </c>
      <c r="J17" s="24" t="s">
        <v>6</v>
      </c>
      <c r="K17" s="24" t="s">
        <v>7</v>
      </c>
      <c r="L17" s="24" t="s">
        <v>6</v>
      </c>
      <c r="M17" s="24" t="s">
        <v>7</v>
      </c>
      <c r="N17" s="24" t="s">
        <v>6</v>
      </c>
      <c r="O17" s="24" t="s">
        <v>7</v>
      </c>
      <c r="P17" s="24" t="s">
        <v>6</v>
      </c>
      <c r="Q17" s="24" t="s">
        <v>7</v>
      </c>
      <c r="R17" s="24" t="s">
        <v>6</v>
      </c>
      <c r="S17" s="24" t="s">
        <v>7</v>
      </c>
      <c r="T17" s="24" t="s">
        <v>6</v>
      </c>
      <c r="U17" s="24" t="s">
        <v>7</v>
      </c>
      <c r="V17" s="24" t="s">
        <v>6</v>
      </c>
      <c r="W17" s="24" t="s">
        <v>7</v>
      </c>
      <c r="X17" s="24" t="s">
        <v>6</v>
      </c>
      <c r="Y17" s="24" t="s">
        <v>7</v>
      </c>
      <c r="Z17" s="24" t="s">
        <v>6</v>
      </c>
      <c r="AA17" s="24" t="s">
        <v>7</v>
      </c>
      <c r="AB17" s="24" t="s">
        <v>6</v>
      </c>
      <c r="AC17" s="24" t="s">
        <v>7</v>
      </c>
      <c r="AD17" s="24" t="s">
        <v>6</v>
      </c>
      <c r="AE17" s="24" t="s">
        <v>7</v>
      </c>
      <c r="AF17" s="24" t="s">
        <v>6</v>
      </c>
      <c r="AG17" s="24" t="s">
        <v>7</v>
      </c>
      <c r="AH17" s="24" t="s">
        <v>6</v>
      </c>
      <c r="AI17" s="24" t="s">
        <v>7</v>
      </c>
      <c r="AJ17" s="24" t="s">
        <v>6</v>
      </c>
      <c r="AK17" s="24" t="s">
        <v>7</v>
      </c>
      <c r="AL17" s="24" t="s">
        <v>6</v>
      </c>
      <c r="AM17" s="24" t="s">
        <v>7</v>
      </c>
      <c r="AN17" s="24" t="s">
        <v>6</v>
      </c>
      <c r="AO17" s="24" t="s">
        <v>7</v>
      </c>
      <c r="AP17" s="24" t="s">
        <v>6</v>
      </c>
      <c r="AQ17" s="24" t="s">
        <v>7</v>
      </c>
      <c r="AR17" s="24" t="s">
        <v>6</v>
      </c>
      <c r="AS17" s="24" t="s">
        <v>7</v>
      </c>
      <c r="AT17" s="24" t="s">
        <v>6</v>
      </c>
      <c r="AU17" s="24" t="s">
        <v>7</v>
      </c>
      <c r="AV17" s="24" t="s">
        <v>6</v>
      </c>
      <c r="AW17" s="24" t="s">
        <v>7</v>
      </c>
      <c r="AX17" s="24" t="s">
        <v>6</v>
      </c>
      <c r="AY17" s="24" t="s">
        <v>7</v>
      </c>
    </row>
    <row r="18" spans="1:51" ht="13.5" customHeight="1">
      <c r="A18" s="4">
        <v>1</v>
      </c>
      <c r="B18" s="4">
        <v>2</v>
      </c>
      <c r="C18" s="4">
        <v>3</v>
      </c>
      <c r="D18" s="25" t="s">
        <v>39</v>
      </c>
      <c r="E18" s="25" t="s">
        <v>40</v>
      </c>
      <c r="F18" s="25" t="s">
        <v>41</v>
      </c>
      <c r="G18" s="25" t="s">
        <v>42</v>
      </c>
      <c r="H18" s="25" t="s">
        <v>147</v>
      </c>
      <c r="I18" s="25" t="s">
        <v>148</v>
      </c>
      <c r="J18" s="25" t="s">
        <v>149</v>
      </c>
      <c r="K18" s="25" t="s">
        <v>150</v>
      </c>
      <c r="L18" s="25" t="s">
        <v>151</v>
      </c>
      <c r="M18" s="25" t="s">
        <v>152</v>
      </c>
      <c r="N18" s="25" t="s">
        <v>153</v>
      </c>
      <c r="O18" s="25" t="s">
        <v>154</v>
      </c>
      <c r="P18" s="25" t="s">
        <v>155</v>
      </c>
      <c r="Q18" s="25" t="s">
        <v>156</v>
      </c>
      <c r="R18" s="25" t="s">
        <v>157</v>
      </c>
      <c r="S18" s="25" t="s">
        <v>158</v>
      </c>
      <c r="T18" s="25" t="s">
        <v>43</v>
      </c>
      <c r="U18" s="25" t="s">
        <v>44</v>
      </c>
      <c r="V18" s="25" t="s">
        <v>45</v>
      </c>
      <c r="W18" s="25" t="s">
        <v>46</v>
      </c>
      <c r="X18" s="25" t="s">
        <v>74</v>
      </c>
      <c r="Y18" s="25" t="s">
        <v>75</v>
      </c>
      <c r="Z18" s="25" t="s">
        <v>76</v>
      </c>
      <c r="AA18" s="25" t="s">
        <v>77</v>
      </c>
      <c r="AB18" s="25" t="s">
        <v>78</v>
      </c>
      <c r="AC18" s="25" t="s">
        <v>159</v>
      </c>
      <c r="AD18" s="25" t="s">
        <v>47</v>
      </c>
      <c r="AE18" s="25" t="s">
        <v>48</v>
      </c>
      <c r="AF18" s="25" t="s">
        <v>49</v>
      </c>
      <c r="AG18" s="25" t="s">
        <v>50</v>
      </c>
      <c r="AH18" s="25" t="s">
        <v>79</v>
      </c>
      <c r="AI18" s="25" t="s">
        <v>80</v>
      </c>
      <c r="AJ18" s="25" t="s">
        <v>51</v>
      </c>
      <c r="AK18" s="25" t="s">
        <v>52</v>
      </c>
      <c r="AL18" s="25" t="s">
        <v>53</v>
      </c>
      <c r="AM18" s="25" t="s">
        <v>54</v>
      </c>
      <c r="AN18" s="25" t="s">
        <v>55</v>
      </c>
      <c r="AO18" s="25" t="s">
        <v>56</v>
      </c>
      <c r="AP18" s="25" t="s">
        <v>57</v>
      </c>
      <c r="AQ18" s="25" t="s">
        <v>58</v>
      </c>
      <c r="AR18" s="25" t="s">
        <v>110</v>
      </c>
      <c r="AS18" s="25" t="s">
        <v>160</v>
      </c>
      <c r="AT18" s="25" t="s">
        <v>59</v>
      </c>
      <c r="AU18" s="25" t="s">
        <v>60</v>
      </c>
      <c r="AV18" s="25" t="s">
        <v>61</v>
      </c>
      <c r="AW18" s="25" t="s">
        <v>62</v>
      </c>
      <c r="AX18" s="25" t="s">
        <v>63</v>
      </c>
      <c r="AY18" s="25" t="s">
        <v>64</v>
      </c>
    </row>
    <row r="19" spans="1:51" ht="21">
      <c r="A19" s="156" t="s">
        <v>116</v>
      </c>
      <c r="B19" s="16" t="s">
        <v>16</v>
      </c>
      <c r="C19" s="156" t="s">
        <v>117</v>
      </c>
      <c r="D19" s="26" t="s">
        <v>119</v>
      </c>
      <c r="E19" s="26" t="s">
        <v>119</v>
      </c>
      <c r="F19" s="26" t="s">
        <v>119</v>
      </c>
      <c r="G19" s="26" t="s">
        <v>119</v>
      </c>
      <c r="H19" s="26">
        <f>H28</f>
        <v>17.48</v>
      </c>
      <c r="I19" s="26">
        <f>I28</f>
        <v>17.057000000000002</v>
      </c>
      <c r="J19" s="26" t="s">
        <v>119</v>
      </c>
      <c r="K19" s="26" t="s">
        <v>119</v>
      </c>
      <c r="L19" s="26" t="s">
        <v>119</v>
      </c>
      <c r="M19" s="26" t="s">
        <v>119</v>
      </c>
      <c r="N19" s="26" t="s">
        <v>119</v>
      </c>
      <c r="O19" s="26" t="s">
        <v>119</v>
      </c>
      <c r="P19" s="26" t="s">
        <v>119</v>
      </c>
      <c r="Q19" s="26" t="s">
        <v>119</v>
      </c>
      <c r="R19" s="26" t="s">
        <v>119</v>
      </c>
      <c r="S19" s="26" t="s">
        <v>119</v>
      </c>
      <c r="T19" s="26" t="s">
        <v>119</v>
      </c>
      <c r="U19" s="26" t="s">
        <v>119</v>
      </c>
      <c r="V19" s="26">
        <v>2</v>
      </c>
      <c r="W19" s="26">
        <v>2.133</v>
      </c>
      <c r="X19" s="170">
        <v>6</v>
      </c>
      <c r="Y19" s="170">
        <v>6</v>
      </c>
      <c r="Z19" s="26" t="s">
        <v>119</v>
      </c>
      <c r="AA19" s="26" t="s">
        <v>119</v>
      </c>
      <c r="AB19" s="26" t="s">
        <v>119</v>
      </c>
      <c r="AC19" s="26" t="s">
        <v>119</v>
      </c>
      <c r="AD19" s="26" t="s">
        <v>119</v>
      </c>
      <c r="AE19" s="26" t="s">
        <v>119</v>
      </c>
      <c r="AF19" s="26" t="s">
        <v>119</v>
      </c>
      <c r="AG19" s="26" t="s">
        <v>119</v>
      </c>
      <c r="AH19" s="26" t="s">
        <v>119</v>
      </c>
      <c r="AI19" s="26" t="s">
        <v>119</v>
      </c>
      <c r="AJ19" s="26" t="s">
        <v>119</v>
      </c>
      <c r="AK19" s="26" t="s">
        <v>119</v>
      </c>
      <c r="AL19" s="26" t="s">
        <v>119</v>
      </c>
      <c r="AM19" s="26" t="s">
        <v>119</v>
      </c>
      <c r="AN19" s="158">
        <f>AN20+AN24+AN28+AN37</f>
        <v>68.655</v>
      </c>
      <c r="AO19" s="158">
        <f>AO20+AO24+AO28+AO37</f>
        <v>68.649</v>
      </c>
      <c r="AP19" s="26" t="s">
        <v>119</v>
      </c>
      <c r="AQ19" s="26" t="s">
        <v>119</v>
      </c>
      <c r="AR19" s="26" t="s">
        <v>119</v>
      </c>
      <c r="AS19" s="26" t="s">
        <v>119</v>
      </c>
      <c r="AT19" s="26" t="s">
        <v>119</v>
      </c>
      <c r="AU19" s="26" t="s">
        <v>119</v>
      </c>
      <c r="AV19" s="26" t="s">
        <v>119</v>
      </c>
      <c r="AW19" s="26" t="s">
        <v>119</v>
      </c>
      <c r="AX19" s="26" t="s">
        <v>119</v>
      </c>
      <c r="AY19" s="26" t="s">
        <v>119</v>
      </c>
    </row>
    <row r="20" spans="1:51" ht="31.5" outlineLevel="1">
      <c r="A20" s="156" t="s">
        <v>69</v>
      </c>
      <c r="B20" s="16" t="s">
        <v>118</v>
      </c>
      <c r="C20" s="156" t="s">
        <v>117</v>
      </c>
      <c r="D20" s="26" t="s">
        <v>119</v>
      </c>
      <c r="E20" s="26" t="s">
        <v>119</v>
      </c>
      <c r="F20" s="26" t="s">
        <v>119</v>
      </c>
      <c r="G20" s="26" t="s">
        <v>119</v>
      </c>
      <c r="H20" s="26" t="s">
        <v>119</v>
      </c>
      <c r="I20" s="26" t="s">
        <v>119</v>
      </c>
      <c r="J20" s="26" t="s">
        <v>119</v>
      </c>
      <c r="K20" s="26" t="s">
        <v>119</v>
      </c>
      <c r="L20" s="26" t="s">
        <v>119</v>
      </c>
      <c r="M20" s="26" t="s">
        <v>119</v>
      </c>
      <c r="N20" s="26" t="s">
        <v>119</v>
      </c>
      <c r="O20" s="26" t="s">
        <v>119</v>
      </c>
      <c r="P20" s="26" t="s">
        <v>119</v>
      </c>
      <c r="Q20" s="26" t="s">
        <v>119</v>
      </c>
      <c r="R20" s="26" t="s">
        <v>119</v>
      </c>
      <c r="S20" s="26" t="s">
        <v>119</v>
      </c>
      <c r="T20" s="26" t="s">
        <v>119</v>
      </c>
      <c r="U20" s="26" t="s">
        <v>119</v>
      </c>
      <c r="V20" s="26">
        <v>2</v>
      </c>
      <c r="W20" s="26">
        <v>2.133</v>
      </c>
      <c r="X20" s="170">
        <v>6</v>
      </c>
      <c r="Y20" s="170">
        <v>6</v>
      </c>
      <c r="Z20" s="26" t="s">
        <v>119</v>
      </c>
      <c r="AA20" s="26" t="s">
        <v>119</v>
      </c>
      <c r="AB20" s="26" t="s">
        <v>119</v>
      </c>
      <c r="AC20" s="26" t="s">
        <v>119</v>
      </c>
      <c r="AD20" s="26" t="s">
        <v>119</v>
      </c>
      <c r="AE20" s="26" t="s">
        <v>119</v>
      </c>
      <c r="AF20" s="26" t="s">
        <v>119</v>
      </c>
      <c r="AG20" s="26" t="s">
        <v>119</v>
      </c>
      <c r="AH20" s="26" t="s">
        <v>119</v>
      </c>
      <c r="AI20" s="26" t="s">
        <v>119</v>
      </c>
      <c r="AJ20" s="26" t="s">
        <v>119</v>
      </c>
      <c r="AK20" s="26" t="s">
        <v>119</v>
      </c>
      <c r="AL20" s="26" t="s">
        <v>119</v>
      </c>
      <c r="AM20" s="26" t="s">
        <v>119</v>
      </c>
      <c r="AN20" s="158">
        <f>AN21</f>
        <v>6.9750000000000005</v>
      </c>
      <c r="AO20" s="158">
        <f>AO21</f>
        <v>6.698</v>
      </c>
      <c r="AP20" s="26" t="s">
        <v>119</v>
      </c>
      <c r="AQ20" s="26" t="s">
        <v>119</v>
      </c>
      <c r="AR20" s="26" t="s">
        <v>119</v>
      </c>
      <c r="AS20" s="26" t="s">
        <v>119</v>
      </c>
      <c r="AT20" s="26" t="s">
        <v>119</v>
      </c>
      <c r="AU20" s="26" t="s">
        <v>119</v>
      </c>
      <c r="AV20" s="26" t="s">
        <v>119</v>
      </c>
      <c r="AW20" s="26" t="s">
        <v>119</v>
      </c>
      <c r="AX20" s="26" t="s">
        <v>119</v>
      </c>
      <c r="AY20" s="26" t="s">
        <v>119</v>
      </c>
    </row>
    <row r="21" spans="1:51" ht="52.5">
      <c r="A21" s="156" t="s">
        <v>86</v>
      </c>
      <c r="B21" s="16" t="s">
        <v>831</v>
      </c>
      <c r="C21" s="156" t="s">
        <v>117</v>
      </c>
      <c r="D21" s="26" t="s">
        <v>119</v>
      </c>
      <c r="E21" s="26" t="s">
        <v>119</v>
      </c>
      <c r="F21" s="26" t="s">
        <v>119</v>
      </c>
      <c r="G21" s="26" t="s">
        <v>119</v>
      </c>
      <c r="H21" s="26" t="s">
        <v>119</v>
      </c>
      <c r="I21" s="26" t="s">
        <v>119</v>
      </c>
      <c r="J21" s="26" t="s">
        <v>119</v>
      </c>
      <c r="K21" s="26" t="s">
        <v>119</v>
      </c>
      <c r="L21" s="26" t="s">
        <v>119</v>
      </c>
      <c r="M21" s="26" t="s">
        <v>119</v>
      </c>
      <c r="N21" s="26" t="s">
        <v>119</v>
      </c>
      <c r="O21" s="26" t="s">
        <v>119</v>
      </c>
      <c r="P21" s="26" t="s">
        <v>119</v>
      </c>
      <c r="Q21" s="26" t="s">
        <v>119</v>
      </c>
      <c r="R21" s="26" t="s">
        <v>119</v>
      </c>
      <c r="S21" s="26" t="s">
        <v>119</v>
      </c>
      <c r="T21" s="26" t="s">
        <v>119</v>
      </c>
      <c r="U21" s="26" t="s">
        <v>119</v>
      </c>
      <c r="V21" s="26">
        <v>2</v>
      </c>
      <c r="W21" s="26">
        <v>2.13</v>
      </c>
      <c r="X21" s="170">
        <v>6</v>
      </c>
      <c r="Y21" s="170">
        <v>6</v>
      </c>
      <c r="Z21" s="26" t="s">
        <v>119</v>
      </c>
      <c r="AA21" s="26" t="s">
        <v>119</v>
      </c>
      <c r="AB21" s="26" t="s">
        <v>119</v>
      </c>
      <c r="AC21" s="26" t="s">
        <v>119</v>
      </c>
      <c r="AD21" s="26" t="s">
        <v>119</v>
      </c>
      <c r="AE21" s="26" t="s">
        <v>119</v>
      </c>
      <c r="AF21" s="26" t="s">
        <v>119</v>
      </c>
      <c r="AG21" s="26" t="s">
        <v>119</v>
      </c>
      <c r="AH21" s="26" t="s">
        <v>119</v>
      </c>
      <c r="AI21" s="26" t="s">
        <v>119</v>
      </c>
      <c r="AJ21" s="26" t="s">
        <v>119</v>
      </c>
      <c r="AK21" s="26" t="s">
        <v>119</v>
      </c>
      <c r="AL21" s="26" t="s">
        <v>119</v>
      </c>
      <c r="AM21" s="26" t="s">
        <v>119</v>
      </c>
      <c r="AN21" s="158">
        <f>AN23+AN22</f>
        <v>6.9750000000000005</v>
      </c>
      <c r="AO21" s="158">
        <f>AO23+AO22</f>
        <v>6.698</v>
      </c>
      <c r="AP21" s="26" t="s">
        <v>119</v>
      </c>
      <c r="AQ21" s="26" t="s">
        <v>119</v>
      </c>
      <c r="AR21" s="26" t="s">
        <v>119</v>
      </c>
      <c r="AS21" s="26" t="s">
        <v>119</v>
      </c>
      <c r="AT21" s="26" t="s">
        <v>119</v>
      </c>
      <c r="AU21" s="26" t="s">
        <v>119</v>
      </c>
      <c r="AV21" s="26" t="s">
        <v>119</v>
      </c>
      <c r="AW21" s="26" t="s">
        <v>119</v>
      </c>
      <c r="AX21" s="26" t="s">
        <v>119</v>
      </c>
      <c r="AY21" s="26" t="s">
        <v>119</v>
      </c>
    </row>
    <row r="22" spans="1:51" ht="33.75" outlineLevel="1">
      <c r="A22" s="157" t="s">
        <v>87</v>
      </c>
      <c r="B22" s="14" t="s">
        <v>832</v>
      </c>
      <c r="C22" s="157" t="s">
        <v>117</v>
      </c>
      <c r="D22" s="27" t="s">
        <v>119</v>
      </c>
      <c r="E22" s="27" t="s">
        <v>119</v>
      </c>
      <c r="F22" s="27" t="s">
        <v>119</v>
      </c>
      <c r="G22" s="27" t="s">
        <v>119</v>
      </c>
      <c r="H22" s="27" t="s">
        <v>119</v>
      </c>
      <c r="I22" s="27" t="s">
        <v>119</v>
      </c>
      <c r="J22" s="27" t="s">
        <v>119</v>
      </c>
      <c r="K22" s="27" t="s">
        <v>119</v>
      </c>
      <c r="L22" s="27" t="s">
        <v>119</v>
      </c>
      <c r="M22" s="27" t="s">
        <v>119</v>
      </c>
      <c r="N22" s="27" t="s">
        <v>119</v>
      </c>
      <c r="O22" s="27" t="s">
        <v>119</v>
      </c>
      <c r="P22" s="27" t="s">
        <v>119</v>
      </c>
      <c r="Q22" s="27" t="s">
        <v>119</v>
      </c>
      <c r="R22" s="27" t="s">
        <v>119</v>
      </c>
      <c r="S22" s="27" t="s">
        <v>119</v>
      </c>
      <c r="T22" s="27" t="s">
        <v>119</v>
      </c>
      <c r="U22" s="27" t="s">
        <v>119</v>
      </c>
      <c r="V22" s="27" t="s">
        <v>119</v>
      </c>
      <c r="W22" s="27" t="s">
        <v>119</v>
      </c>
      <c r="X22" s="171">
        <v>6</v>
      </c>
      <c r="Y22" s="171">
        <v>6</v>
      </c>
      <c r="Z22" s="27" t="s">
        <v>119</v>
      </c>
      <c r="AA22" s="27" t="s">
        <v>119</v>
      </c>
      <c r="AB22" s="27" t="s">
        <v>119</v>
      </c>
      <c r="AC22" s="27" t="s">
        <v>119</v>
      </c>
      <c r="AD22" s="27" t="s">
        <v>119</v>
      </c>
      <c r="AE22" s="27" t="s">
        <v>119</v>
      </c>
      <c r="AF22" s="27" t="s">
        <v>119</v>
      </c>
      <c r="AG22" s="27" t="s">
        <v>119</v>
      </c>
      <c r="AH22" s="27" t="s">
        <v>119</v>
      </c>
      <c r="AI22" s="27" t="s">
        <v>119</v>
      </c>
      <c r="AJ22" s="27" t="s">
        <v>119</v>
      </c>
      <c r="AK22" s="27" t="s">
        <v>119</v>
      </c>
      <c r="AL22" s="27" t="s">
        <v>119</v>
      </c>
      <c r="AM22" s="27" t="s">
        <v>119</v>
      </c>
      <c r="AN22" s="159">
        <v>4.73</v>
      </c>
      <c r="AO22" s="159">
        <v>4.498</v>
      </c>
      <c r="AP22" s="27" t="s">
        <v>119</v>
      </c>
      <c r="AQ22" s="27" t="s">
        <v>119</v>
      </c>
      <c r="AR22" s="27" t="s">
        <v>119</v>
      </c>
      <c r="AS22" s="27" t="s">
        <v>119</v>
      </c>
      <c r="AT22" s="27" t="s">
        <v>119</v>
      </c>
      <c r="AU22" s="27" t="s">
        <v>119</v>
      </c>
      <c r="AV22" s="27" t="s">
        <v>119</v>
      </c>
      <c r="AW22" s="27" t="s">
        <v>119</v>
      </c>
      <c r="AX22" s="27" t="s">
        <v>119</v>
      </c>
      <c r="AY22" s="27" t="s">
        <v>119</v>
      </c>
    </row>
    <row r="23" spans="1:51" ht="45">
      <c r="A23" s="157" t="s">
        <v>88</v>
      </c>
      <c r="B23" s="14" t="s">
        <v>833</v>
      </c>
      <c r="C23" s="157" t="s">
        <v>117</v>
      </c>
      <c r="D23" s="27" t="s">
        <v>119</v>
      </c>
      <c r="E23" s="27" t="s">
        <v>119</v>
      </c>
      <c r="F23" s="27" t="s">
        <v>119</v>
      </c>
      <c r="G23" s="27" t="s">
        <v>119</v>
      </c>
      <c r="H23" s="27" t="s">
        <v>119</v>
      </c>
      <c r="I23" s="27" t="s">
        <v>119</v>
      </c>
      <c r="J23" s="27" t="s">
        <v>119</v>
      </c>
      <c r="K23" s="27" t="s">
        <v>119</v>
      </c>
      <c r="L23" s="27" t="s">
        <v>119</v>
      </c>
      <c r="M23" s="27" t="s">
        <v>119</v>
      </c>
      <c r="N23" s="27" t="s">
        <v>119</v>
      </c>
      <c r="O23" s="27" t="s">
        <v>119</v>
      </c>
      <c r="P23" s="27" t="s">
        <v>119</v>
      </c>
      <c r="Q23" s="27" t="s">
        <v>119</v>
      </c>
      <c r="R23" s="27" t="s">
        <v>119</v>
      </c>
      <c r="S23" s="27" t="s">
        <v>119</v>
      </c>
      <c r="T23" s="27" t="s">
        <v>119</v>
      </c>
      <c r="U23" s="27" t="s">
        <v>119</v>
      </c>
      <c r="V23" s="27">
        <v>2</v>
      </c>
      <c r="W23" s="27">
        <v>2.133</v>
      </c>
      <c r="X23" s="27" t="s">
        <v>119</v>
      </c>
      <c r="Y23" s="27" t="s">
        <v>119</v>
      </c>
      <c r="Z23" s="27" t="s">
        <v>119</v>
      </c>
      <c r="AA23" s="27" t="s">
        <v>119</v>
      </c>
      <c r="AB23" s="27" t="s">
        <v>119</v>
      </c>
      <c r="AC23" s="27" t="s">
        <v>119</v>
      </c>
      <c r="AD23" s="27" t="s">
        <v>119</v>
      </c>
      <c r="AE23" s="27" t="s">
        <v>119</v>
      </c>
      <c r="AF23" s="27" t="s">
        <v>119</v>
      </c>
      <c r="AG23" s="27" t="s">
        <v>119</v>
      </c>
      <c r="AH23" s="27" t="s">
        <v>119</v>
      </c>
      <c r="AI23" s="27" t="s">
        <v>119</v>
      </c>
      <c r="AJ23" s="27" t="s">
        <v>119</v>
      </c>
      <c r="AK23" s="27" t="s">
        <v>119</v>
      </c>
      <c r="AL23" s="27" t="s">
        <v>119</v>
      </c>
      <c r="AM23" s="27" t="s">
        <v>119</v>
      </c>
      <c r="AN23" s="159">
        <v>2.245</v>
      </c>
      <c r="AO23" s="159">
        <v>2.2</v>
      </c>
      <c r="AP23" s="27" t="s">
        <v>119</v>
      </c>
      <c r="AQ23" s="27" t="s">
        <v>119</v>
      </c>
      <c r="AR23" s="27" t="s">
        <v>119</v>
      </c>
      <c r="AS23" s="27" t="s">
        <v>119</v>
      </c>
      <c r="AT23" s="27" t="s">
        <v>119</v>
      </c>
      <c r="AU23" s="27" t="s">
        <v>119</v>
      </c>
      <c r="AV23" s="27" t="s">
        <v>119</v>
      </c>
      <c r="AW23" s="27" t="s">
        <v>119</v>
      </c>
      <c r="AX23" s="27" t="s">
        <v>119</v>
      </c>
      <c r="AY23" s="27" t="s">
        <v>119</v>
      </c>
    </row>
    <row r="24" spans="1:51" ht="42" outlineLevel="2">
      <c r="A24" s="156" t="s">
        <v>90</v>
      </c>
      <c r="B24" s="16" t="s">
        <v>834</v>
      </c>
      <c r="C24" s="156" t="s">
        <v>117</v>
      </c>
      <c r="D24" s="26" t="s">
        <v>119</v>
      </c>
      <c r="E24" s="26" t="s">
        <v>119</v>
      </c>
      <c r="F24" s="26" t="s">
        <v>119</v>
      </c>
      <c r="G24" s="26" t="s">
        <v>119</v>
      </c>
      <c r="H24" s="26" t="s">
        <v>119</v>
      </c>
      <c r="I24" s="26" t="s">
        <v>119</v>
      </c>
      <c r="J24" s="26" t="s">
        <v>119</v>
      </c>
      <c r="K24" s="26" t="s">
        <v>119</v>
      </c>
      <c r="L24" s="26" t="s">
        <v>119</v>
      </c>
      <c r="M24" s="26" t="s">
        <v>119</v>
      </c>
      <c r="N24" s="26" t="s">
        <v>119</v>
      </c>
      <c r="O24" s="26" t="s">
        <v>119</v>
      </c>
      <c r="P24" s="26" t="s">
        <v>119</v>
      </c>
      <c r="Q24" s="26" t="s">
        <v>119</v>
      </c>
      <c r="R24" s="26" t="s">
        <v>119</v>
      </c>
      <c r="S24" s="26" t="s">
        <v>119</v>
      </c>
      <c r="T24" s="26" t="s">
        <v>119</v>
      </c>
      <c r="U24" s="26" t="s">
        <v>119</v>
      </c>
      <c r="V24" s="26" t="s">
        <v>119</v>
      </c>
      <c r="W24" s="26" t="s">
        <v>119</v>
      </c>
      <c r="X24" s="170" t="s">
        <v>119</v>
      </c>
      <c r="Y24" s="170" t="s">
        <v>119</v>
      </c>
      <c r="Z24" s="26" t="s">
        <v>119</v>
      </c>
      <c r="AA24" s="26" t="s">
        <v>119</v>
      </c>
      <c r="AB24" s="26" t="s">
        <v>119</v>
      </c>
      <c r="AC24" s="26" t="s">
        <v>119</v>
      </c>
      <c r="AD24" s="26" t="s">
        <v>119</v>
      </c>
      <c r="AE24" s="26" t="s">
        <v>119</v>
      </c>
      <c r="AF24" s="26" t="s">
        <v>119</v>
      </c>
      <c r="AG24" s="26" t="s">
        <v>119</v>
      </c>
      <c r="AH24" s="26" t="s">
        <v>119</v>
      </c>
      <c r="AI24" s="26" t="s">
        <v>119</v>
      </c>
      <c r="AJ24" s="26" t="s">
        <v>119</v>
      </c>
      <c r="AK24" s="26" t="s">
        <v>119</v>
      </c>
      <c r="AL24" s="26" t="s">
        <v>119</v>
      </c>
      <c r="AM24" s="26" t="s">
        <v>119</v>
      </c>
      <c r="AN24" s="158">
        <f>AN25</f>
        <v>7.361000000000001</v>
      </c>
      <c r="AO24" s="158">
        <f>AO25</f>
        <v>6.85</v>
      </c>
      <c r="AP24" s="26" t="s">
        <v>119</v>
      </c>
      <c r="AQ24" s="26" t="s">
        <v>119</v>
      </c>
      <c r="AR24" s="26" t="s">
        <v>119</v>
      </c>
      <c r="AS24" s="26" t="s">
        <v>119</v>
      </c>
      <c r="AT24" s="26" t="s">
        <v>119</v>
      </c>
      <c r="AU24" s="26" t="s">
        <v>119</v>
      </c>
      <c r="AV24" s="26" t="s">
        <v>119</v>
      </c>
      <c r="AW24" s="26" t="s">
        <v>119</v>
      </c>
      <c r="AX24" s="26" t="s">
        <v>119</v>
      </c>
      <c r="AY24" s="26" t="s">
        <v>119</v>
      </c>
    </row>
    <row r="25" spans="1:51" ht="52.5" outlineLevel="1">
      <c r="A25" s="156" t="s">
        <v>95</v>
      </c>
      <c r="B25" s="16" t="s">
        <v>835</v>
      </c>
      <c r="C25" s="156" t="s">
        <v>117</v>
      </c>
      <c r="D25" s="26" t="s">
        <v>119</v>
      </c>
      <c r="E25" s="26" t="s">
        <v>119</v>
      </c>
      <c r="F25" s="26" t="s">
        <v>119</v>
      </c>
      <c r="G25" s="26" t="s">
        <v>119</v>
      </c>
      <c r="H25" s="26" t="s">
        <v>119</v>
      </c>
      <c r="I25" s="26" t="s">
        <v>119</v>
      </c>
      <c r="J25" s="26" t="s">
        <v>119</v>
      </c>
      <c r="K25" s="26" t="s">
        <v>119</v>
      </c>
      <c r="L25" s="26" t="s">
        <v>119</v>
      </c>
      <c r="M25" s="26" t="s">
        <v>119</v>
      </c>
      <c r="N25" s="26" t="s">
        <v>119</v>
      </c>
      <c r="O25" s="26" t="s">
        <v>119</v>
      </c>
      <c r="P25" s="26" t="s">
        <v>119</v>
      </c>
      <c r="Q25" s="26" t="s">
        <v>119</v>
      </c>
      <c r="R25" s="26" t="s">
        <v>119</v>
      </c>
      <c r="S25" s="26" t="s">
        <v>119</v>
      </c>
      <c r="T25" s="26" t="s">
        <v>119</v>
      </c>
      <c r="U25" s="26" t="s">
        <v>119</v>
      </c>
      <c r="V25" s="26" t="s">
        <v>119</v>
      </c>
      <c r="W25" s="26" t="s">
        <v>119</v>
      </c>
      <c r="X25" s="170" t="s">
        <v>119</v>
      </c>
      <c r="Y25" s="170" t="s">
        <v>119</v>
      </c>
      <c r="Z25" s="26" t="s">
        <v>119</v>
      </c>
      <c r="AA25" s="26" t="s">
        <v>119</v>
      </c>
      <c r="AB25" s="26" t="s">
        <v>119</v>
      </c>
      <c r="AC25" s="26" t="s">
        <v>119</v>
      </c>
      <c r="AD25" s="26" t="s">
        <v>119</v>
      </c>
      <c r="AE25" s="26" t="s">
        <v>119</v>
      </c>
      <c r="AF25" s="26" t="s">
        <v>119</v>
      </c>
      <c r="AG25" s="26" t="s">
        <v>119</v>
      </c>
      <c r="AH25" s="26" t="s">
        <v>119</v>
      </c>
      <c r="AI25" s="26" t="s">
        <v>119</v>
      </c>
      <c r="AJ25" s="26" t="s">
        <v>119</v>
      </c>
      <c r="AK25" s="26" t="s">
        <v>119</v>
      </c>
      <c r="AL25" s="26" t="s">
        <v>119</v>
      </c>
      <c r="AM25" s="26" t="s">
        <v>119</v>
      </c>
      <c r="AN25" s="158">
        <f>AN26+AN27</f>
        <v>7.361000000000001</v>
      </c>
      <c r="AO25" s="158">
        <f>AO26+AO27</f>
        <v>6.85</v>
      </c>
      <c r="AP25" s="26" t="s">
        <v>119</v>
      </c>
      <c r="AQ25" s="26" t="s">
        <v>119</v>
      </c>
      <c r="AR25" s="26" t="s">
        <v>119</v>
      </c>
      <c r="AS25" s="26" t="s">
        <v>119</v>
      </c>
      <c r="AT25" s="26" t="s">
        <v>119</v>
      </c>
      <c r="AU25" s="26" t="s">
        <v>119</v>
      </c>
      <c r="AV25" s="26" t="s">
        <v>119</v>
      </c>
      <c r="AW25" s="26" t="s">
        <v>119</v>
      </c>
      <c r="AX25" s="26" t="s">
        <v>119</v>
      </c>
      <c r="AY25" s="26" t="s">
        <v>119</v>
      </c>
    </row>
    <row r="26" spans="1:51" ht="45">
      <c r="A26" s="157" t="s">
        <v>836</v>
      </c>
      <c r="B26" s="14" t="s">
        <v>837</v>
      </c>
      <c r="C26" s="157" t="s">
        <v>117</v>
      </c>
      <c r="D26" s="27" t="s">
        <v>119</v>
      </c>
      <c r="E26" s="27" t="s">
        <v>119</v>
      </c>
      <c r="F26" s="27" t="s">
        <v>119</v>
      </c>
      <c r="G26" s="27" t="s">
        <v>119</v>
      </c>
      <c r="H26" s="27" t="s">
        <v>119</v>
      </c>
      <c r="I26" s="27" t="s">
        <v>119</v>
      </c>
      <c r="J26" s="27" t="s">
        <v>119</v>
      </c>
      <c r="K26" s="27" t="s">
        <v>119</v>
      </c>
      <c r="L26" s="27" t="s">
        <v>119</v>
      </c>
      <c r="M26" s="27" t="s">
        <v>119</v>
      </c>
      <c r="N26" s="27" t="s">
        <v>119</v>
      </c>
      <c r="O26" s="27" t="s">
        <v>119</v>
      </c>
      <c r="P26" s="27" t="s">
        <v>119</v>
      </c>
      <c r="Q26" s="27" t="s">
        <v>119</v>
      </c>
      <c r="R26" s="27" t="s">
        <v>119</v>
      </c>
      <c r="S26" s="27" t="s">
        <v>119</v>
      </c>
      <c r="T26" s="27" t="s">
        <v>119</v>
      </c>
      <c r="U26" s="27" t="s">
        <v>119</v>
      </c>
      <c r="V26" s="27" t="s">
        <v>119</v>
      </c>
      <c r="W26" s="27" t="s">
        <v>119</v>
      </c>
      <c r="X26" s="171" t="s">
        <v>119</v>
      </c>
      <c r="Y26" s="171" t="s">
        <v>119</v>
      </c>
      <c r="Z26" s="27" t="s">
        <v>119</v>
      </c>
      <c r="AA26" s="27" t="s">
        <v>119</v>
      </c>
      <c r="AB26" s="27" t="s">
        <v>119</v>
      </c>
      <c r="AC26" s="27" t="s">
        <v>119</v>
      </c>
      <c r="AD26" s="27" t="s">
        <v>119</v>
      </c>
      <c r="AE26" s="27" t="s">
        <v>119</v>
      </c>
      <c r="AF26" s="27" t="s">
        <v>119</v>
      </c>
      <c r="AG26" s="27" t="s">
        <v>119</v>
      </c>
      <c r="AH26" s="27" t="s">
        <v>119</v>
      </c>
      <c r="AI26" s="27" t="s">
        <v>119</v>
      </c>
      <c r="AJ26" s="27" t="s">
        <v>119</v>
      </c>
      <c r="AK26" s="27" t="s">
        <v>119</v>
      </c>
      <c r="AL26" s="27" t="s">
        <v>119</v>
      </c>
      <c r="AM26" s="27" t="s">
        <v>119</v>
      </c>
      <c r="AN26" s="159">
        <v>5.953</v>
      </c>
      <c r="AO26" s="159">
        <v>5.813</v>
      </c>
      <c r="AP26" s="27" t="s">
        <v>119</v>
      </c>
      <c r="AQ26" s="27" t="s">
        <v>119</v>
      </c>
      <c r="AR26" s="27" t="s">
        <v>119</v>
      </c>
      <c r="AS26" s="27" t="s">
        <v>119</v>
      </c>
      <c r="AT26" s="27" t="s">
        <v>119</v>
      </c>
      <c r="AU26" s="27" t="s">
        <v>119</v>
      </c>
      <c r="AV26" s="27" t="s">
        <v>119</v>
      </c>
      <c r="AW26" s="27" t="s">
        <v>119</v>
      </c>
      <c r="AX26" s="27" t="s">
        <v>119</v>
      </c>
      <c r="AY26" s="27" t="s">
        <v>119</v>
      </c>
    </row>
    <row r="27" spans="1:51" ht="33.75" outlineLevel="1">
      <c r="A27" s="157" t="s">
        <v>838</v>
      </c>
      <c r="B27" s="14" t="s">
        <v>839</v>
      </c>
      <c r="C27" s="157" t="s">
        <v>117</v>
      </c>
      <c r="D27" s="27" t="s">
        <v>119</v>
      </c>
      <c r="E27" s="27" t="s">
        <v>119</v>
      </c>
      <c r="F27" s="27" t="s">
        <v>119</v>
      </c>
      <c r="G27" s="27" t="s">
        <v>119</v>
      </c>
      <c r="H27" s="27" t="s">
        <v>119</v>
      </c>
      <c r="I27" s="27" t="s">
        <v>119</v>
      </c>
      <c r="J27" s="27" t="s">
        <v>119</v>
      </c>
      <c r="K27" s="27" t="s">
        <v>119</v>
      </c>
      <c r="L27" s="27" t="s">
        <v>119</v>
      </c>
      <c r="M27" s="27" t="s">
        <v>119</v>
      </c>
      <c r="N27" s="27" t="s">
        <v>119</v>
      </c>
      <c r="O27" s="27" t="s">
        <v>119</v>
      </c>
      <c r="P27" s="27" t="s">
        <v>119</v>
      </c>
      <c r="Q27" s="27" t="s">
        <v>119</v>
      </c>
      <c r="R27" s="27" t="s">
        <v>119</v>
      </c>
      <c r="S27" s="27" t="s">
        <v>119</v>
      </c>
      <c r="T27" s="27" t="s">
        <v>119</v>
      </c>
      <c r="U27" s="27" t="s">
        <v>119</v>
      </c>
      <c r="V27" s="27" t="s">
        <v>119</v>
      </c>
      <c r="W27" s="27" t="s">
        <v>119</v>
      </c>
      <c r="X27" s="171" t="s">
        <v>119</v>
      </c>
      <c r="Y27" s="171" t="s">
        <v>119</v>
      </c>
      <c r="Z27" s="27" t="s">
        <v>119</v>
      </c>
      <c r="AA27" s="27" t="s">
        <v>119</v>
      </c>
      <c r="AB27" s="27" t="s">
        <v>119</v>
      </c>
      <c r="AC27" s="27" t="s">
        <v>119</v>
      </c>
      <c r="AD27" s="27" t="s">
        <v>119</v>
      </c>
      <c r="AE27" s="27" t="s">
        <v>119</v>
      </c>
      <c r="AF27" s="27" t="s">
        <v>119</v>
      </c>
      <c r="AG27" s="27" t="s">
        <v>119</v>
      </c>
      <c r="AH27" s="27" t="s">
        <v>119</v>
      </c>
      <c r="AI27" s="27" t="s">
        <v>119</v>
      </c>
      <c r="AJ27" s="27" t="s">
        <v>119</v>
      </c>
      <c r="AK27" s="27" t="s">
        <v>119</v>
      </c>
      <c r="AL27" s="27" t="s">
        <v>119</v>
      </c>
      <c r="AM27" s="27" t="s">
        <v>119</v>
      </c>
      <c r="AN27" s="159">
        <v>1.408</v>
      </c>
      <c r="AO27" s="159">
        <v>1.037</v>
      </c>
      <c r="AP27" s="27" t="s">
        <v>119</v>
      </c>
      <c r="AQ27" s="27" t="s">
        <v>119</v>
      </c>
      <c r="AR27" s="27" t="s">
        <v>119</v>
      </c>
      <c r="AS27" s="27" t="s">
        <v>119</v>
      </c>
      <c r="AT27" s="27" t="s">
        <v>119</v>
      </c>
      <c r="AU27" s="27" t="s">
        <v>119</v>
      </c>
      <c r="AV27" s="27" t="s">
        <v>119</v>
      </c>
      <c r="AW27" s="27" t="s">
        <v>119</v>
      </c>
      <c r="AX27" s="27" t="s">
        <v>119</v>
      </c>
      <c r="AY27" s="27" t="s">
        <v>119</v>
      </c>
    </row>
    <row r="28" spans="1:51" ht="31.5" outlineLevel="1">
      <c r="A28" s="156" t="s">
        <v>71</v>
      </c>
      <c r="B28" s="16" t="s">
        <v>840</v>
      </c>
      <c r="C28" s="156" t="s">
        <v>117</v>
      </c>
      <c r="D28" s="26" t="s">
        <v>119</v>
      </c>
      <c r="E28" s="26" t="s">
        <v>119</v>
      </c>
      <c r="F28" s="26" t="s">
        <v>119</v>
      </c>
      <c r="G28" s="26" t="s">
        <v>119</v>
      </c>
      <c r="H28" s="26">
        <f>SUM(H29:H36)</f>
        <v>17.48</v>
      </c>
      <c r="I28" s="26">
        <f>SUM(I29:I36)</f>
        <v>17.057000000000002</v>
      </c>
      <c r="J28" s="26" t="s">
        <v>119</v>
      </c>
      <c r="K28" s="26" t="s">
        <v>119</v>
      </c>
      <c r="L28" s="26" t="s">
        <v>119</v>
      </c>
      <c r="M28" s="26" t="s">
        <v>119</v>
      </c>
      <c r="N28" s="26" t="s">
        <v>119</v>
      </c>
      <c r="O28" s="26" t="s">
        <v>119</v>
      </c>
      <c r="P28" s="26" t="s">
        <v>119</v>
      </c>
      <c r="Q28" s="26" t="s">
        <v>119</v>
      </c>
      <c r="R28" s="26" t="s">
        <v>119</v>
      </c>
      <c r="S28" s="26" t="s">
        <v>119</v>
      </c>
      <c r="T28" s="26" t="s">
        <v>119</v>
      </c>
      <c r="U28" s="26" t="s">
        <v>119</v>
      </c>
      <c r="V28" s="26" t="s">
        <v>119</v>
      </c>
      <c r="W28" s="26" t="s">
        <v>119</v>
      </c>
      <c r="X28" s="170">
        <v>13</v>
      </c>
      <c r="Y28" s="170">
        <v>0</v>
      </c>
      <c r="Z28" s="26" t="s">
        <v>119</v>
      </c>
      <c r="AA28" s="26" t="s">
        <v>119</v>
      </c>
      <c r="AB28" s="26" t="s">
        <v>119</v>
      </c>
      <c r="AC28" s="26" t="s">
        <v>119</v>
      </c>
      <c r="AD28" s="26" t="s">
        <v>119</v>
      </c>
      <c r="AE28" s="26" t="s">
        <v>119</v>
      </c>
      <c r="AF28" s="26" t="s">
        <v>119</v>
      </c>
      <c r="AG28" s="26" t="s">
        <v>119</v>
      </c>
      <c r="AH28" s="26" t="s">
        <v>119</v>
      </c>
      <c r="AI28" s="26" t="s">
        <v>119</v>
      </c>
      <c r="AJ28" s="26" t="s">
        <v>119</v>
      </c>
      <c r="AK28" s="26" t="s">
        <v>119</v>
      </c>
      <c r="AL28" s="26" t="s">
        <v>119</v>
      </c>
      <c r="AM28" s="26" t="s">
        <v>119</v>
      </c>
      <c r="AN28" s="158">
        <f>AN29+AN30+AN31+AN32+AN33+AN34+AN35+AN36</f>
        <v>48.667</v>
      </c>
      <c r="AO28" s="158">
        <f>AO29+AO30+AO31+AO32+AO33+AO34+AO35+AO36</f>
        <v>42.992000000000004</v>
      </c>
      <c r="AP28" s="26" t="s">
        <v>119</v>
      </c>
      <c r="AQ28" s="26" t="s">
        <v>119</v>
      </c>
      <c r="AR28" s="26" t="s">
        <v>119</v>
      </c>
      <c r="AS28" s="26" t="s">
        <v>119</v>
      </c>
      <c r="AT28" s="26" t="s">
        <v>119</v>
      </c>
      <c r="AU28" s="26" t="s">
        <v>119</v>
      </c>
      <c r="AV28" s="26" t="s">
        <v>119</v>
      </c>
      <c r="AW28" s="26" t="s">
        <v>119</v>
      </c>
      <c r="AX28" s="26" t="s">
        <v>119</v>
      </c>
      <c r="AY28" s="26" t="s">
        <v>119</v>
      </c>
    </row>
    <row r="29" spans="1:51" ht="67.5" outlineLevel="1">
      <c r="A29" s="157" t="s">
        <v>790</v>
      </c>
      <c r="B29" s="14" t="s">
        <v>841</v>
      </c>
      <c r="C29" s="157" t="s">
        <v>117</v>
      </c>
      <c r="D29" s="27" t="s">
        <v>119</v>
      </c>
      <c r="E29" s="27" t="s">
        <v>119</v>
      </c>
      <c r="F29" s="27" t="s">
        <v>119</v>
      </c>
      <c r="G29" s="27" t="s">
        <v>119</v>
      </c>
      <c r="H29" s="27">
        <v>2.8</v>
      </c>
      <c r="I29" s="27">
        <v>2.698</v>
      </c>
      <c r="J29" s="27" t="s">
        <v>119</v>
      </c>
      <c r="K29" s="27" t="s">
        <v>119</v>
      </c>
      <c r="L29" s="27" t="s">
        <v>119</v>
      </c>
      <c r="M29" s="27" t="s">
        <v>119</v>
      </c>
      <c r="N29" s="27" t="s">
        <v>119</v>
      </c>
      <c r="O29" s="27" t="s">
        <v>119</v>
      </c>
      <c r="P29" s="27" t="s">
        <v>119</v>
      </c>
      <c r="Q29" s="27" t="s">
        <v>119</v>
      </c>
      <c r="R29" s="27" t="s">
        <v>119</v>
      </c>
      <c r="S29" s="27" t="s">
        <v>119</v>
      </c>
      <c r="T29" s="27" t="s">
        <v>119</v>
      </c>
      <c r="U29" s="27" t="s">
        <v>119</v>
      </c>
      <c r="V29" s="27" t="s">
        <v>119</v>
      </c>
      <c r="W29" s="27" t="s">
        <v>119</v>
      </c>
      <c r="X29" s="171" t="s">
        <v>119</v>
      </c>
      <c r="Y29" s="171" t="s">
        <v>119</v>
      </c>
      <c r="Z29" s="27" t="s">
        <v>119</v>
      </c>
      <c r="AA29" s="27" t="s">
        <v>119</v>
      </c>
      <c r="AB29" s="27" t="s">
        <v>119</v>
      </c>
      <c r="AC29" s="27" t="s">
        <v>119</v>
      </c>
      <c r="AD29" s="27" t="s">
        <v>119</v>
      </c>
      <c r="AE29" s="27" t="s">
        <v>119</v>
      </c>
      <c r="AF29" s="27" t="s">
        <v>119</v>
      </c>
      <c r="AG29" s="27" t="s">
        <v>119</v>
      </c>
      <c r="AH29" s="27" t="s">
        <v>119</v>
      </c>
      <c r="AI29" s="27" t="s">
        <v>119</v>
      </c>
      <c r="AJ29" s="27" t="s">
        <v>119</v>
      </c>
      <c r="AK29" s="27" t="s">
        <v>119</v>
      </c>
      <c r="AL29" s="27" t="s">
        <v>119</v>
      </c>
      <c r="AM29" s="27" t="s">
        <v>119</v>
      </c>
      <c r="AN29" s="159">
        <v>8.93</v>
      </c>
      <c r="AO29" s="159">
        <v>8.732</v>
      </c>
      <c r="AP29" s="27" t="s">
        <v>119</v>
      </c>
      <c r="AQ29" s="27" t="s">
        <v>119</v>
      </c>
      <c r="AR29" s="27" t="s">
        <v>119</v>
      </c>
      <c r="AS29" s="27" t="s">
        <v>119</v>
      </c>
      <c r="AT29" s="27" t="s">
        <v>119</v>
      </c>
      <c r="AU29" s="27" t="s">
        <v>119</v>
      </c>
      <c r="AV29" s="27" t="s">
        <v>119</v>
      </c>
      <c r="AW29" s="27" t="s">
        <v>119</v>
      </c>
      <c r="AX29" s="27" t="s">
        <v>119</v>
      </c>
      <c r="AY29" s="27" t="s">
        <v>119</v>
      </c>
    </row>
    <row r="30" spans="1:51" ht="67.5" outlineLevel="1">
      <c r="A30" s="157" t="s">
        <v>792</v>
      </c>
      <c r="B30" s="14" t="s">
        <v>842</v>
      </c>
      <c r="C30" s="157" t="s">
        <v>117</v>
      </c>
      <c r="D30" s="27" t="s">
        <v>119</v>
      </c>
      <c r="E30" s="27" t="s">
        <v>119</v>
      </c>
      <c r="F30" s="27" t="s">
        <v>119</v>
      </c>
      <c r="G30" s="27" t="s">
        <v>119</v>
      </c>
      <c r="H30" s="27">
        <v>2.81</v>
      </c>
      <c r="I30" s="27">
        <v>2.81</v>
      </c>
      <c r="J30" s="27" t="s">
        <v>119</v>
      </c>
      <c r="K30" s="27" t="s">
        <v>119</v>
      </c>
      <c r="L30" s="27" t="s">
        <v>119</v>
      </c>
      <c r="M30" s="27" t="s">
        <v>119</v>
      </c>
      <c r="N30" s="27" t="s">
        <v>119</v>
      </c>
      <c r="O30" s="27" t="s">
        <v>119</v>
      </c>
      <c r="P30" s="27" t="s">
        <v>119</v>
      </c>
      <c r="Q30" s="27" t="s">
        <v>119</v>
      </c>
      <c r="R30" s="27" t="s">
        <v>119</v>
      </c>
      <c r="S30" s="27" t="s">
        <v>119</v>
      </c>
      <c r="T30" s="27" t="s">
        <v>119</v>
      </c>
      <c r="U30" s="27" t="s">
        <v>119</v>
      </c>
      <c r="V30" s="27" t="s">
        <v>119</v>
      </c>
      <c r="W30" s="27" t="s">
        <v>119</v>
      </c>
      <c r="X30" s="171" t="s">
        <v>119</v>
      </c>
      <c r="Y30" s="171" t="s">
        <v>119</v>
      </c>
      <c r="Z30" s="27" t="s">
        <v>119</v>
      </c>
      <c r="AA30" s="27" t="s">
        <v>119</v>
      </c>
      <c r="AB30" s="27" t="s">
        <v>119</v>
      </c>
      <c r="AC30" s="27" t="s">
        <v>119</v>
      </c>
      <c r="AD30" s="27" t="s">
        <v>119</v>
      </c>
      <c r="AE30" s="27" t="s">
        <v>119</v>
      </c>
      <c r="AF30" s="27" t="s">
        <v>119</v>
      </c>
      <c r="AG30" s="27" t="s">
        <v>119</v>
      </c>
      <c r="AH30" s="27" t="s">
        <v>119</v>
      </c>
      <c r="AI30" s="27" t="s">
        <v>119</v>
      </c>
      <c r="AJ30" s="27" t="s">
        <v>119</v>
      </c>
      <c r="AK30" s="27" t="s">
        <v>119</v>
      </c>
      <c r="AL30" s="27" t="s">
        <v>119</v>
      </c>
      <c r="AM30" s="27" t="s">
        <v>119</v>
      </c>
      <c r="AN30" s="159">
        <v>7.648</v>
      </c>
      <c r="AO30" s="159">
        <v>7.482</v>
      </c>
      <c r="AP30" s="27" t="s">
        <v>119</v>
      </c>
      <c r="AQ30" s="27" t="s">
        <v>119</v>
      </c>
      <c r="AR30" s="27" t="s">
        <v>119</v>
      </c>
      <c r="AS30" s="27" t="s">
        <v>119</v>
      </c>
      <c r="AT30" s="27" t="s">
        <v>119</v>
      </c>
      <c r="AU30" s="27" t="s">
        <v>119</v>
      </c>
      <c r="AV30" s="27" t="s">
        <v>119</v>
      </c>
      <c r="AW30" s="27" t="s">
        <v>119</v>
      </c>
      <c r="AX30" s="27" t="s">
        <v>119</v>
      </c>
      <c r="AY30" s="27" t="s">
        <v>119</v>
      </c>
    </row>
    <row r="31" spans="1:51" ht="67.5" outlineLevel="1">
      <c r="A31" s="157" t="s">
        <v>843</v>
      </c>
      <c r="B31" s="14" t="s">
        <v>844</v>
      </c>
      <c r="C31" s="157" t="s">
        <v>117</v>
      </c>
      <c r="D31" s="27" t="s">
        <v>119</v>
      </c>
      <c r="E31" s="27" t="s">
        <v>119</v>
      </c>
      <c r="F31" s="27" t="s">
        <v>119</v>
      </c>
      <c r="G31" s="27" t="s">
        <v>119</v>
      </c>
      <c r="H31" s="27" t="s">
        <v>119</v>
      </c>
      <c r="I31" s="27" t="s">
        <v>119</v>
      </c>
      <c r="J31" s="27" t="s">
        <v>119</v>
      </c>
      <c r="K31" s="27" t="s">
        <v>119</v>
      </c>
      <c r="L31" s="27" t="s">
        <v>119</v>
      </c>
      <c r="M31" s="27" t="s">
        <v>119</v>
      </c>
      <c r="N31" s="27" t="s">
        <v>119</v>
      </c>
      <c r="O31" s="27" t="s">
        <v>119</v>
      </c>
      <c r="P31" s="27" t="s">
        <v>119</v>
      </c>
      <c r="Q31" s="27" t="s">
        <v>119</v>
      </c>
      <c r="R31" s="27" t="s">
        <v>119</v>
      </c>
      <c r="S31" s="27" t="s">
        <v>119</v>
      </c>
      <c r="T31" s="27" t="s">
        <v>119</v>
      </c>
      <c r="U31" s="27" t="s">
        <v>119</v>
      </c>
      <c r="V31" s="27" t="s">
        <v>119</v>
      </c>
      <c r="W31" s="27" t="s">
        <v>119</v>
      </c>
      <c r="X31" s="171">
        <v>4</v>
      </c>
      <c r="Y31" s="171">
        <v>0</v>
      </c>
      <c r="Z31" s="27" t="s">
        <v>119</v>
      </c>
      <c r="AA31" s="27" t="s">
        <v>119</v>
      </c>
      <c r="AB31" s="27" t="s">
        <v>119</v>
      </c>
      <c r="AC31" s="27" t="s">
        <v>119</v>
      </c>
      <c r="AD31" s="27" t="s">
        <v>119</v>
      </c>
      <c r="AE31" s="27" t="s">
        <v>119</v>
      </c>
      <c r="AF31" s="27" t="s">
        <v>119</v>
      </c>
      <c r="AG31" s="27" t="s">
        <v>119</v>
      </c>
      <c r="AH31" s="27" t="s">
        <v>119</v>
      </c>
      <c r="AI31" s="27" t="s">
        <v>119</v>
      </c>
      <c r="AJ31" s="27" t="s">
        <v>119</v>
      </c>
      <c r="AK31" s="27" t="s">
        <v>119</v>
      </c>
      <c r="AL31" s="27" t="s">
        <v>119</v>
      </c>
      <c r="AM31" s="27" t="s">
        <v>119</v>
      </c>
      <c r="AN31" s="159">
        <v>1.992</v>
      </c>
      <c r="AO31" s="159">
        <v>1.607</v>
      </c>
      <c r="AP31" s="27" t="s">
        <v>119</v>
      </c>
      <c r="AQ31" s="27" t="s">
        <v>119</v>
      </c>
      <c r="AR31" s="27" t="s">
        <v>119</v>
      </c>
      <c r="AS31" s="27" t="s">
        <v>119</v>
      </c>
      <c r="AT31" s="27" t="s">
        <v>119</v>
      </c>
      <c r="AU31" s="27" t="s">
        <v>119</v>
      </c>
      <c r="AV31" s="27" t="s">
        <v>119</v>
      </c>
      <c r="AW31" s="27" t="s">
        <v>119</v>
      </c>
      <c r="AX31" s="27" t="s">
        <v>119</v>
      </c>
      <c r="AY31" s="27" t="s">
        <v>119</v>
      </c>
    </row>
    <row r="32" spans="1:51" ht="56.25" outlineLevel="1">
      <c r="A32" s="157" t="s">
        <v>845</v>
      </c>
      <c r="B32" s="14" t="s">
        <v>846</v>
      </c>
      <c r="C32" s="157" t="s">
        <v>117</v>
      </c>
      <c r="D32" s="27" t="s">
        <v>119</v>
      </c>
      <c r="E32" s="27" t="s">
        <v>119</v>
      </c>
      <c r="F32" s="27" t="s">
        <v>119</v>
      </c>
      <c r="G32" s="27" t="s">
        <v>119</v>
      </c>
      <c r="H32" s="27">
        <v>0.4</v>
      </c>
      <c r="I32" s="27">
        <v>0.4</v>
      </c>
      <c r="J32" s="27" t="s">
        <v>119</v>
      </c>
      <c r="K32" s="27" t="s">
        <v>119</v>
      </c>
      <c r="L32" s="27" t="s">
        <v>119</v>
      </c>
      <c r="M32" s="27" t="s">
        <v>119</v>
      </c>
      <c r="N32" s="27" t="s">
        <v>119</v>
      </c>
      <c r="O32" s="27" t="s">
        <v>119</v>
      </c>
      <c r="P32" s="27" t="s">
        <v>119</v>
      </c>
      <c r="Q32" s="27" t="s">
        <v>119</v>
      </c>
      <c r="R32" s="27" t="s">
        <v>119</v>
      </c>
      <c r="S32" s="27" t="s">
        <v>119</v>
      </c>
      <c r="T32" s="27" t="s">
        <v>119</v>
      </c>
      <c r="U32" s="27" t="s">
        <v>119</v>
      </c>
      <c r="V32" s="27" t="s">
        <v>119</v>
      </c>
      <c r="W32" s="27" t="s">
        <v>119</v>
      </c>
      <c r="X32" s="171">
        <v>9</v>
      </c>
      <c r="Y32" s="171">
        <v>0</v>
      </c>
      <c r="Z32" s="27" t="s">
        <v>119</v>
      </c>
      <c r="AA32" s="27" t="s">
        <v>119</v>
      </c>
      <c r="AB32" s="27" t="s">
        <v>119</v>
      </c>
      <c r="AC32" s="27" t="s">
        <v>119</v>
      </c>
      <c r="AD32" s="27" t="s">
        <v>119</v>
      </c>
      <c r="AE32" s="27" t="s">
        <v>119</v>
      </c>
      <c r="AF32" s="27" t="s">
        <v>119</v>
      </c>
      <c r="AG32" s="27" t="s">
        <v>119</v>
      </c>
      <c r="AH32" s="27" t="s">
        <v>119</v>
      </c>
      <c r="AI32" s="27" t="s">
        <v>119</v>
      </c>
      <c r="AJ32" s="27" t="s">
        <v>119</v>
      </c>
      <c r="AK32" s="27" t="s">
        <v>119</v>
      </c>
      <c r="AL32" s="27" t="s">
        <v>119</v>
      </c>
      <c r="AM32" s="27" t="s">
        <v>119</v>
      </c>
      <c r="AN32" s="159">
        <v>0.92</v>
      </c>
      <c r="AO32" s="159">
        <v>0.858</v>
      </c>
      <c r="AP32" s="27" t="s">
        <v>119</v>
      </c>
      <c r="AQ32" s="27" t="s">
        <v>119</v>
      </c>
      <c r="AR32" s="27" t="s">
        <v>119</v>
      </c>
      <c r="AS32" s="27" t="s">
        <v>119</v>
      </c>
      <c r="AT32" s="27" t="s">
        <v>119</v>
      </c>
      <c r="AU32" s="27" t="s">
        <v>119</v>
      </c>
      <c r="AV32" s="27" t="s">
        <v>119</v>
      </c>
      <c r="AW32" s="27" t="s">
        <v>119</v>
      </c>
      <c r="AX32" s="27" t="s">
        <v>119</v>
      </c>
      <c r="AY32" s="27" t="s">
        <v>119</v>
      </c>
    </row>
    <row r="33" spans="1:51" ht="67.5" outlineLevel="1">
      <c r="A33" s="157" t="s">
        <v>847</v>
      </c>
      <c r="B33" s="14" t="s">
        <v>848</v>
      </c>
      <c r="C33" s="157" t="s">
        <v>117</v>
      </c>
      <c r="D33" s="27" t="s">
        <v>119</v>
      </c>
      <c r="E33" s="27" t="s">
        <v>119</v>
      </c>
      <c r="F33" s="27" t="s">
        <v>119</v>
      </c>
      <c r="G33" s="27" t="s">
        <v>119</v>
      </c>
      <c r="H33" s="27">
        <v>2.52</v>
      </c>
      <c r="I33" s="27">
        <v>2.649</v>
      </c>
      <c r="J33" s="27" t="s">
        <v>119</v>
      </c>
      <c r="K33" s="27" t="s">
        <v>119</v>
      </c>
      <c r="L33" s="27" t="s">
        <v>119</v>
      </c>
      <c r="M33" s="27" t="s">
        <v>119</v>
      </c>
      <c r="N33" s="27" t="s">
        <v>119</v>
      </c>
      <c r="O33" s="27" t="s">
        <v>119</v>
      </c>
      <c r="P33" s="27" t="s">
        <v>119</v>
      </c>
      <c r="Q33" s="27" t="s">
        <v>119</v>
      </c>
      <c r="R33" s="27" t="s">
        <v>119</v>
      </c>
      <c r="S33" s="27" t="s">
        <v>119</v>
      </c>
      <c r="T33" s="27" t="s">
        <v>119</v>
      </c>
      <c r="U33" s="27" t="s">
        <v>119</v>
      </c>
      <c r="V33" s="27" t="s">
        <v>119</v>
      </c>
      <c r="W33" s="27" t="s">
        <v>119</v>
      </c>
      <c r="X33" s="171" t="s">
        <v>119</v>
      </c>
      <c r="Y33" s="171" t="s">
        <v>119</v>
      </c>
      <c r="Z33" s="27" t="s">
        <v>119</v>
      </c>
      <c r="AA33" s="27" t="s">
        <v>119</v>
      </c>
      <c r="AB33" s="27" t="s">
        <v>119</v>
      </c>
      <c r="AC33" s="27" t="s">
        <v>119</v>
      </c>
      <c r="AD33" s="27" t="s">
        <v>119</v>
      </c>
      <c r="AE33" s="27" t="s">
        <v>119</v>
      </c>
      <c r="AF33" s="27" t="s">
        <v>119</v>
      </c>
      <c r="AG33" s="27" t="s">
        <v>119</v>
      </c>
      <c r="AH33" s="27" t="s">
        <v>119</v>
      </c>
      <c r="AI33" s="27" t="s">
        <v>119</v>
      </c>
      <c r="AJ33" s="27" t="s">
        <v>119</v>
      </c>
      <c r="AK33" s="27" t="s">
        <v>119</v>
      </c>
      <c r="AL33" s="27" t="s">
        <v>119</v>
      </c>
      <c r="AM33" s="27" t="s">
        <v>119</v>
      </c>
      <c r="AN33" s="159">
        <v>4.764</v>
      </c>
      <c r="AO33" s="159">
        <v>3.896</v>
      </c>
      <c r="AP33" s="27" t="s">
        <v>119</v>
      </c>
      <c r="AQ33" s="27" t="s">
        <v>119</v>
      </c>
      <c r="AR33" s="27" t="s">
        <v>119</v>
      </c>
      <c r="AS33" s="27" t="s">
        <v>119</v>
      </c>
      <c r="AT33" s="27" t="s">
        <v>119</v>
      </c>
      <c r="AU33" s="27" t="s">
        <v>119</v>
      </c>
      <c r="AV33" s="27" t="s">
        <v>119</v>
      </c>
      <c r="AW33" s="27" t="s">
        <v>119</v>
      </c>
      <c r="AX33" s="27" t="s">
        <v>119</v>
      </c>
      <c r="AY33" s="27" t="s">
        <v>119</v>
      </c>
    </row>
    <row r="34" spans="1:51" ht="56.25" outlineLevel="1">
      <c r="A34" s="157" t="s">
        <v>849</v>
      </c>
      <c r="B34" s="14" t="s">
        <v>850</v>
      </c>
      <c r="C34" s="157" t="s">
        <v>117</v>
      </c>
      <c r="D34" s="27" t="s">
        <v>119</v>
      </c>
      <c r="E34" s="27" t="s">
        <v>119</v>
      </c>
      <c r="F34" s="27" t="s">
        <v>119</v>
      </c>
      <c r="G34" s="27" t="s">
        <v>119</v>
      </c>
      <c r="H34" s="27">
        <v>3</v>
      </c>
      <c r="I34" s="27">
        <v>3</v>
      </c>
      <c r="J34" s="27" t="s">
        <v>119</v>
      </c>
      <c r="K34" s="27" t="s">
        <v>119</v>
      </c>
      <c r="L34" s="27" t="s">
        <v>119</v>
      </c>
      <c r="M34" s="27" t="s">
        <v>119</v>
      </c>
      <c r="N34" s="27" t="s">
        <v>119</v>
      </c>
      <c r="O34" s="27" t="s">
        <v>119</v>
      </c>
      <c r="P34" s="27" t="s">
        <v>119</v>
      </c>
      <c r="Q34" s="27" t="s">
        <v>119</v>
      </c>
      <c r="R34" s="27" t="s">
        <v>119</v>
      </c>
      <c r="S34" s="27" t="s">
        <v>119</v>
      </c>
      <c r="T34" s="27" t="s">
        <v>119</v>
      </c>
      <c r="U34" s="27" t="s">
        <v>119</v>
      </c>
      <c r="V34" s="27" t="s">
        <v>119</v>
      </c>
      <c r="W34" s="27" t="s">
        <v>119</v>
      </c>
      <c r="X34" s="171" t="s">
        <v>119</v>
      </c>
      <c r="Y34" s="171" t="s">
        <v>119</v>
      </c>
      <c r="Z34" s="27" t="s">
        <v>119</v>
      </c>
      <c r="AA34" s="27" t="s">
        <v>119</v>
      </c>
      <c r="AB34" s="27" t="s">
        <v>119</v>
      </c>
      <c r="AC34" s="27" t="s">
        <v>119</v>
      </c>
      <c r="AD34" s="27" t="s">
        <v>119</v>
      </c>
      <c r="AE34" s="27" t="s">
        <v>119</v>
      </c>
      <c r="AF34" s="27" t="s">
        <v>119</v>
      </c>
      <c r="AG34" s="27" t="s">
        <v>119</v>
      </c>
      <c r="AH34" s="27" t="s">
        <v>119</v>
      </c>
      <c r="AI34" s="27" t="s">
        <v>119</v>
      </c>
      <c r="AJ34" s="27" t="s">
        <v>119</v>
      </c>
      <c r="AK34" s="27" t="s">
        <v>119</v>
      </c>
      <c r="AL34" s="27" t="s">
        <v>119</v>
      </c>
      <c r="AM34" s="27" t="s">
        <v>119</v>
      </c>
      <c r="AN34" s="159">
        <v>9.605</v>
      </c>
      <c r="AO34" s="159">
        <v>8.318</v>
      </c>
      <c r="AP34" s="27" t="s">
        <v>119</v>
      </c>
      <c r="AQ34" s="27" t="s">
        <v>119</v>
      </c>
      <c r="AR34" s="27" t="s">
        <v>119</v>
      </c>
      <c r="AS34" s="27" t="s">
        <v>119</v>
      </c>
      <c r="AT34" s="27" t="s">
        <v>119</v>
      </c>
      <c r="AU34" s="27" t="s">
        <v>119</v>
      </c>
      <c r="AV34" s="27" t="s">
        <v>119</v>
      </c>
      <c r="AW34" s="27" t="s">
        <v>119</v>
      </c>
      <c r="AX34" s="27" t="s">
        <v>119</v>
      </c>
      <c r="AY34" s="27" t="s">
        <v>119</v>
      </c>
    </row>
    <row r="35" spans="1:51" ht="67.5" outlineLevel="1">
      <c r="A35" s="157" t="s">
        <v>851</v>
      </c>
      <c r="B35" s="14" t="s">
        <v>852</v>
      </c>
      <c r="C35" s="157" t="s">
        <v>117</v>
      </c>
      <c r="D35" s="27" t="s">
        <v>119</v>
      </c>
      <c r="E35" s="27" t="s">
        <v>119</v>
      </c>
      <c r="F35" s="27" t="s">
        <v>119</v>
      </c>
      <c r="G35" s="27" t="s">
        <v>119</v>
      </c>
      <c r="H35" s="27">
        <v>3.2</v>
      </c>
      <c r="I35" s="27">
        <v>2.7</v>
      </c>
      <c r="J35" s="27" t="s">
        <v>119</v>
      </c>
      <c r="K35" s="27" t="s">
        <v>119</v>
      </c>
      <c r="L35" s="27" t="s">
        <v>119</v>
      </c>
      <c r="M35" s="27" t="s">
        <v>119</v>
      </c>
      <c r="N35" s="27" t="s">
        <v>119</v>
      </c>
      <c r="O35" s="27" t="s">
        <v>119</v>
      </c>
      <c r="P35" s="27" t="s">
        <v>119</v>
      </c>
      <c r="Q35" s="27" t="s">
        <v>119</v>
      </c>
      <c r="R35" s="27" t="s">
        <v>119</v>
      </c>
      <c r="S35" s="27" t="s">
        <v>119</v>
      </c>
      <c r="T35" s="27" t="s">
        <v>119</v>
      </c>
      <c r="U35" s="27" t="s">
        <v>119</v>
      </c>
      <c r="V35" s="27" t="s">
        <v>119</v>
      </c>
      <c r="W35" s="27" t="s">
        <v>119</v>
      </c>
      <c r="X35" s="171">
        <v>4</v>
      </c>
      <c r="Y35" s="171">
        <v>0</v>
      </c>
      <c r="Z35" s="27" t="s">
        <v>119</v>
      </c>
      <c r="AA35" s="27" t="s">
        <v>119</v>
      </c>
      <c r="AB35" s="27" t="s">
        <v>119</v>
      </c>
      <c r="AC35" s="27" t="s">
        <v>119</v>
      </c>
      <c r="AD35" s="27" t="s">
        <v>119</v>
      </c>
      <c r="AE35" s="27" t="s">
        <v>119</v>
      </c>
      <c r="AF35" s="27" t="s">
        <v>119</v>
      </c>
      <c r="AG35" s="27" t="s">
        <v>119</v>
      </c>
      <c r="AH35" s="27" t="s">
        <v>119</v>
      </c>
      <c r="AI35" s="27" t="s">
        <v>119</v>
      </c>
      <c r="AJ35" s="27" t="s">
        <v>119</v>
      </c>
      <c r="AK35" s="27" t="s">
        <v>119</v>
      </c>
      <c r="AL35" s="27" t="s">
        <v>119</v>
      </c>
      <c r="AM35" s="27" t="s">
        <v>119</v>
      </c>
      <c r="AN35" s="159">
        <v>7.073</v>
      </c>
      <c r="AO35" s="159">
        <v>6.127</v>
      </c>
      <c r="AP35" s="27" t="s">
        <v>119</v>
      </c>
      <c r="AQ35" s="27" t="s">
        <v>119</v>
      </c>
      <c r="AR35" s="27" t="s">
        <v>119</v>
      </c>
      <c r="AS35" s="27" t="s">
        <v>119</v>
      </c>
      <c r="AT35" s="27" t="s">
        <v>119</v>
      </c>
      <c r="AU35" s="27" t="s">
        <v>119</v>
      </c>
      <c r="AV35" s="27" t="s">
        <v>119</v>
      </c>
      <c r="AW35" s="27" t="s">
        <v>119</v>
      </c>
      <c r="AX35" s="27" t="s">
        <v>119</v>
      </c>
      <c r="AY35" s="27" t="s">
        <v>119</v>
      </c>
    </row>
    <row r="36" spans="1:51" ht="56.25" outlineLevel="1">
      <c r="A36" s="157" t="s">
        <v>853</v>
      </c>
      <c r="B36" s="14" t="s">
        <v>854</v>
      </c>
      <c r="C36" s="157" t="s">
        <v>117</v>
      </c>
      <c r="D36" s="27" t="s">
        <v>119</v>
      </c>
      <c r="E36" s="27" t="s">
        <v>119</v>
      </c>
      <c r="F36" s="27" t="s">
        <v>119</v>
      </c>
      <c r="G36" s="27" t="s">
        <v>119</v>
      </c>
      <c r="H36" s="27">
        <v>2.75</v>
      </c>
      <c r="I36" s="27">
        <v>2.8</v>
      </c>
      <c r="J36" s="27" t="s">
        <v>119</v>
      </c>
      <c r="K36" s="27" t="s">
        <v>119</v>
      </c>
      <c r="L36" s="27" t="s">
        <v>119</v>
      </c>
      <c r="M36" s="27" t="s">
        <v>119</v>
      </c>
      <c r="N36" s="27" t="s">
        <v>119</v>
      </c>
      <c r="O36" s="27" t="s">
        <v>119</v>
      </c>
      <c r="P36" s="27" t="s">
        <v>119</v>
      </c>
      <c r="Q36" s="27" t="s">
        <v>119</v>
      </c>
      <c r="R36" s="27" t="s">
        <v>119</v>
      </c>
      <c r="S36" s="27" t="s">
        <v>119</v>
      </c>
      <c r="T36" s="27" t="s">
        <v>119</v>
      </c>
      <c r="U36" s="27" t="s">
        <v>119</v>
      </c>
      <c r="V36" s="27" t="s">
        <v>119</v>
      </c>
      <c r="W36" s="27" t="s">
        <v>119</v>
      </c>
      <c r="X36" s="171">
        <v>9</v>
      </c>
      <c r="Y36" s="171">
        <v>0</v>
      </c>
      <c r="Z36" s="27" t="s">
        <v>119</v>
      </c>
      <c r="AA36" s="27" t="s">
        <v>119</v>
      </c>
      <c r="AB36" s="27" t="s">
        <v>119</v>
      </c>
      <c r="AC36" s="27" t="s">
        <v>119</v>
      </c>
      <c r="AD36" s="27" t="s">
        <v>119</v>
      </c>
      <c r="AE36" s="27" t="s">
        <v>119</v>
      </c>
      <c r="AF36" s="27" t="s">
        <v>119</v>
      </c>
      <c r="AG36" s="27" t="s">
        <v>119</v>
      </c>
      <c r="AH36" s="27" t="s">
        <v>119</v>
      </c>
      <c r="AI36" s="27" t="s">
        <v>119</v>
      </c>
      <c r="AJ36" s="27" t="s">
        <v>119</v>
      </c>
      <c r="AK36" s="27" t="s">
        <v>119</v>
      </c>
      <c r="AL36" s="27" t="s">
        <v>119</v>
      </c>
      <c r="AM36" s="27" t="s">
        <v>119</v>
      </c>
      <c r="AN36" s="159">
        <v>7.735</v>
      </c>
      <c r="AO36" s="159">
        <v>5.972</v>
      </c>
      <c r="AP36" s="27" t="s">
        <v>119</v>
      </c>
      <c r="AQ36" s="27" t="s">
        <v>119</v>
      </c>
      <c r="AR36" s="27" t="s">
        <v>119</v>
      </c>
      <c r="AS36" s="27" t="s">
        <v>119</v>
      </c>
      <c r="AT36" s="27" t="s">
        <v>119</v>
      </c>
      <c r="AU36" s="27" t="s">
        <v>119</v>
      </c>
      <c r="AV36" s="27" t="s">
        <v>119</v>
      </c>
      <c r="AW36" s="27" t="s">
        <v>119</v>
      </c>
      <c r="AX36" s="27" t="s">
        <v>119</v>
      </c>
      <c r="AY36" s="27" t="s">
        <v>119</v>
      </c>
    </row>
    <row r="37" spans="1:51" ht="21" outlineLevel="1">
      <c r="A37" s="156" t="s">
        <v>73</v>
      </c>
      <c r="B37" s="16" t="s">
        <v>855</v>
      </c>
      <c r="C37" s="156" t="s">
        <v>117</v>
      </c>
      <c r="D37" s="26" t="s">
        <v>119</v>
      </c>
      <c r="E37" s="26" t="s">
        <v>119</v>
      </c>
      <c r="F37" s="26" t="s">
        <v>119</v>
      </c>
      <c r="G37" s="26" t="s">
        <v>119</v>
      </c>
      <c r="H37" s="26" t="s">
        <v>119</v>
      </c>
      <c r="I37" s="26" t="s">
        <v>119</v>
      </c>
      <c r="J37" s="26" t="s">
        <v>119</v>
      </c>
      <c r="K37" s="26" t="s">
        <v>119</v>
      </c>
      <c r="L37" s="26" t="s">
        <v>119</v>
      </c>
      <c r="M37" s="26" t="s">
        <v>119</v>
      </c>
      <c r="N37" s="26" t="s">
        <v>119</v>
      </c>
      <c r="O37" s="26" t="s">
        <v>119</v>
      </c>
      <c r="P37" s="26" t="s">
        <v>119</v>
      </c>
      <c r="Q37" s="26" t="s">
        <v>119</v>
      </c>
      <c r="R37" s="26" t="s">
        <v>119</v>
      </c>
      <c r="S37" s="26" t="s">
        <v>119</v>
      </c>
      <c r="T37" s="26" t="s">
        <v>119</v>
      </c>
      <c r="U37" s="26" t="s">
        <v>119</v>
      </c>
      <c r="V37" s="26" t="s">
        <v>119</v>
      </c>
      <c r="W37" s="26" t="s">
        <v>119</v>
      </c>
      <c r="X37" s="170" t="s">
        <v>119</v>
      </c>
      <c r="Y37" s="170" t="s">
        <v>119</v>
      </c>
      <c r="Z37" s="26" t="s">
        <v>119</v>
      </c>
      <c r="AA37" s="26" t="s">
        <v>119</v>
      </c>
      <c r="AB37" s="26" t="s">
        <v>119</v>
      </c>
      <c r="AC37" s="26" t="s">
        <v>119</v>
      </c>
      <c r="AD37" s="26" t="s">
        <v>119</v>
      </c>
      <c r="AE37" s="26" t="s">
        <v>119</v>
      </c>
      <c r="AF37" s="26" t="s">
        <v>119</v>
      </c>
      <c r="AG37" s="26" t="s">
        <v>119</v>
      </c>
      <c r="AH37" s="26" t="s">
        <v>119</v>
      </c>
      <c r="AI37" s="26" t="s">
        <v>119</v>
      </c>
      <c r="AJ37" s="26" t="s">
        <v>119</v>
      </c>
      <c r="AK37" s="26" t="s">
        <v>119</v>
      </c>
      <c r="AL37" s="26" t="s">
        <v>119</v>
      </c>
      <c r="AM37" s="26" t="s">
        <v>119</v>
      </c>
      <c r="AN37" s="158">
        <f>AN38+AN39+AN40+AN41</f>
        <v>5.652</v>
      </c>
      <c r="AO37" s="158">
        <f>AO38+AO39+AO40+AO41</f>
        <v>12.109000000000002</v>
      </c>
      <c r="AP37" s="26" t="s">
        <v>119</v>
      </c>
      <c r="AQ37" s="26" t="s">
        <v>119</v>
      </c>
      <c r="AR37" s="26" t="s">
        <v>119</v>
      </c>
      <c r="AS37" s="26" t="s">
        <v>119</v>
      </c>
      <c r="AT37" s="26" t="s">
        <v>119</v>
      </c>
      <c r="AU37" s="26" t="s">
        <v>119</v>
      </c>
      <c r="AV37" s="26" t="s">
        <v>119</v>
      </c>
      <c r="AW37" s="26" t="s">
        <v>119</v>
      </c>
      <c r="AX37" s="26" t="s">
        <v>119</v>
      </c>
      <c r="AY37" s="26" t="s">
        <v>119</v>
      </c>
    </row>
    <row r="38" spans="1:51" ht="56.25" outlineLevel="1">
      <c r="A38" s="157" t="s">
        <v>856</v>
      </c>
      <c r="B38" s="14" t="s">
        <v>857</v>
      </c>
      <c r="C38" s="157" t="s">
        <v>117</v>
      </c>
      <c r="D38" s="27" t="s">
        <v>119</v>
      </c>
      <c r="E38" s="27" t="s">
        <v>119</v>
      </c>
      <c r="F38" s="27" t="s">
        <v>119</v>
      </c>
      <c r="G38" s="27" t="s">
        <v>119</v>
      </c>
      <c r="H38" s="27" t="s">
        <v>119</v>
      </c>
      <c r="I38" s="27" t="s">
        <v>119</v>
      </c>
      <c r="J38" s="27" t="s">
        <v>119</v>
      </c>
      <c r="K38" s="27" t="s">
        <v>119</v>
      </c>
      <c r="L38" s="27" t="s">
        <v>119</v>
      </c>
      <c r="M38" s="27" t="s">
        <v>119</v>
      </c>
      <c r="N38" s="27" t="s">
        <v>119</v>
      </c>
      <c r="O38" s="27" t="s">
        <v>119</v>
      </c>
      <c r="P38" s="27" t="s">
        <v>119</v>
      </c>
      <c r="Q38" s="27" t="s">
        <v>119</v>
      </c>
      <c r="R38" s="27" t="s">
        <v>119</v>
      </c>
      <c r="S38" s="27" t="s">
        <v>119</v>
      </c>
      <c r="T38" s="27" t="s">
        <v>119</v>
      </c>
      <c r="U38" s="27" t="s">
        <v>119</v>
      </c>
      <c r="V38" s="27" t="s">
        <v>119</v>
      </c>
      <c r="W38" s="27" t="s">
        <v>119</v>
      </c>
      <c r="X38" s="171" t="s">
        <v>119</v>
      </c>
      <c r="Y38" s="171" t="s">
        <v>119</v>
      </c>
      <c r="Z38" s="27" t="s">
        <v>119</v>
      </c>
      <c r="AA38" s="27" t="s">
        <v>119</v>
      </c>
      <c r="AB38" s="27" t="s">
        <v>119</v>
      </c>
      <c r="AC38" s="27" t="s">
        <v>119</v>
      </c>
      <c r="AD38" s="27" t="s">
        <v>119</v>
      </c>
      <c r="AE38" s="27" t="s">
        <v>119</v>
      </c>
      <c r="AF38" s="27" t="s">
        <v>119</v>
      </c>
      <c r="AG38" s="27" t="s">
        <v>119</v>
      </c>
      <c r="AH38" s="27" t="s">
        <v>119</v>
      </c>
      <c r="AI38" s="27" t="s">
        <v>119</v>
      </c>
      <c r="AJ38" s="27" t="s">
        <v>119</v>
      </c>
      <c r="AK38" s="27" t="s">
        <v>119</v>
      </c>
      <c r="AL38" s="27" t="s">
        <v>119</v>
      </c>
      <c r="AM38" s="27" t="s">
        <v>119</v>
      </c>
      <c r="AN38" s="159">
        <v>0.66</v>
      </c>
      <c r="AO38" s="159">
        <v>0.66</v>
      </c>
      <c r="AP38" s="27" t="s">
        <v>119</v>
      </c>
      <c r="AQ38" s="27" t="s">
        <v>119</v>
      </c>
      <c r="AR38" s="27" t="s">
        <v>119</v>
      </c>
      <c r="AS38" s="27" t="s">
        <v>119</v>
      </c>
      <c r="AT38" s="27" t="s">
        <v>119</v>
      </c>
      <c r="AU38" s="27" t="s">
        <v>119</v>
      </c>
      <c r="AV38" s="27" t="s">
        <v>119</v>
      </c>
      <c r="AW38" s="27" t="s">
        <v>119</v>
      </c>
      <c r="AX38" s="27" t="s">
        <v>119</v>
      </c>
      <c r="AY38" s="27" t="s">
        <v>119</v>
      </c>
    </row>
    <row r="39" spans="1:51" ht="67.5" outlineLevel="1">
      <c r="A39" s="157" t="s">
        <v>858</v>
      </c>
      <c r="B39" s="14" t="s">
        <v>859</v>
      </c>
      <c r="C39" s="157" t="s">
        <v>117</v>
      </c>
      <c r="D39" s="27" t="s">
        <v>119</v>
      </c>
      <c r="E39" s="27" t="s">
        <v>119</v>
      </c>
      <c r="F39" s="27" t="s">
        <v>119</v>
      </c>
      <c r="G39" s="27" t="s">
        <v>119</v>
      </c>
      <c r="H39" s="27" t="s">
        <v>119</v>
      </c>
      <c r="I39" s="27" t="s">
        <v>119</v>
      </c>
      <c r="J39" s="27" t="s">
        <v>119</v>
      </c>
      <c r="K39" s="27" t="s">
        <v>119</v>
      </c>
      <c r="L39" s="27" t="s">
        <v>119</v>
      </c>
      <c r="M39" s="27" t="s">
        <v>119</v>
      </c>
      <c r="N39" s="27" t="s">
        <v>119</v>
      </c>
      <c r="O39" s="27" t="s">
        <v>119</v>
      </c>
      <c r="P39" s="27" t="s">
        <v>119</v>
      </c>
      <c r="Q39" s="27" t="s">
        <v>119</v>
      </c>
      <c r="R39" s="27" t="s">
        <v>119</v>
      </c>
      <c r="S39" s="27" t="s">
        <v>119</v>
      </c>
      <c r="T39" s="27" t="s">
        <v>119</v>
      </c>
      <c r="U39" s="27" t="s">
        <v>119</v>
      </c>
      <c r="V39" s="27" t="s">
        <v>119</v>
      </c>
      <c r="W39" s="27" t="s">
        <v>119</v>
      </c>
      <c r="X39" s="171" t="s">
        <v>119</v>
      </c>
      <c r="Y39" s="171" t="s">
        <v>119</v>
      </c>
      <c r="Z39" s="27" t="s">
        <v>119</v>
      </c>
      <c r="AA39" s="27" t="s">
        <v>119</v>
      </c>
      <c r="AB39" s="27" t="s">
        <v>119</v>
      </c>
      <c r="AC39" s="27" t="s">
        <v>119</v>
      </c>
      <c r="AD39" s="27" t="s">
        <v>119</v>
      </c>
      <c r="AE39" s="27" t="s">
        <v>119</v>
      </c>
      <c r="AF39" s="27" t="s">
        <v>119</v>
      </c>
      <c r="AG39" s="27" t="s">
        <v>119</v>
      </c>
      <c r="AH39" s="27" t="s">
        <v>119</v>
      </c>
      <c r="AI39" s="27" t="s">
        <v>119</v>
      </c>
      <c r="AJ39" s="27" t="s">
        <v>119</v>
      </c>
      <c r="AK39" s="27" t="s">
        <v>119</v>
      </c>
      <c r="AL39" s="27" t="s">
        <v>119</v>
      </c>
      <c r="AM39" s="27" t="s">
        <v>119</v>
      </c>
      <c r="AN39" s="159">
        <v>4.992</v>
      </c>
      <c r="AO39" s="159">
        <v>4.992</v>
      </c>
      <c r="AP39" s="27" t="s">
        <v>119</v>
      </c>
      <c r="AQ39" s="27" t="s">
        <v>119</v>
      </c>
      <c r="AR39" s="27" t="s">
        <v>119</v>
      </c>
      <c r="AS39" s="27" t="s">
        <v>119</v>
      </c>
      <c r="AT39" s="27" t="s">
        <v>119</v>
      </c>
      <c r="AU39" s="27" t="s">
        <v>119</v>
      </c>
      <c r="AV39" s="27" t="s">
        <v>119</v>
      </c>
      <c r="AW39" s="27" t="s">
        <v>119</v>
      </c>
      <c r="AX39" s="27" t="s">
        <v>119</v>
      </c>
      <c r="AY39" s="27" t="s">
        <v>119</v>
      </c>
    </row>
    <row r="40" spans="1:51" ht="33.75" outlineLevel="1">
      <c r="A40" s="157" t="s">
        <v>860</v>
      </c>
      <c r="B40" s="14" t="s">
        <v>861</v>
      </c>
      <c r="C40" s="157" t="s">
        <v>119</v>
      </c>
      <c r="D40" s="27" t="s">
        <v>119</v>
      </c>
      <c r="E40" s="27" t="s">
        <v>119</v>
      </c>
      <c r="F40" s="27" t="s">
        <v>119</v>
      </c>
      <c r="G40" s="27" t="s">
        <v>119</v>
      </c>
      <c r="H40" s="27" t="s">
        <v>119</v>
      </c>
      <c r="I40" s="27" t="s">
        <v>119</v>
      </c>
      <c r="J40" s="27" t="s">
        <v>119</v>
      </c>
      <c r="K40" s="27" t="s">
        <v>119</v>
      </c>
      <c r="L40" s="27" t="s">
        <v>119</v>
      </c>
      <c r="M40" s="27" t="s">
        <v>119</v>
      </c>
      <c r="N40" s="27" t="s">
        <v>119</v>
      </c>
      <c r="O40" s="27" t="s">
        <v>119</v>
      </c>
      <c r="P40" s="27" t="s">
        <v>119</v>
      </c>
      <c r="Q40" s="27" t="s">
        <v>119</v>
      </c>
      <c r="R40" s="27" t="s">
        <v>119</v>
      </c>
      <c r="S40" s="27" t="s">
        <v>119</v>
      </c>
      <c r="T40" s="27" t="s">
        <v>119</v>
      </c>
      <c r="U40" s="27" t="s">
        <v>119</v>
      </c>
      <c r="V40" s="27" t="s">
        <v>119</v>
      </c>
      <c r="W40" s="27" t="s">
        <v>119</v>
      </c>
      <c r="X40" s="171" t="s">
        <v>119</v>
      </c>
      <c r="Y40" s="171" t="s">
        <v>119</v>
      </c>
      <c r="Z40" s="27" t="s">
        <v>119</v>
      </c>
      <c r="AA40" s="27" t="s">
        <v>119</v>
      </c>
      <c r="AB40" s="27" t="s">
        <v>119</v>
      </c>
      <c r="AC40" s="27" t="s">
        <v>119</v>
      </c>
      <c r="AD40" s="27" t="s">
        <v>119</v>
      </c>
      <c r="AE40" s="27" t="s">
        <v>119</v>
      </c>
      <c r="AF40" s="27" t="s">
        <v>119</v>
      </c>
      <c r="AG40" s="27" t="s">
        <v>119</v>
      </c>
      <c r="AH40" s="27" t="s">
        <v>119</v>
      </c>
      <c r="AI40" s="27" t="s">
        <v>119</v>
      </c>
      <c r="AJ40" s="27" t="s">
        <v>119</v>
      </c>
      <c r="AK40" s="27" t="s">
        <v>119</v>
      </c>
      <c r="AL40" s="27" t="s">
        <v>119</v>
      </c>
      <c r="AM40" s="27" t="s">
        <v>119</v>
      </c>
      <c r="AN40" s="159">
        <v>0</v>
      </c>
      <c r="AO40" s="159">
        <v>4.605</v>
      </c>
      <c r="AP40" s="27" t="s">
        <v>119</v>
      </c>
      <c r="AQ40" s="27" t="s">
        <v>119</v>
      </c>
      <c r="AR40" s="27" t="s">
        <v>119</v>
      </c>
      <c r="AS40" s="27" t="s">
        <v>119</v>
      </c>
      <c r="AT40" s="27" t="s">
        <v>119</v>
      </c>
      <c r="AU40" s="27" t="s">
        <v>119</v>
      </c>
      <c r="AV40" s="27" t="s">
        <v>119</v>
      </c>
      <c r="AW40" s="27" t="s">
        <v>119</v>
      </c>
      <c r="AX40" s="27" t="s">
        <v>119</v>
      </c>
      <c r="AY40" s="27" t="s">
        <v>119</v>
      </c>
    </row>
    <row r="41" spans="1:51" ht="22.5" outlineLevel="1">
      <c r="A41" s="157" t="s">
        <v>862</v>
      </c>
      <c r="B41" s="14" t="s">
        <v>863</v>
      </c>
      <c r="C41" s="157" t="s">
        <v>119</v>
      </c>
      <c r="D41" s="27" t="s">
        <v>119</v>
      </c>
      <c r="E41" s="27" t="s">
        <v>119</v>
      </c>
      <c r="F41" s="27" t="s">
        <v>119</v>
      </c>
      <c r="G41" s="27" t="s">
        <v>119</v>
      </c>
      <c r="H41" s="27" t="s">
        <v>119</v>
      </c>
      <c r="I41" s="27" t="s">
        <v>119</v>
      </c>
      <c r="J41" s="27" t="s">
        <v>119</v>
      </c>
      <c r="K41" s="27" t="s">
        <v>119</v>
      </c>
      <c r="L41" s="27" t="s">
        <v>119</v>
      </c>
      <c r="M41" s="27" t="s">
        <v>119</v>
      </c>
      <c r="N41" s="27" t="s">
        <v>119</v>
      </c>
      <c r="O41" s="27" t="s">
        <v>119</v>
      </c>
      <c r="P41" s="27" t="s">
        <v>119</v>
      </c>
      <c r="Q41" s="27" t="s">
        <v>119</v>
      </c>
      <c r="R41" s="27" t="s">
        <v>119</v>
      </c>
      <c r="S41" s="27" t="s">
        <v>119</v>
      </c>
      <c r="T41" s="27" t="s">
        <v>119</v>
      </c>
      <c r="U41" s="27" t="s">
        <v>119</v>
      </c>
      <c r="V41" s="27" t="s">
        <v>119</v>
      </c>
      <c r="W41" s="27" t="s">
        <v>119</v>
      </c>
      <c r="X41" s="171" t="s">
        <v>119</v>
      </c>
      <c r="Y41" s="171" t="s">
        <v>119</v>
      </c>
      <c r="Z41" s="27" t="s">
        <v>119</v>
      </c>
      <c r="AA41" s="27" t="s">
        <v>119</v>
      </c>
      <c r="AB41" s="27" t="s">
        <v>119</v>
      </c>
      <c r="AC41" s="27" t="s">
        <v>119</v>
      </c>
      <c r="AD41" s="27" t="s">
        <v>119</v>
      </c>
      <c r="AE41" s="27" t="s">
        <v>119</v>
      </c>
      <c r="AF41" s="27" t="s">
        <v>119</v>
      </c>
      <c r="AG41" s="27" t="s">
        <v>119</v>
      </c>
      <c r="AH41" s="27" t="s">
        <v>119</v>
      </c>
      <c r="AI41" s="27" t="s">
        <v>119</v>
      </c>
      <c r="AJ41" s="27" t="s">
        <v>119</v>
      </c>
      <c r="AK41" s="27" t="s">
        <v>119</v>
      </c>
      <c r="AL41" s="27" t="s">
        <v>119</v>
      </c>
      <c r="AM41" s="27" t="s">
        <v>119</v>
      </c>
      <c r="AN41" s="159">
        <v>0</v>
      </c>
      <c r="AO41" s="159">
        <v>1.852</v>
      </c>
      <c r="AP41" s="27" t="s">
        <v>119</v>
      </c>
      <c r="AQ41" s="27" t="s">
        <v>119</v>
      </c>
      <c r="AR41" s="27" t="s">
        <v>119</v>
      </c>
      <c r="AS41" s="27" t="s">
        <v>119</v>
      </c>
      <c r="AT41" s="27" t="s">
        <v>119</v>
      </c>
      <c r="AU41" s="27" t="s">
        <v>119</v>
      </c>
      <c r="AV41" s="27" t="s">
        <v>119</v>
      </c>
      <c r="AW41" s="27" t="s">
        <v>119</v>
      </c>
      <c r="AX41" s="27" t="s">
        <v>119</v>
      </c>
      <c r="AY41" s="27" t="s">
        <v>119</v>
      </c>
    </row>
  </sheetData>
  <sheetProtection/>
  <mergeCells count="44">
    <mergeCell ref="P9:Q9"/>
    <mergeCell ref="O12:Z12"/>
    <mergeCell ref="D14:AY14"/>
    <mergeCell ref="AD15:AI15"/>
    <mergeCell ref="AJ15:AM15"/>
    <mergeCell ref="AT15:AW15"/>
    <mergeCell ref="AX15:AY15"/>
    <mergeCell ref="AT16:AU16"/>
    <mergeCell ref="AV16:AW16"/>
    <mergeCell ref="AX16:AY16"/>
    <mergeCell ref="AN15:AS15"/>
    <mergeCell ref="T15:AC15"/>
    <mergeCell ref="A1:AA1"/>
    <mergeCell ref="AO2:AS2"/>
    <mergeCell ref="A3:AA3"/>
    <mergeCell ref="M4:N4"/>
    <mergeCell ref="Q4:R4"/>
    <mergeCell ref="M6:W6"/>
    <mergeCell ref="M7:W7"/>
    <mergeCell ref="A14:A17"/>
    <mergeCell ref="B14:B17"/>
    <mergeCell ref="C14:C17"/>
    <mergeCell ref="D16:E16"/>
    <mergeCell ref="F16:G16"/>
    <mergeCell ref="H16:I16"/>
    <mergeCell ref="J16:K16"/>
    <mergeCell ref="D15:S15"/>
    <mergeCell ref="AH16:AI16"/>
    <mergeCell ref="L16:M16"/>
    <mergeCell ref="N16:O16"/>
    <mergeCell ref="P16:Q16"/>
    <mergeCell ref="R16:S16"/>
    <mergeCell ref="T16:U16"/>
    <mergeCell ref="V16:W16"/>
    <mergeCell ref="AJ16:AK16"/>
    <mergeCell ref="AL16:AM16"/>
    <mergeCell ref="AN16:AO16"/>
    <mergeCell ref="AP16:AQ16"/>
    <mergeCell ref="AR16:AS16"/>
    <mergeCell ref="X16:Y16"/>
    <mergeCell ref="Z16:AA16"/>
    <mergeCell ref="AB16:AC16"/>
    <mergeCell ref="AD16:AE16"/>
    <mergeCell ref="AF16:AG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9"/>
  <sheetViews>
    <sheetView view="pageBreakPreview" zoomScale="60" zoomScalePageLayoutView="0" workbookViewId="0" topLeftCell="A295">
      <selection activeCell="E309" sqref="E309"/>
    </sheetView>
  </sheetViews>
  <sheetFormatPr defaultColWidth="9.140625" defaultRowHeight="12.75" outlineLevelRow="1"/>
  <cols>
    <col min="1" max="1" width="9.140625" style="59" customWidth="1"/>
    <col min="2" max="2" width="62.8515625" style="59" customWidth="1"/>
    <col min="3" max="3" width="22.421875" style="59" customWidth="1"/>
    <col min="4" max="8" width="24.7109375" style="59" customWidth="1"/>
    <col min="9" max="9" width="9.140625" style="59" customWidth="1"/>
    <col min="10" max="10" width="17.00390625" style="59" customWidth="1"/>
    <col min="11" max="11" width="14.57421875" style="59" customWidth="1"/>
    <col min="12" max="12" width="13.421875" style="59" customWidth="1"/>
    <col min="13" max="16384" width="9.140625" style="59" customWidth="1"/>
  </cols>
  <sheetData>
    <row r="1" ht="18.75">
      <c r="H1" s="60"/>
    </row>
    <row r="2" spans="7:8" ht="60.75" customHeight="1">
      <c r="G2" s="279" t="s">
        <v>196</v>
      </c>
      <c r="H2" s="279"/>
    </row>
    <row r="3" ht="18.75">
      <c r="H3" s="60"/>
    </row>
    <row r="4" spans="1:7" ht="18.75">
      <c r="A4" s="280" t="s">
        <v>197</v>
      </c>
      <c r="B4" s="280"/>
      <c r="C4" s="280"/>
      <c r="D4" s="280"/>
      <c r="E4" s="280"/>
      <c r="F4" s="280"/>
      <c r="G4" s="280"/>
    </row>
    <row r="5" spans="1:7" ht="15.75">
      <c r="A5" s="61"/>
      <c r="B5" s="61"/>
      <c r="C5" s="61"/>
      <c r="D5" s="61"/>
      <c r="E5" s="61"/>
      <c r="F5" s="61"/>
      <c r="G5" s="61"/>
    </row>
    <row r="6" spans="1:7" ht="18.75">
      <c r="A6" s="281" t="s">
        <v>826</v>
      </c>
      <c r="B6" s="281"/>
      <c r="C6" s="281"/>
      <c r="D6" s="281"/>
      <c r="E6" s="281"/>
      <c r="F6" s="281"/>
      <c r="G6" s="281"/>
    </row>
    <row r="7" spans="1:7" ht="15.75">
      <c r="A7" s="282" t="s">
        <v>1</v>
      </c>
      <c r="B7" s="282"/>
      <c r="C7" s="282"/>
      <c r="D7" s="282"/>
      <c r="E7" s="282"/>
      <c r="F7" s="282"/>
      <c r="G7" s="282"/>
    </row>
    <row r="8" spans="1:7" ht="15.75">
      <c r="A8" s="62"/>
      <c r="B8" s="62"/>
      <c r="C8" s="62"/>
      <c r="D8" s="62"/>
      <c r="E8" s="62"/>
      <c r="F8" s="62"/>
      <c r="G8" s="62"/>
    </row>
    <row r="9" spans="1:7" ht="18.75">
      <c r="A9" s="283" t="s">
        <v>198</v>
      </c>
      <c r="B9" s="283"/>
      <c r="C9" s="283"/>
      <c r="D9" s="283"/>
      <c r="E9" s="283"/>
      <c r="F9" s="283"/>
      <c r="G9" s="283"/>
    </row>
    <row r="10" spans="1:7" ht="15.75">
      <c r="A10" s="62"/>
      <c r="B10" s="62"/>
      <c r="C10" s="62"/>
      <c r="D10" s="62"/>
      <c r="E10" s="62"/>
      <c r="F10" s="62"/>
      <c r="G10" s="62"/>
    </row>
    <row r="11" spans="1:7" ht="18.75">
      <c r="A11" s="277" t="s">
        <v>199</v>
      </c>
      <c r="B11" s="277"/>
      <c r="C11" s="277"/>
      <c r="D11" s="277"/>
      <c r="E11" s="277"/>
      <c r="F11" s="277"/>
      <c r="G11" s="277"/>
    </row>
    <row r="12" spans="1:7" ht="18.75">
      <c r="A12" s="63"/>
      <c r="B12" s="63"/>
      <c r="C12" s="63"/>
      <c r="D12" s="63"/>
      <c r="E12" s="63"/>
      <c r="F12" s="63"/>
      <c r="G12" s="63"/>
    </row>
    <row r="13" spans="1:7" ht="18.75">
      <c r="A13" s="64" t="s">
        <v>827</v>
      </c>
      <c r="B13" s="64"/>
      <c r="C13" s="64"/>
      <c r="D13" s="64"/>
      <c r="E13" s="64"/>
      <c r="F13" s="64"/>
      <c r="G13" s="64"/>
    </row>
    <row r="14" spans="1:7" ht="15.75">
      <c r="A14" s="284" t="s">
        <v>5</v>
      </c>
      <c r="B14" s="284"/>
      <c r="C14" s="284"/>
      <c r="D14" s="284"/>
      <c r="E14" s="284"/>
      <c r="F14" s="284"/>
      <c r="G14" s="284"/>
    </row>
    <row r="15" spans="1:7" ht="15.75">
      <c r="A15" s="65"/>
      <c r="B15" s="65"/>
      <c r="C15" s="65"/>
      <c r="D15" s="65"/>
      <c r="E15" s="65"/>
      <c r="F15" s="65"/>
      <c r="G15" s="65"/>
    </row>
    <row r="16" spans="1:7" ht="19.5" thickBot="1">
      <c r="A16" s="277" t="s">
        <v>200</v>
      </c>
      <c r="B16" s="277"/>
      <c r="C16" s="277"/>
      <c r="D16" s="277"/>
      <c r="E16" s="277"/>
      <c r="F16" s="277"/>
      <c r="G16" s="277"/>
    </row>
    <row r="17" spans="1:8" ht="31.5" customHeight="1">
      <c r="A17" s="257" t="s">
        <v>201</v>
      </c>
      <c r="B17" s="259" t="s">
        <v>202</v>
      </c>
      <c r="C17" s="261" t="s">
        <v>203</v>
      </c>
      <c r="D17" s="263" t="s">
        <v>204</v>
      </c>
      <c r="E17" s="263"/>
      <c r="F17" s="264" t="s">
        <v>205</v>
      </c>
      <c r="G17" s="265"/>
      <c r="H17" s="266" t="s">
        <v>20</v>
      </c>
    </row>
    <row r="18" spans="1:8" ht="16.5" thickBot="1">
      <c r="A18" s="258"/>
      <c r="B18" s="260"/>
      <c r="C18" s="262"/>
      <c r="D18" s="66" t="s">
        <v>6</v>
      </c>
      <c r="E18" s="66" t="s">
        <v>7</v>
      </c>
      <c r="F18" s="66" t="s">
        <v>206</v>
      </c>
      <c r="G18" s="66" t="s">
        <v>207</v>
      </c>
      <c r="H18" s="267"/>
    </row>
    <row r="19" spans="1:8" ht="16.5" thickBot="1">
      <c r="A19" s="67">
        <v>1</v>
      </c>
      <c r="B19" s="68">
        <v>2</v>
      </c>
      <c r="C19" s="69">
        <v>3</v>
      </c>
      <c r="D19" s="70">
        <v>4</v>
      </c>
      <c r="E19" s="70">
        <v>5</v>
      </c>
      <c r="F19" s="70">
        <v>6</v>
      </c>
      <c r="G19" s="70">
        <v>7</v>
      </c>
      <c r="H19" s="69">
        <v>8</v>
      </c>
    </row>
    <row r="20" spans="1:8" ht="16.5" thickBot="1">
      <c r="A20" s="268" t="s">
        <v>208</v>
      </c>
      <c r="B20" s="269"/>
      <c r="C20" s="269"/>
      <c r="D20" s="269"/>
      <c r="E20" s="269"/>
      <c r="F20" s="269"/>
      <c r="G20" s="269"/>
      <c r="H20" s="270"/>
    </row>
    <row r="21" spans="1:8" ht="31.5">
      <c r="A21" s="71" t="s">
        <v>209</v>
      </c>
      <c r="B21" s="72" t="s">
        <v>210</v>
      </c>
      <c r="C21" s="73" t="s">
        <v>211</v>
      </c>
      <c r="D21" s="74">
        <v>249.992</v>
      </c>
      <c r="E21" s="74">
        <v>250.206</v>
      </c>
      <c r="F21" s="74">
        <f>E21-D21</f>
        <v>0.21399999999999864</v>
      </c>
      <c r="G21" s="172">
        <f>(E21-D21)/D21%</f>
        <v>0.08560273928765666</v>
      </c>
      <c r="H21" s="183">
        <v>0</v>
      </c>
    </row>
    <row r="22" spans="1:8" ht="15.75" outlineLevel="1">
      <c r="A22" s="75" t="s">
        <v>65</v>
      </c>
      <c r="B22" s="76" t="s">
        <v>212</v>
      </c>
      <c r="C22" s="77" t="s">
        <v>211</v>
      </c>
      <c r="D22" s="78">
        <v>0</v>
      </c>
      <c r="E22" s="78">
        <v>0</v>
      </c>
      <c r="F22" s="78">
        <v>0</v>
      </c>
      <c r="G22" s="78">
        <v>0</v>
      </c>
      <c r="H22" s="89">
        <v>0</v>
      </c>
    </row>
    <row r="23" spans="1:8" ht="47.25" outlineLevel="1">
      <c r="A23" s="75" t="s">
        <v>66</v>
      </c>
      <c r="B23" s="80" t="s">
        <v>213</v>
      </c>
      <c r="C23" s="77" t="s">
        <v>211</v>
      </c>
      <c r="D23" s="78">
        <v>0</v>
      </c>
      <c r="E23" s="78">
        <v>0</v>
      </c>
      <c r="F23" s="78">
        <v>0</v>
      </c>
      <c r="G23" s="78">
        <v>0</v>
      </c>
      <c r="H23" s="89">
        <v>0</v>
      </c>
    </row>
    <row r="24" spans="1:8" ht="47.25" outlineLevel="1">
      <c r="A24" s="75" t="s">
        <v>67</v>
      </c>
      <c r="B24" s="80" t="s">
        <v>214</v>
      </c>
      <c r="C24" s="77" t="s">
        <v>211</v>
      </c>
      <c r="D24" s="78">
        <v>0</v>
      </c>
      <c r="E24" s="78">
        <v>0</v>
      </c>
      <c r="F24" s="78">
        <v>0</v>
      </c>
      <c r="G24" s="78">
        <v>0</v>
      </c>
      <c r="H24" s="89">
        <v>0</v>
      </c>
    </row>
    <row r="25" spans="1:8" ht="47.25" outlineLevel="1">
      <c r="A25" s="75" t="s">
        <v>68</v>
      </c>
      <c r="B25" s="80" t="s">
        <v>215</v>
      </c>
      <c r="C25" s="77" t="s">
        <v>211</v>
      </c>
      <c r="D25" s="78">
        <v>0</v>
      </c>
      <c r="E25" s="78">
        <v>0</v>
      </c>
      <c r="F25" s="78">
        <v>0</v>
      </c>
      <c r="G25" s="78">
        <v>0</v>
      </c>
      <c r="H25" s="89">
        <v>0</v>
      </c>
    </row>
    <row r="26" spans="1:8" ht="15.75" outlineLevel="1">
      <c r="A26" s="75" t="s">
        <v>69</v>
      </c>
      <c r="B26" s="76" t="s">
        <v>216</v>
      </c>
      <c r="C26" s="77" t="s">
        <v>211</v>
      </c>
      <c r="D26" s="78">
        <v>0</v>
      </c>
      <c r="E26" s="78">
        <v>0</v>
      </c>
      <c r="F26" s="78">
        <v>0</v>
      </c>
      <c r="G26" s="78">
        <v>0</v>
      </c>
      <c r="H26" s="89">
        <v>0</v>
      </c>
    </row>
    <row r="27" spans="1:11" ht="15.75">
      <c r="A27" s="75" t="s">
        <v>70</v>
      </c>
      <c r="B27" s="76" t="s">
        <v>217</v>
      </c>
      <c r="C27" s="77" t="s">
        <v>211</v>
      </c>
      <c r="D27" s="78">
        <v>249.992</v>
      </c>
      <c r="E27" s="78">
        <v>250.206</v>
      </c>
      <c r="F27" s="78">
        <f>E27-D27</f>
        <v>0.21399999999999864</v>
      </c>
      <c r="G27" s="173">
        <f>(E27-D27)/D27%</f>
        <v>0.08560273928765666</v>
      </c>
      <c r="H27" s="94"/>
      <c r="J27" s="82"/>
      <c r="K27" s="82"/>
    </row>
    <row r="28" spans="1:11" ht="15.75" outlineLevel="1">
      <c r="A28" s="75" t="s">
        <v>71</v>
      </c>
      <c r="B28" s="76" t="s">
        <v>218</v>
      </c>
      <c r="C28" s="77" t="s">
        <v>211</v>
      </c>
      <c r="D28" s="78">
        <v>0</v>
      </c>
      <c r="E28" s="78">
        <v>0</v>
      </c>
      <c r="F28" s="78">
        <v>0</v>
      </c>
      <c r="G28" s="78">
        <v>0</v>
      </c>
      <c r="H28" s="89">
        <v>0</v>
      </c>
      <c r="J28" s="82"/>
      <c r="K28" s="82"/>
    </row>
    <row r="29" spans="1:8" ht="15.75" outlineLevel="1">
      <c r="A29" s="75" t="s">
        <v>72</v>
      </c>
      <c r="B29" s="76" t="s">
        <v>219</v>
      </c>
      <c r="C29" s="77" t="s">
        <v>211</v>
      </c>
      <c r="D29" s="78">
        <v>0</v>
      </c>
      <c r="E29" s="78">
        <v>0</v>
      </c>
      <c r="F29" s="78">
        <v>0</v>
      </c>
      <c r="G29" s="78">
        <v>0</v>
      </c>
      <c r="H29" s="89">
        <v>0</v>
      </c>
    </row>
    <row r="30" spans="1:8" ht="15.75" outlineLevel="1">
      <c r="A30" s="75" t="s">
        <v>73</v>
      </c>
      <c r="B30" s="76" t="s">
        <v>220</v>
      </c>
      <c r="C30" s="77" t="s">
        <v>211</v>
      </c>
      <c r="D30" s="78">
        <v>0</v>
      </c>
      <c r="E30" s="78">
        <v>0</v>
      </c>
      <c r="F30" s="78">
        <v>0</v>
      </c>
      <c r="G30" s="78">
        <v>0</v>
      </c>
      <c r="H30" s="89">
        <v>0</v>
      </c>
    </row>
    <row r="31" spans="1:8" ht="15.75" outlineLevel="1">
      <c r="A31" s="75" t="s">
        <v>221</v>
      </c>
      <c r="B31" s="76" t="s">
        <v>222</v>
      </c>
      <c r="C31" s="77" t="s">
        <v>211</v>
      </c>
      <c r="D31" s="78">
        <v>0</v>
      </c>
      <c r="E31" s="78">
        <v>0</v>
      </c>
      <c r="F31" s="78">
        <v>0</v>
      </c>
      <c r="G31" s="78">
        <v>0</v>
      </c>
      <c r="H31" s="89">
        <v>0</v>
      </c>
    </row>
    <row r="32" spans="1:8" ht="47.25" outlineLevel="1">
      <c r="A32" s="75" t="s">
        <v>223</v>
      </c>
      <c r="B32" s="80" t="s">
        <v>224</v>
      </c>
      <c r="C32" s="77" t="s">
        <v>211</v>
      </c>
      <c r="D32" s="78">
        <v>0</v>
      </c>
      <c r="E32" s="78">
        <v>0</v>
      </c>
      <c r="F32" s="78">
        <v>0</v>
      </c>
      <c r="G32" s="78">
        <v>0</v>
      </c>
      <c r="H32" s="89">
        <v>0</v>
      </c>
    </row>
    <row r="33" spans="1:8" ht="15.75" outlineLevel="1">
      <c r="A33" s="75" t="s">
        <v>225</v>
      </c>
      <c r="B33" s="83" t="s">
        <v>226</v>
      </c>
      <c r="C33" s="77" t="s">
        <v>211</v>
      </c>
      <c r="D33" s="78">
        <v>0</v>
      </c>
      <c r="E33" s="78">
        <v>0</v>
      </c>
      <c r="F33" s="78">
        <v>0</v>
      </c>
      <c r="G33" s="78">
        <v>0</v>
      </c>
      <c r="H33" s="89">
        <v>0</v>
      </c>
    </row>
    <row r="34" spans="1:8" ht="15.75" outlineLevel="1">
      <c r="A34" s="75" t="s">
        <v>227</v>
      </c>
      <c r="B34" s="83" t="s">
        <v>228</v>
      </c>
      <c r="C34" s="77" t="s">
        <v>211</v>
      </c>
      <c r="D34" s="78">
        <v>0</v>
      </c>
      <c r="E34" s="78">
        <v>0</v>
      </c>
      <c r="F34" s="78">
        <v>0</v>
      </c>
      <c r="G34" s="78">
        <v>0</v>
      </c>
      <c r="H34" s="89">
        <v>0</v>
      </c>
    </row>
    <row r="35" spans="1:8" ht="15.75" outlineLevel="1">
      <c r="A35" s="75" t="s">
        <v>229</v>
      </c>
      <c r="B35" s="76" t="s">
        <v>230</v>
      </c>
      <c r="C35" s="77" t="s">
        <v>211</v>
      </c>
      <c r="D35" s="78">
        <v>0</v>
      </c>
      <c r="E35" s="78">
        <v>0</v>
      </c>
      <c r="F35" s="78">
        <v>0</v>
      </c>
      <c r="G35" s="78">
        <v>0</v>
      </c>
      <c r="H35" s="89">
        <v>0</v>
      </c>
    </row>
    <row r="36" spans="1:8" ht="31.5">
      <c r="A36" s="75" t="s">
        <v>231</v>
      </c>
      <c r="B36" s="84" t="s">
        <v>232</v>
      </c>
      <c r="C36" s="77" t="s">
        <v>211</v>
      </c>
      <c r="D36" s="78">
        <v>0</v>
      </c>
      <c r="E36" s="78">
        <v>229.001</v>
      </c>
      <c r="F36" s="78">
        <v>0</v>
      </c>
      <c r="G36" s="78">
        <v>0</v>
      </c>
      <c r="H36" s="89">
        <v>0</v>
      </c>
    </row>
    <row r="37" spans="1:8" ht="15.75" outlineLevel="1">
      <c r="A37" s="75" t="s">
        <v>233</v>
      </c>
      <c r="B37" s="76" t="s">
        <v>212</v>
      </c>
      <c r="C37" s="77" t="s">
        <v>211</v>
      </c>
      <c r="D37" s="78">
        <v>0</v>
      </c>
      <c r="E37" s="78">
        <v>0</v>
      </c>
      <c r="F37" s="78">
        <v>0</v>
      </c>
      <c r="G37" s="78">
        <v>0</v>
      </c>
      <c r="H37" s="89">
        <v>0</v>
      </c>
    </row>
    <row r="38" spans="1:8" ht="47.25" outlineLevel="1">
      <c r="A38" s="75" t="s">
        <v>234</v>
      </c>
      <c r="B38" s="85" t="s">
        <v>213</v>
      </c>
      <c r="C38" s="77" t="s">
        <v>211</v>
      </c>
      <c r="D38" s="78">
        <v>0</v>
      </c>
      <c r="E38" s="78">
        <v>0</v>
      </c>
      <c r="F38" s="78">
        <v>0</v>
      </c>
      <c r="G38" s="78">
        <v>0</v>
      </c>
      <c r="H38" s="89">
        <v>0</v>
      </c>
    </row>
    <row r="39" spans="1:8" ht="47.25" outlineLevel="1">
      <c r="A39" s="75" t="s">
        <v>235</v>
      </c>
      <c r="B39" s="85" t="s">
        <v>214</v>
      </c>
      <c r="C39" s="77" t="s">
        <v>211</v>
      </c>
      <c r="D39" s="78">
        <v>0</v>
      </c>
      <c r="E39" s="78">
        <v>0</v>
      </c>
      <c r="F39" s="78">
        <v>0</v>
      </c>
      <c r="G39" s="78">
        <v>0</v>
      </c>
      <c r="H39" s="89">
        <v>0</v>
      </c>
    </row>
    <row r="40" spans="1:8" ht="47.25" outlineLevel="1">
      <c r="A40" s="75" t="s">
        <v>236</v>
      </c>
      <c r="B40" s="85" t="s">
        <v>215</v>
      </c>
      <c r="C40" s="77" t="s">
        <v>211</v>
      </c>
      <c r="D40" s="78">
        <v>0</v>
      </c>
      <c r="E40" s="78">
        <v>0</v>
      </c>
      <c r="F40" s="78">
        <v>0</v>
      </c>
      <c r="G40" s="78">
        <v>0</v>
      </c>
      <c r="H40" s="89">
        <v>0</v>
      </c>
    </row>
    <row r="41" spans="1:8" ht="15.75" outlineLevel="1">
      <c r="A41" s="75" t="s">
        <v>237</v>
      </c>
      <c r="B41" s="76" t="s">
        <v>216</v>
      </c>
      <c r="C41" s="77" t="s">
        <v>211</v>
      </c>
      <c r="D41" s="78">
        <v>0</v>
      </c>
      <c r="E41" s="78">
        <v>0</v>
      </c>
      <c r="F41" s="78">
        <v>0</v>
      </c>
      <c r="G41" s="78">
        <v>0</v>
      </c>
      <c r="H41" s="89">
        <v>0</v>
      </c>
    </row>
    <row r="42" spans="1:8" ht="15.75">
      <c r="A42" s="75" t="s">
        <v>238</v>
      </c>
      <c r="B42" s="76" t="s">
        <v>217</v>
      </c>
      <c r="C42" s="77" t="s">
        <v>211</v>
      </c>
      <c r="D42" s="78">
        <v>0</v>
      </c>
      <c r="E42" s="78">
        <v>229.001</v>
      </c>
      <c r="F42" s="78">
        <v>0</v>
      </c>
      <c r="G42" s="78">
        <v>0</v>
      </c>
      <c r="H42" s="89">
        <v>0</v>
      </c>
    </row>
    <row r="43" spans="1:8" ht="15.75" outlineLevel="1">
      <c r="A43" s="75" t="s">
        <v>239</v>
      </c>
      <c r="B43" s="76" t="s">
        <v>218</v>
      </c>
      <c r="C43" s="77" t="s">
        <v>211</v>
      </c>
      <c r="D43" s="78">
        <v>0</v>
      </c>
      <c r="E43" s="78">
        <v>0</v>
      </c>
      <c r="F43" s="78">
        <v>0</v>
      </c>
      <c r="G43" s="78">
        <v>0</v>
      </c>
      <c r="H43" s="89">
        <v>0</v>
      </c>
    </row>
    <row r="44" spans="1:8" ht="15.75" outlineLevel="1">
      <c r="A44" s="75" t="s">
        <v>240</v>
      </c>
      <c r="B44" s="76" t="s">
        <v>219</v>
      </c>
      <c r="C44" s="77" t="s">
        <v>211</v>
      </c>
      <c r="D44" s="78">
        <v>0</v>
      </c>
      <c r="E44" s="78">
        <v>0</v>
      </c>
      <c r="F44" s="78">
        <v>0</v>
      </c>
      <c r="G44" s="78">
        <v>0</v>
      </c>
      <c r="H44" s="89">
        <v>0</v>
      </c>
    </row>
    <row r="45" spans="1:8" ht="15.75" outlineLevel="1">
      <c r="A45" s="75" t="s">
        <v>241</v>
      </c>
      <c r="B45" s="76" t="s">
        <v>220</v>
      </c>
      <c r="C45" s="77" t="s">
        <v>211</v>
      </c>
      <c r="D45" s="78">
        <v>0</v>
      </c>
      <c r="E45" s="78">
        <v>0</v>
      </c>
      <c r="F45" s="78">
        <v>0</v>
      </c>
      <c r="G45" s="78">
        <v>0</v>
      </c>
      <c r="H45" s="89">
        <v>0</v>
      </c>
    </row>
    <row r="46" spans="1:8" ht="15.75" outlineLevel="1">
      <c r="A46" s="75" t="s">
        <v>242</v>
      </c>
      <c r="B46" s="76" t="s">
        <v>222</v>
      </c>
      <c r="C46" s="77" t="s">
        <v>211</v>
      </c>
      <c r="D46" s="78">
        <v>0</v>
      </c>
      <c r="E46" s="78">
        <v>0</v>
      </c>
      <c r="F46" s="78">
        <v>0</v>
      </c>
      <c r="G46" s="78">
        <v>0</v>
      </c>
      <c r="H46" s="89">
        <v>0</v>
      </c>
    </row>
    <row r="47" spans="1:8" ht="47.25" outlineLevel="1">
      <c r="A47" s="75" t="s">
        <v>243</v>
      </c>
      <c r="B47" s="80" t="s">
        <v>224</v>
      </c>
      <c r="C47" s="77" t="s">
        <v>211</v>
      </c>
      <c r="D47" s="78">
        <v>0</v>
      </c>
      <c r="E47" s="78">
        <v>0</v>
      </c>
      <c r="F47" s="78">
        <v>0</v>
      </c>
      <c r="G47" s="78">
        <v>0</v>
      </c>
      <c r="H47" s="89">
        <v>0</v>
      </c>
    </row>
    <row r="48" spans="1:8" ht="31.5" outlineLevel="1">
      <c r="A48" s="75" t="s">
        <v>244</v>
      </c>
      <c r="B48" s="85" t="s">
        <v>226</v>
      </c>
      <c r="C48" s="77" t="s">
        <v>211</v>
      </c>
      <c r="D48" s="78">
        <v>0</v>
      </c>
      <c r="E48" s="78">
        <v>0</v>
      </c>
      <c r="F48" s="78">
        <v>0</v>
      </c>
      <c r="G48" s="78">
        <v>0</v>
      </c>
      <c r="H48" s="89">
        <v>0</v>
      </c>
    </row>
    <row r="49" spans="1:8" ht="15.75" outlineLevel="1">
      <c r="A49" s="75" t="s">
        <v>245</v>
      </c>
      <c r="B49" s="85" t="s">
        <v>228</v>
      </c>
      <c r="C49" s="77" t="s">
        <v>211</v>
      </c>
      <c r="D49" s="78">
        <v>0</v>
      </c>
      <c r="E49" s="78">
        <v>0</v>
      </c>
      <c r="F49" s="78">
        <v>0</v>
      </c>
      <c r="G49" s="78">
        <v>0</v>
      </c>
      <c r="H49" s="89">
        <v>0</v>
      </c>
    </row>
    <row r="50" spans="1:8" ht="15.75" outlineLevel="1">
      <c r="A50" s="75" t="s">
        <v>246</v>
      </c>
      <c r="B50" s="76" t="s">
        <v>230</v>
      </c>
      <c r="C50" s="77" t="s">
        <v>211</v>
      </c>
      <c r="D50" s="78">
        <v>0</v>
      </c>
      <c r="E50" s="78">
        <v>0</v>
      </c>
      <c r="F50" s="78">
        <v>0</v>
      </c>
      <c r="G50" s="78">
        <v>0</v>
      </c>
      <c r="H50" s="89">
        <v>0</v>
      </c>
    </row>
    <row r="51" spans="1:8" ht="15.75">
      <c r="A51" s="75" t="s">
        <v>247</v>
      </c>
      <c r="B51" s="86" t="s">
        <v>248</v>
      </c>
      <c r="C51" s="77" t="s">
        <v>211</v>
      </c>
      <c r="D51" s="78">
        <v>84.137</v>
      </c>
      <c r="E51" s="78">
        <v>79.553</v>
      </c>
      <c r="F51" s="78">
        <f>E51-D51</f>
        <v>-4.584000000000003</v>
      </c>
      <c r="G51" s="173">
        <f>(E51-D51)/D51%</f>
        <v>-5.448257009401337</v>
      </c>
      <c r="H51" s="89">
        <v>0</v>
      </c>
    </row>
    <row r="52" spans="1:8" ht="15.75" outlineLevel="1">
      <c r="A52" s="75" t="s">
        <v>234</v>
      </c>
      <c r="B52" s="85" t="s">
        <v>249</v>
      </c>
      <c r="C52" s="77" t="s">
        <v>211</v>
      </c>
      <c r="D52" s="78">
        <v>0</v>
      </c>
      <c r="E52" s="78">
        <v>0</v>
      </c>
      <c r="F52" s="78">
        <v>0</v>
      </c>
      <c r="G52" s="78">
        <v>0</v>
      </c>
      <c r="H52" s="89">
        <v>0</v>
      </c>
    </row>
    <row r="53" spans="1:8" ht="15.75">
      <c r="A53" s="75" t="s">
        <v>235</v>
      </c>
      <c r="B53" s="83" t="s">
        <v>250</v>
      </c>
      <c r="C53" s="77" t="s">
        <v>211</v>
      </c>
      <c r="D53" s="78">
        <v>76.464</v>
      </c>
      <c r="E53" s="78">
        <v>71.624</v>
      </c>
      <c r="F53" s="78">
        <f>E53-D53</f>
        <v>-4.840000000000003</v>
      </c>
      <c r="G53" s="173">
        <f>(E53-D53)/D53%</f>
        <v>-6.329776103787408</v>
      </c>
      <c r="H53" s="89">
        <v>0</v>
      </c>
    </row>
    <row r="54" spans="1:8" ht="31.5">
      <c r="A54" s="75" t="s">
        <v>251</v>
      </c>
      <c r="B54" s="87" t="s">
        <v>252</v>
      </c>
      <c r="C54" s="77" t="s">
        <v>211</v>
      </c>
      <c r="D54" s="78">
        <v>76.464</v>
      </c>
      <c r="E54" s="78">
        <v>71.624</v>
      </c>
      <c r="F54" s="78">
        <f>E54-D54</f>
        <v>-4.840000000000003</v>
      </c>
      <c r="G54" s="173">
        <f>(E54-D54)/D54%</f>
        <v>-6.329776103787408</v>
      </c>
      <c r="H54" s="89">
        <v>0</v>
      </c>
    </row>
    <row r="55" spans="1:12" ht="31.5">
      <c r="A55" s="75" t="s">
        <v>253</v>
      </c>
      <c r="B55" s="88" t="s">
        <v>254</v>
      </c>
      <c r="C55" s="77" t="s">
        <v>211</v>
      </c>
      <c r="D55" s="78">
        <v>76.464</v>
      </c>
      <c r="E55" s="78">
        <v>71.624</v>
      </c>
      <c r="F55" s="78">
        <f>E55-D55</f>
        <v>-4.840000000000003</v>
      </c>
      <c r="G55" s="173">
        <f>(E55-D55)/D55%</f>
        <v>-6.329776103787408</v>
      </c>
      <c r="H55" s="94">
        <v>0</v>
      </c>
      <c r="J55" s="82"/>
      <c r="L55" s="82"/>
    </row>
    <row r="56" spans="1:12" ht="15.75" outlineLevel="1">
      <c r="A56" s="75" t="s">
        <v>255</v>
      </c>
      <c r="B56" s="88" t="s">
        <v>256</v>
      </c>
      <c r="C56" s="77" t="s">
        <v>211</v>
      </c>
      <c r="D56" s="78" t="s">
        <v>257</v>
      </c>
      <c r="E56" s="78" t="s">
        <v>257</v>
      </c>
      <c r="F56" s="78"/>
      <c r="G56" s="79"/>
      <c r="H56" s="89">
        <v>0</v>
      </c>
      <c r="J56" s="82"/>
      <c r="L56" s="82"/>
    </row>
    <row r="57" spans="1:8" ht="15.75" outlineLevel="1">
      <c r="A57" s="75" t="s">
        <v>258</v>
      </c>
      <c r="B57" s="87" t="s">
        <v>259</v>
      </c>
      <c r="C57" s="77" t="s">
        <v>211</v>
      </c>
      <c r="D57" s="78" t="s">
        <v>257</v>
      </c>
      <c r="E57" s="78" t="s">
        <v>257</v>
      </c>
      <c r="F57" s="78"/>
      <c r="G57" s="79"/>
      <c r="H57" s="89">
        <v>0</v>
      </c>
    </row>
    <row r="58" spans="1:8" ht="94.5">
      <c r="A58" s="75" t="s">
        <v>236</v>
      </c>
      <c r="B58" s="83" t="s">
        <v>260</v>
      </c>
      <c r="C58" s="77" t="s">
        <v>211</v>
      </c>
      <c r="D58" s="78">
        <v>3.975</v>
      </c>
      <c r="E58" s="78">
        <v>7.725</v>
      </c>
      <c r="F58" s="78">
        <f>E58-D58</f>
        <v>3.7499999999999996</v>
      </c>
      <c r="G58" s="173">
        <f>(E58-D58)/D58%</f>
        <v>94.33962264150942</v>
      </c>
      <c r="H58" s="94" t="s">
        <v>877</v>
      </c>
    </row>
    <row r="59" spans="1:8" ht="15.75">
      <c r="A59" s="75" t="s">
        <v>261</v>
      </c>
      <c r="B59" s="83" t="s">
        <v>262</v>
      </c>
      <c r="C59" s="77" t="s">
        <v>211</v>
      </c>
      <c r="D59" s="78">
        <v>3.698</v>
      </c>
      <c r="E59" s="177">
        <v>5.962</v>
      </c>
      <c r="F59" s="78">
        <f>E59-D59</f>
        <v>2.264</v>
      </c>
      <c r="G59" s="173">
        <f>(E59-D59)/D59%</f>
        <v>61.22228231476473</v>
      </c>
      <c r="H59" s="89">
        <v>0</v>
      </c>
    </row>
    <row r="60" spans="1:8" ht="31.5">
      <c r="A60" s="75" t="s">
        <v>263</v>
      </c>
      <c r="B60" s="86" t="s">
        <v>264</v>
      </c>
      <c r="C60" s="77" t="s">
        <v>211</v>
      </c>
      <c r="D60" s="78">
        <v>0.647</v>
      </c>
      <c r="E60" s="78">
        <v>0.853</v>
      </c>
      <c r="F60" s="78">
        <f>E60-D60</f>
        <v>0.20599999999999996</v>
      </c>
      <c r="G60" s="173">
        <f>(E60-D60)/D60%</f>
        <v>31.83925811437403</v>
      </c>
      <c r="H60" s="89">
        <v>0</v>
      </c>
    </row>
    <row r="61" spans="1:8" ht="47.25" outlineLevel="1">
      <c r="A61" s="75" t="s">
        <v>265</v>
      </c>
      <c r="B61" s="85" t="s">
        <v>266</v>
      </c>
      <c r="C61" s="77" t="s">
        <v>211</v>
      </c>
      <c r="D61" s="78" t="s">
        <v>257</v>
      </c>
      <c r="E61" s="78" t="s">
        <v>257</v>
      </c>
      <c r="F61" s="78" t="s">
        <v>257</v>
      </c>
      <c r="G61" s="79" t="s">
        <v>257</v>
      </c>
      <c r="H61" s="89">
        <v>0</v>
      </c>
    </row>
    <row r="62" spans="1:8" ht="31.5">
      <c r="A62" s="75" t="s">
        <v>267</v>
      </c>
      <c r="B62" s="85" t="s">
        <v>268</v>
      </c>
      <c r="C62" s="77" t="s">
        <v>211</v>
      </c>
      <c r="D62" s="78">
        <v>0.647</v>
      </c>
      <c r="E62" s="78">
        <v>0.853</v>
      </c>
      <c r="F62" s="78">
        <f>E62-D62</f>
        <v>0.20599999999999996</v>
      </c>
      <c r="G62" s="173">
        <f>(E62-D62)/D62%</f>
        <v>31.83925811437403</v>
      </c>
      <c r="H62" s="89"/>
    </row>
    <row r="63" spans="1:8" ht="15.75" outlineLevel="1">
      <c r="A63" s="75" t="s">
        <v>269</v>
      </c>
      <c r="B63" s="83" t="s">
        <v>270</v>
      </c>
      <c r="C63" s="77" t="s">
        <v>211</v>
      </c>
      <c r="D63" s="78" t="s">
        <v>257</v>
      </c>
      <c r="E63" s="78" t="s">
        <v>257</v>
      </c>
      <c r="F63" s="78" t="s">
        <v>257</v>
      </c>
      <c r="G63" s="79" t="s">
        <v>257</v>
      </c>
      <c r="H63" s="89">
        <v>0</v>
      </c>
    </row>
    <row r="64" spans="1:8" ht="15.75" outlineLevel="1">
      <c r="A64" s="75" t="s">
        <v>271</v>
      </c>
      <c r="B64" s="83" t="s">
        <v>272</v>
      </c>
      <c r="C64" s="77" t="s">
        <v>211</v>
      </c>
      <c r="D64" s="78" t="s">
        <v>257</v>
      </c>
      <c r="E64" s="78" t="s">
        <v>257</v>
      </c>
      <c r="F64" s="78" t="s">
        <v>257</v>
      </c>
      <c r="G64" s="79" t="s">
        <v>257</v>
      </c>
      <c r="H64" s="89">
        <v>0</v>
      </c>
    </row>
    <row r="65" spans="1:8" ht="15.75" outlineLevel="1">
      <c r="A65" s="75" t="s">
        <v>273</v>
      </c>
      <c r="B65" s="83" t="s">
        <v>274</v>
      </c>
      <c r="C65" s="77" t="s">
        <v>211</v>
      </c>
      <c r="D65" s="78" t="s">
        <v>257</v>
      </c>
      <c r="E65" s="78" t="s">
        <v>257</v>
      </c>
      <c r="F65" s="78" t="s">
        <v>257</v>
      </c>
      <c r="G65" s="79" t="s">
        <v>257</v>
      </c>
      <c r="H65" s="89">
        <v>0</v>
      </c>
    </row>
    <row r="66" spans="1:8" ht="80.25" customHeight="1">
      <c r="A66" s="75" t="s">
        <v>275</v>
      </c>
      <c r="B66" s="86" t="s">
        <v>276</v>
      </c>
      <c r="C66" s="77" t="s">
        <v>211</v>
      </c>
      <c r="D66" s="78">
        <v>61.736</v>
      </c>
      <c r="E66" s="78">
        <v>63.251</v>
      </c>
      <c r="F66" s="78">
        <f aca="true" t="shared" si="0" ref="F66:F76">E66-D66</f>
        <v>1.5150000000000006</v>
      </c>
      <c r="G66" s="173">
        <f aca="true" t="shared" si="1" ref="G66:G76">(E66-D66)/D66%</f>
        <v>2.4539976674873665</v>
      </c>
      <c r="H66" s="94" t="s">
        <v>878</v>
      </c>
    </row>
    <row r="67" spans="1:8" ht="31.5">
      <c r="A67" s="75" t="s">
        <v>277</v>
      </c>
      <c r="B67" s="86" t="s">
        <v>278</v>
      </c>
      <c r="C67" s="77" t="s">
        <v>211</v>
      </c>
      <c r="D67" s="78">
        <v>41.738</v>
      </c>
      <c r="E67" s="78">
        <v>46.847</v>
      </c>
      <c r="F67" s="78">
        <f t="shared" si="0"/>
        <v>5.109000000000002</v>
      </c>
      <c r="G67" s="173">
        <f t="shared" si="1"/>
        <v>12.240644017442143</v>
      </c>
      <c r="H67" s="94" t="s">
        <v>880</v>
      </c>
    </row>
    <row r="68" spans="1:8" ht="15.75">
      <c r="A68" s="75" t="s">
        <v>279</v>
      </c>
      <c r="B68" s="86" t="s">
        <v>280</v>
      </c>
      <c r="C68" s="77" t="s">
        <v>211</v>
      </c>
      <c r="D68" s="78">
        <v>3.603</v>
      </c>
      <c r="E68" s="78">
        <v>4.898</v>
      </c>
      <c r="F68" s="78">
        <f t="shared" si="0"/>
        <v>1.2949999999999995</v>
      </c>
      <c r="G68" s="173">
        <f t="shared" si="1"/>
        <v>35.94227033028031</v>
      </c>
      <c r="H68" s="89">
        <v>0</v>
      </c>
    </row>
    <row r="69" spans="1:8" ht="15.75">
      <c r="A69" s="75" t="s">
        <v>281</v>
      </c>
      <c r="B69" s="83" t="s">
        <v>282</v>
      </c>
      <c r="C69" s="77" t="s">
        <v>211</v>
      </c>
      <c r="D69" s="78">
        <v>3.465</v>
      </c>
      <c r="E69" s="78">
        <v>4.699</v>
      </c>
      <c r="F69" s="78">
        <f t="shared" si="0"/>
        <v>1.234</v>
      </c>
      <c r="G69" s="173">
        <f t="shared" si="1"/>
        <v>35.61327561327561</v>
      </c>
      <c r="H69" s="89">
        <v>0</v>
      </c>
    </row>
    <row r="70" spans="1:8" ht="15.75">
      <c r="A70" s="75" t="s">
        <v>283</v>
      </c>
      <c r="B70" s="83" t="s">
        <v>284</v>
      </c>
      <c r="C70" s="77" t="s">
        <v>211</v>
      </c>
      <c r="D70" s="78">
        <v>0.138</v>
      </c>
      <c r="E70" s="78">
        <v>0.199</v>
      </c>
      <c r="F70" s="78">
        <f t="shared" si="0"/>
        <v>0.061</v>
      </c>
      <c r="G70" s="173">
        <f t="shared" si="1"/>
        <v>44.20289855072463</v>
      </c>
      <c r="H70" s="89">
        <v>0</v>
      </c>
    </row>
    <row r="71" spans="1:8" ht="94.5">
      <c r="A71" s="75" t="s">
        <v>285</v>
      </c>
      <c r="B71" s="86" t="s">
        <v>286</v>
      </c>
      <c r="C71" s="77" t="s">
        <v>211</v>
      </c>
      <c r="D71" s="78">
        <v>7.307</v>
      </c>
      <c r="E71" s="78">
        <v>9.758</v>
      </c>
      <c r="F71" s="78">
        <f t="shared" si="0"/>
        <v>2.4509999999999987</v>
      </c>
      <c r="G71" s="173">
        <f t="shared" si="1"/>
        <v>33.543177774736535</v>
      </c>
      <c r="H71" s="94" t="s">
        <v>879</v>
      </c>
    </row>
    <row r="72" spans="1:8" ht="15.75">
      <c r="A72" s="75" t="s">
        <v>287</v>
      </c>
      <c r="B72" s="83" t="s">
        <v>288</v>
      </c>
      <c r="C72" s="77" t="s">
        <v>211</v>
      </c>
      <c r="D72" s="78">
        <v>1.064</v>
      </c>
      <c r="E72" s="78">
        <v>2.336</v>
      </c>
      <c r="F72" s="78">
        <f t="shared" si="0"/>
        <v>1.2719999999999998</v>
      </c>
      <c r="G72" s="173">
        <f t="shared" si="1"/>
        <v>119.54887218045111</v>
      </c>
      <c r="H72" s="184"/>
    </row>
    <row r="73" spans="1:8" ht="15.75">
      <c r="A73" s="75" t="s">
        <v>289</v>
      </c>
      <c r="B73" s="83" t="s">
        <v>290</v>
      </c>
      <c r="C73" s="77" t="s">
        <v>211</v>
      </c>
      <c r="D73" s="78">
        <v>1.041</v>
      </c>
      <c r="E73" s="78">
        <v>0.962</v>
      </c>
      <c r="F73" s="78">
        <f t="shared" si="0"/>
        <v>-0.07899999999999996</v>
      </c>
      <c r="G73" s="173">
        <f t="shared" si="1"/>
        <v>-7.58885686839577</v>
      </c>
      <c r="H73" s="89">
        <v>0</v>
      </c>
    </row>
    <row r="74" spans="1:8" ht="15.75">
      <c r="A74" s="90" t="s">
        <v>291</v>
      </c>
      <c r="B74" s="91" t="s">
        <v>292</v>
      </c>
      <c r="C74" s="92" t="s">
        <v>211</v>
      </c>
      <c r="D74" s="93">
        <v>5.202</v>
      </c>
      <c r="E74" s="93">
        <v>6.46</v>
      </c>
      <c r="F74" s="78">
        <f t="shared" si="0"/>
        <v>1.258</v>
      </c>
      <c r="G74" s="173">
        <f t="shared" si="1"/>
        <v>24.183006535947715</v>
      </c>
      <c r="H74" s="179">
        <v>0</v>
      </c>
    </row>
    <row r="75" spans="1:8" ht="15.75">
      <c r="A75" s="75" t="s">
        <v>293</v>
      </c>
      <c r="B75" s="86" t="s">
        <v>294</v>
      </c>
      <c r="C75" s="77" t="s">
        <v>211</v>
      </c>
      <c r="D75" s="78">
        <v>3.051</v>
      </c>
      <c r="E75" s="78">
        <v>5.109</v>
      </c>
      <c r="F75" s="78">
        <f t="shared" si="0"/>
        <v>2.058</v>
      </c>
      <c r="G75" s="173">
        <f t="shared" si="1"/>
        <v>67.45329400196655</v>
      </c>
      <c r="H75" s="89">
        <v>0</v>
      </c>
    </row>
    <row r="76" spans="1:8" ht="94.5">
      <c r="A76" s="75" t="s">
        <v>295</v>
      </c>
      <c r="B76" s="83" t="s">
        <v>296</v>
      </c>
      <c r="C76" s="77" t="s">
        <v>211</v>
      </c>
      <c r="D76" s="78">
        <v>3.051</v>
      </c>
      <c r="E76" s="78">
        <v>5.109</v>
      </c>
      <c r="F76" s="78">
        <f t="shared" si="0"/>
        <v>2.058</v>
      </c>
      <c r="G76" s="173">
        <f t="shared" si="1"/>
        <v>67.45329400196655</v>
      </c>
      <c r="H76" s="94" t="s">
        <v>877</v>
      </c>
    </row>
    <row r="77" spans="1:8" ht="15.75" outlineLevel="1">
      <c r="A77" s="75" t="s">
        <v>297</v>
      </c>
      <c r="B77" s="83" t="s">
        <v>298</v>
      </c>
      <c r="C77" s="77" t="s">
        <v>211</v>
      </c>
      <c r="D77" s="78">
        <v>0</v>
      </c>
      <c r="E77" s="78">
        <v>0</v>
      </c>
      <c r="F77" s="78">
        <v>0</v>
      </c>
      <c r="G77" s="78">
        <v>0</v>
      </c>
      <c r="H77" s="89">
        <v>0</v>
      </c>
    </row>
    <row r="78" spans="1:8" ht="16.5" outlineLevel="1" thickBot="1">
      <c r="A78" s="95" t="s">
        <v>299</v>
      </c>
      <c r="B78" s="96" t="s">
        <v>300</v>
      </c>
      <c r="C78" s="97" t="s">
        <v>211</v>
      </c>
      <c r="D78" s="98">
        <v>0</v>
      </c>
      <c r="E78" s="98">
        <v>0</v>
      </c>
      <c r="F78" s="98">
        <v>0</v>
      </c>
      <c r="G78" s="78">
        <v>0</v>
      </c>
      <c r="H78" s="99">
        <v>0</v>
      </c>
    </row>
    <row r="79" spans="1:8" ht="31.5">
      <c r="A79" s="100" t="s">
        <v>301</v>
      </c>
      <c r="B79" s="101" t="s">
        <v>302</v>
      </c>
      <c r="C79" s="102" t="s">
        <v>211</v>
      </c>
      <c r="D79" s="174">
        <f>1.091+14.392+6.554</f>
        <v>22.037</v>
      </c>
      <c r="E79" s="174">
        <f>E21-E36</f>
        <v>21.204999999999984</v>
      </c>
      <c r="F79" s="78">
        <f>E79-D79</f>
        <v>-0.832000000000015</v>
      </c>
      <c r="G79" s="173">
        <f>(E79-D79)/D79%</f>
        <v>-3.7754685301992787</v>
      </c>
      <c r="H79" s="185">
        <v>0</v>
      </c>
    </row>
    <row r="80" spans="1:8" ht="15.75" outlineLevel="1">
      <c r="A80" s="75" t="s">
        <v>303</v>
      </c>
      <c r="B80" s="76" t="s">
        <v>212</v>
      </c>
      <c r="C80" s="77" t="s">
        <v>211</v>
      </c>
      <c r="D80" s="78">
        <v>0</v>
      </c>
      <c r="E80" s="78">
        <v>0</v>
      </c>
      <c r="F80" s="78">
        <v>0</v>
      </c>
      <c r="G80" s="78">
        <v>0</v>
      </c>
      <c r="H80" s="89">
        <v>0</v>
      </c>
    </row>
    <row r="81" spans="1:8" ht="47.25" outlineLevel="1">
      <c r="A81" s="75" t="s">
        <v>304</v>
      </c>
      <c r="B81" s="85" t="s">
        <v>213</v>
      </c>
      <c r="C81" s="77" t="s">
        <v>211</v>
      </c>
      <c r="D81" s="78">
        <v>0</v>
      </c>
      <c r="E81" s="78">
        <v>0</v>
      </c>
      <c r="F81" s="78">
        <v>0</v>
      </c>
      <c r="G81" s="78">
        <v>0</v>
      </c>
      <c r="H81" s="89">
        <v>0</v>
      </c>
    </row>
    <row r="82" spans="1:8" ht="47.25" outlineLevel="1">
      <c r="A82" s="75" t="s">
        <v>305</v>
      </c>
      <c r="B82" s="85" t="s">
        <v>214</v>
      </c>
      <c r="C82" s="77" t="s">
        <v>211</v>
      </c>
      <c r="D82" s="78">
        <v>0</v>
      </c>
      <c r="E82" s="78">
        <v>0</v>
      </c>
      <c r="F82" s="78">
        <v>0</v>
      </c>
      <c r="G82" s="78">
        <v>0</v>
      </c>
      <c r="H82" s="89">
        <v>0</v>
      </c>
    </row>
    <row r="83" spans="1:8" ht="47.25" outlineLevel="1">
      <c r="A83" s="75" t="s">
        <v>306</v>
      </c>
      <c r="B83" s="85" t="s">
        <v>215</v>
      </c>
      <c r="C83" s="77" t="s">
        <v>211</v>
      </c>
      <c r="D83" s="78">
        <v>0</v>
      </c>
      <c r="E83" s="78">
        <v>0</v>
      </c>
      <c r="F83" s="78">
        <v>0</v>
      </c>
      <c r="G83" s="78">
        <v>0</v>
      </c>
      <c r="H83" s="89">
        <v>0</v>
      </c>
    </row>
    <row r="84" spans="1:8" ht="15.75" outlineLevel="1">
      <c r="A84" s="75" t="s">
        <v>307</v>
      </c>
      <c r="B84" s="76" t="s">
        <v>216</v>
      </c>
      <c r="C84" s="77" t="s">
        <v>211</v>
      </c>
      <c r="D84" s="78">
        <v>0</v>
      </c>
      <c r="E84" s="78">
        <v>0</v>
      </c>
      <c r="F84" s="78">
        <v>0</v>
      </c>
      <c r="G84" s="78">
        <v>0</v>
      </c>
      <c r="H84" s="89">
        <v>0</v>
      </c>
    </row>
    <row r="85" spans="1:8" ht="15.75">
      <c r="A85" s="75" t="s">
        <v>308</v>
      </c>
      <c r="B85" s="76" t="s">
        <v>217</v>
      </c>
      <c r="C85" s="77" t="s">
        <v>211</v>
      </c>
      <c r="D85" s="174">
        <f>1.091+14.392+6.554</f>
        <v>22.037</v>
      </c>
      <c r="E85" s="174">
        <v>21.205</v>
      </c>
      <c r="F85" s="78">
        <f>E85-D85</f>
        <v>-0.8320000000000007</v>
      </c>
      <c r="G85" s="173">
        <f>(E85-D85)/D85%</f>
        <v>-3.775468530199214</v>
      </c>
      <c r="H85" s="89">
        <v>0</v>
      </c>
    </row>
    <row r="86" spans="1:8" ht="15.75" outlineLevel="1">
      <c r="A86" s="75" t="s">
        <v>309</v>
      </c>
      <c r="B86" s="76" t="s">
        <v>218</v>
      </c>
      <c r="C86" s="77" t="s">
        <v>211</v>
      </c>
      <c r="D86" s="78">
        <v>0</v>
      </c>
      <c r="E86" s="78">
        <v>0</v>
      </c>
      <c r="F86" s="78">
        <v>0</v>
      </c>
      <c r="G86" s="78">
        <v>0</v>
      </c>
      <c r="H86" s="89">
        <v>0</v>
      </c>
    </row>
    <row r="87" spans="1:8" ht="15.75" outlineLevel="1">
      <c r="A87" s="75" t="s">
        <v>310</v>
      </c>
      <c r="B87" s="76" t="s">
        <v>219</v>
      </c>
      <c r="C87" s="77" t="s">
        <v>211</v>
      </c>
      <c r="D87" s="78">
        <v>0</v>
      </c>
      <c r="E87" s="78">
        <v>0</v>
      </c>
      <c r="F87" s="78">
        <v>0</v>
      </c>
      <c r="G87" s="78">
        <v>0</v>
      </c>
      <c r="H87" s="89">
        <v>0</v>
      </c>
    </row>
    <row r="88" spans="1:8" ht="15.75" outlineLevel="1">
      <c r="A88" s="75" t="s">
        <v>311</v>
      </c>
      <c r="B88" s="76" t="s">
        <v>220</v>
      </c>
      <c r="C88" s="77" t="s">
        <v>211</v>
      </c>
      <c r="D88" s="78">
        <v>0</v>
      </c>
      <c r="E88" s="78">
        <v>0</v>
      </c>
      <c r="F88" s="78">
        <v>0</v>
      </c>
      <c r="G88" s="78">
        <v>0</v>
      </c>
      <c r="H88" s="89">
        <v>0</v>
      </c>
    </row>
    <row r="89" spans="1:8" ht="15.75" outlineLevel="1">
      <c r="A89" s="75" t="s">
        <v>312</v>
      </c>
      <c r="B89" s="76" t="s">
        <v>222</v>
      </c>
      <c r="C89" s="77" t="s">
        <v>211</v>
      </c>
      <c r="D89" s="78">
        <v>0</v>
      </c>
      <c r="E89" s="78">
        <v>0</v>
      </c>
      <c r="F89" s="78">
        <v>0</v>
      </c>
      <c r="G89" s="78">
        <v>0</v>
      </c>
      <c r="H89" s="89">
        <v>0</v>
      </c>
    </row>
    <row r="90" spans="1:8" ht="47.25" outlineLevel="1">
      <c r="A90" s="75" t="s">
        <v>313</v>
      </c>
      <c r="B90" s="80" t="s">
        <v>224</v>
      </c>
      <c r="C90" s="77" t="s">
        <v>211</v>
      </c>
      <c r="D90" s="78">
        <v>0</v>
      </c>
      <c r="E90" s="78">
        <v>0</v>
      </c>
      <c r="F90" s="78">
        <v>0</v>
      </c>
      <c r="G90" s="78">
        <v>0</v>
      </c>
      <c r="H90" s="89">
        <v>0</v>
      </c>
    </row>
    <row r="91" spans="1:8" ht="31.5" outlineLevel="1">
      <c r="A91" s="75" t="s">
        <v>314</v>
      </c>
      <c r="B91" s="85" t="s">
        <v>226</v>
      </c>
      <c r="C91" s="77" t="s">
        <v>211</v>
      </c>
      <c r="D91" s="78">
        <v>0</v>
      </c>
      <c r="E91" s="78">
        <v>0</v>
      </c>
      <c r="F91" s="78">
        <v>0</v>
      </c>
      <c r="G91" s="78">
        <v>0</v>
      </c>
      <c r="H91" s="89">
        <v>0</v>
      </c>
    </row>
    <row r="92" spans="1:8" ht="15.75" outlineLevel="1">
      <c r="A92" s="75" t="s">
        <v>315</v>
      </c>
      <c r="B92" s="83" t="s">
        <v>228</v>
      </c>
      <c r="C92" s="77" t="s">
        <v>211</v>
      </c>
      <c r="D92" s="78">
        <v>0</v>
      </c>
      <c r="E92" s="78">
        <v>0</v>
      </c>
      <c r="F92" s="78">
        <v>0</v>
      </c>
      <c r="G92" s="78">
        <v>0</v>
      </c>
      <c r="H92" s="89">
        <v>0</v>
      </c>
    </row>
    <row r="93" spans="1:8" ht="15.75" outlineLevel="1">
      <c r="A93" s="75" t="s">
        <v>316</v>
      </c>
      <c r="B93" s="76" t="s">
        <v>230</v>
      </c>
      <c r="C93" s="77" t="s">
        <v>211</v>
      </c>
      <c r="D93" s="78">
        <v>0</v>
      </c>
      <c r="E93" s="78">
        <v>0</v>
      </c>
      <c r="F93" s="78">
        <v>0</v>
      </c>
      <c r="G93" s="78">
        <v>0</v>
      </c>
      <c r="H93" s="89">
        <v>0</v>
      </c>
    </row>
    <row r="94" spans="1:8" ht="31.5">
      <c r="A94" s="75" t="s">
        <v>317</v>
      </c>
      <c r="B94" s="84" t="s">
        <v>318</v>
      </c>
      <c r="C94" s="77" t="s">
        <v>211</v>
      </c>
      <c r="D94" s="78">
        <v>0</v>
      </c>
      <c r="E94" s="78">
        <v>0</v>
      </c>
      <c r="F94" s="78">
        <v>0</v>
      </c>
      <c r="G94" s="78">
        <v>0</v>
      </c>
      <c r="H94" s="89">
        <v>0</v>
      </c>
    </row>
    <row r="95" spans="1:8" ht="15.75">
      <c r="A95" s="75" t="s">
        <v>39</v>
      </c>
      <c r="B95" s="80" t="s">
        <v>319</v>
      </c>
      <c r="C95" s="77" t="s">
        <v>211</v>
      </c>
      <c r="D95" s="78">
        <v>0</v>
      </c>
      <c r="E95" s="78">
        <v>0</v>
      </c>
      <c r="F95" s="78">
        <v>0</v>
      </c>
      <c r="G95" s="78">
        <v>0</v>
      </c>
      <c r="H95" s="89">
        <v>0</v>
      </c>
    </row>
    <row r="96" spans="1:8" ht="15.75" outlineLevel="1">
      <c r="A96" s="75" t="s">
        <v>320</v>
      </c>
      <c r="B96" s="85" t="s">
        <v>321</v>
      </c>
      <c r="C96" s="77" t="s">
        <v>211</v>
      </c>
      <c r="D96" s="78">
        <v>0</v>
      </c>
      <c r="E96" s="78">
        <v>0</v>
      </c>
      <c r="F96" s="78">
        <v>0</v>
      </c>
      <c r="G96" s="78">
        <v>0</v>
      </c>
      <c r="H96" s="89">
        <v>0</v>
      </c>
    </row>
    <row r="97" spans="1:8" ht="15.75" outlineLevel="1">
      <c r="A97" s="75" t="s">
        <v>322</v>
      </c>
      <c r="B97" s="85" t="s">
        <v>323</v>
      </c>
      <c r="C97" s="77" t="s">
        <v>211</v>
      </c>
      <c r="D97" s="78">
        <v>0</v>
      </c>
      <c r="E97" s="78">
        <v>0</v>
      </c>
      <c r="F97" s="78">
        <v>0</v>
      </c>
      <c r="G97" s="78">
        <v>0</v>
      </c>
      <c r="H97" s="89">
        <v>0</v>
      </c>
    </row>
    <row r="98" spans="1:8" ht="15.75" outlineLevel="1">
      <c r="A98" s="75" t="s">
        <v>324</v>
      </c>
      <c r="B98" s="85" t="s">
        <v>325</v>
      </c>
      <c r="C98" s="77" t="s">
        <v>211</v>
      </c>
      <c r="D98" s="78">
        <v>0</v>
      </c>
      <c r="E98" s="78">
        <v>0</v>
      </c>
      <c r="F98" s="78">
        <v>0</v>
      </c>
      <c r="G98" s="78">
        <v>0</v>
      </c>
      <c r="H98" s="89">
        <v>0</v>
      </c>
    </row>
    <row r="99" spans="1:8" ht="15.75" outlineLevel="1">
      <c r="A99" s="75" t="s">
        <v>326</v>
      </c>
      <c r="B99" s="87" t="s">
        <v>327</v>
      </c>
      <c r="C99" s="77" t="s">
        <v>211</v>
      </c>
      <c r="D99" s="78">
        <v>0</v>
      </c>
      <c r="E99" s="78">
        <v>0</v>
      </c>
      <c r="F99" s="78">
        <v>0</v>
      </c>
      <c r="G99" s="78">
        <v>0</v>
      </c>
      <c r="H99" s="89">
        <v>0</v>
      </c>
    </row>
    <row r="100" spans="1:8" ht="15.75" outlineLevel="1">
      <c r="A100" s="75" t="s">
        <v>328</v>
      </c>
      <c r="B100" s="83" t="s">
        <v>329</v>
      </c>
      <c r="C100" s="77" t="s">
        <v>211</v>
      </c>
      <c r="D100" s="78">
        <v>0</v>
      </c>
      <c r="E100" s="78">
        <v>0</v>
      </c>
      <c r="F100" s="78">
        <v>0</v>
      </c>
      <c r="G100" s="78">
        <v>0</v>
      </c>
      <c r="H100" s="89">
        <v>0</v>
      </c>
    </row>
    <row r="101" spans="1:8" ht="15.75">
      <c r="A101" s="75" t="s">
        <v>40</v>
      </c>
      <c r="B101" s="86" t="s">
        <v>286</v>
      </c>
      <c r="C101" s="77" t="s">
        <v>211</v>
      </c>
      <c r="D101" s="78">
        <v>0</v>
      </c>
      <c r="E101" s="78">
        <v>0</v>
      </c>
      <c r="F101" s="78">
        <v>0</v>
      </c>
      <c r="G101" s="78">
        <v>0</v>
      </c>
      <c r="H101" s="89">
        <v>0</v>
      </c>
    </row>
    <row r="102" spans="1:8" ht="15.75" outlineLevel="1">
      <c r="A102" s="75" t="s">
        <v>330</v>
      </c>
      <c r="B102" s="83" t="s">
        <v>331</v>
      </c>
      <c r="C102" s="77" t="s">
        <v>211</v>
      </c>
      <c r="D102" s="78">
        <v>0</v>
      </c>
      <c r="E102" s="78">
        <v>0</v>
      </c>
      <c r="F102" s="78">
        <v>0</v>
      </c>
      <c r="G102" s="78">
        <v>0</v>
      </c>
      <c r="H102" s="89">
        <v>0</v>
      </c>
    </row>
    <row r="103" spans="1:8" ht="15.75" outlineLevel="1">
      <c r="A103" s="75" t="s">
        <v>332</v>
      </c>
      <c r="B103" s="83" t="s">
        <v>333</v>
      </c>
      <c r="C103" s="77" t="s">
        <v>211</v>
      </c>
      <c r="D103" s="78">
        <v>0</v>
      </c>
      <c r="E103" s="78">
        <v>0</v>
      </c>
      <c r="F103" s="78">
        <v>0</v>
      </c>
      <c r="G103" s="78">
        <v>0</v>
      </c>
      <c r="H103" s="89">
        <v>0</v>
      </c>
    </row>
    <row r="104" spans="1:8" ht="15.75" outlineLevel="1">
      <c r="A104" s="75" t="s">
        <v>334</v>
      </c>
      <c r="B104" s="83" t="s">
        <v>335</v>
      </c>
      <c r="C104" s="77" t="s">
        <v>211</v>
      </c>
      <c r="D104" s="78">
        <v>0</v>
      </c>
      <c r="E104" s="78">
        <v>0</v>
      </c>
      <c r="F104" s="78">
        <v>0</v>
      </c>
      <c r="G104" s="78">
        <v>0</v>
      </c>
      <c r="H104" s="89">
        <v>0</v>
      </c>
    </row>
    <row r="105" spans="1:8" ht="15.75" outlineLevel="1">
      <c r="A105" s="75" t="s">
        <v>336</v>
      </c>
      <c r="B105" s="87" t="s">
        <v>337</v>
      </c>
      <c r="C105" s="77" t="s">
        <v>211</v>
      </c>
      <c r="D105" s="78">
        <v>0</v>
      </c>
      <c r="E105" s="78">
        <v>0</v>
      </c>
      <c r="F105" s="78">
        <v>0</v>
      </c>
      <c r="G105" s="78">
        <v>0</v>
      </c>
      <c r="H105" s="89">
        <v>0</v>
      </c>
    </row>
    <row r="106" spans="1:8" ht="15.75">
      <c r="A106" s="75" t="s">
        <v>338</v>
      </c>
      <c r="B106" s="83" t="s">
        <v>339</v>
      </c>
      <c r="C106" s="77" t="s">
        <v>211</v>
      </c>
      <c r="D106" s="78">
        <v>0</v>
      </c>
      <c r="E106" s="78">
        <v>0</v>
      </c>
      <c r="F106" s="78">
        <v>0</v>
      </c>
      <c r="G106" s="78">
        <v>0</v>
      </c>
      <c r="H106" s="94"/>
    </row>
    <row r="107" spans="1:8" ht="31.5">
      <c r="A107" s="75" t="s">
        <v>340</v>
      </c>
      <c r="B107" s="84" t="s">
        <v>341</v>
      </c>
      <c r="C107" s="77" t="s">
        <v>211</v>
      </c>
      <c r="D107" s="178">
        <f>1.091+14.392+10.125+6.554</f>
        <v>32.162</v>
      </c>
      <c r="E107" s="78">
        <v>14.334</v>
      </c>
      <c r="F107" s="78">
        <f>E107-D107</f>
        <v>-17.828</v>
      </c>
      <c r="G107" s="173">
        <f>(E107-D107)/D107%</f>
        <v>-55.43187612710652</v>
      </c>
      <c r="H107" s="89">
        <v>0</v>
      </c>
    </row>
    <row r="108" spans="1:8" ht="47.25" outlineLevel="1">
      <c r="A108" s="75" t="s">
        <v>43</v>
      </c>
      <c r="B108" s="80" t="s">
        <v>342</v>
      </c>
      <c r="C108" s="77" t="s">
        <v>211</v>
      </c>
      <c r="D108" s="78">
        <v>0</v>
      </c>
      <c r="E108" s="78">
        <v>0</v>
      </c>
      <c r="F108" s="78">
        <v>0</v>
      </c>
      <c r="G108" s="78">
        <v>0</v>
      </c>
      <c r="H108" s="89">
        <v>0</v>
      </c>
    </row>
    <row r="109" spans="1:8" ht="47.25" outlineLevel="1">
      <c r="A109" s="75" t="s">
        <v>343</v>
      </c>
      <c r="B109" s="85" t="s">
        <v>213</v>
      </c>
      <c r="C109" s="77" t="s">
        <v>211</v>
      </c>
      <c r="D109" s="78">
        <v>0</v>
      </c>
      <c r="E109" s="78">
        <v>0</v>
      </c>
      <c r="F109" s="78">
        <v>0</v>
      </c>
      <c r="G109" s="78">
        <v>0</v>
      </c>
      <c r="H109" s="89">
        <v>0</v>
      </c>
    </row>
    <row r="110" spans="1:8" ht="47.25" outlineLevel="1">
      <c r="A110" s="75" t="s">
        <v>344</v>
      </c>
      <c r="B110" s="85" t="s">
        <v>214</v>
      </c>
      <c r="C110" s="77" t="s">
        <v>211</v>
      </c>
      <c r="D110" s="78">
        <v>0</v>
      </c>
      <c r="E110" s="78">
        <v>0</v>
      </c>
      <c r="F110" s="78">
        <v>0</v>
      </c>
      <c r="G110" s="78">
        <v>0</v>
      </c>
      <c r="H110" s="89">
        <v>0</v>
      </c>
    </row>
    <row r="111" spans="1:8" ht="47.25" outlineLevel="1">
      <c r="A111" s="75" t="s">
        <v>345</v>
      </c>
      <c r="B111" s="85" t="s">
        <v>215</v>
      </c>
      <c r="C111" s="77" t="s">
        <v>211</v>
      </c>
      <c r="D111" s="78">
        <v>0</v>
      </c>
      <c r="E111" s="78">
        <v>0</v>
      </c>
      <c r="F111" s="78">
        <v>0</v>
      </c>
      <c r="G111" s="78">
        <v>0</v>
      </c>
      <c r="H111" s="89">
        <v>0</v>
      </c>
    </row>
    <row r="112" spans="1:8" ht="15.75" outlineLevel="1">
      <c r="A112" s="75" t="s">
        <v>44</v>
      </c>
      <c r="B112" s="76" t="s">
        <v>216</v>
      </c>
      <c r="C112" s="77" t="s">
        <v>211</v>
      </c>
      <c r="D112" s="78">
        <v>0</v>
      </c>
      <c r="E112" s="78">
        <v>0</v>
      </c>
      <c r="F112" s="78">
        <v>0</v>
      </c>
      <c r="G112" s="78">
        <v>0</v>
      </c>
      <c r="H112" s="89">
        <v>0</v>
      </c>
    </row>
    <row r="113" spans="1:8" ht="15.75">
      <c r="A113" s="75" t="s">
        <v>45</v>
      </c>
      <c r="B113" s="76" t="s">
        <v>217</v>
      </c>
      <c r="C113" s="77" t="s">
        <v>211</v>
      </c>
      <c r="D113" s="178">
        <f>1.091+14.392+10.125+6.554</f>
        <v>32.162</v>
      </c>
      <c r="E113" s="78">
        <v>14.334</v>
      </c>
      <c r="F113" s="78">
        <f>E113-D113</f>
        <v>-17.828</v>
      </c>
      <c r="G113" s="173">
        <f>(E113-D113)/D113%</f>
        <v>-55.43187612710652</v>
      </c>
      <c r="H113" s="89">
        <v>0</v>
      </c>
    </row>
    <row r="114" spans="1:8" ht="15.75" outlineLevel="1">
      <c r="A114" s="75" t="s">
        <v>46</v>
      </c>
      <c r="B114" s="76" t="s">
        <v>218</v>
      </c>
      <c r="C114" s="77" t="s">
        <v>211</v>
      </c>
      <c r="D114" s="78">
        <v>0</v>
      </c>
      <c r="E114" s="78">
        <v>0</v>
      </c>
      <c r="F114" s="78">
        <v>0</v>
      </c>
      <c r="G114" s="78">
        <v>0</v>
      </c>
      <c r="H114" s="89">
        <v>0</v>
      </c>
    </row>
    <row r="115" spans="1:8" ht="15.75" outlineLevel="1">
      <c r="A115" s="75" t="s">
        <v>74</v>
      </c>
      <c r="B115" s="76" t="s">
        <v>219</v>
      </c>
      <c r="C115" s="77" t="s">
        <v>211</v>
      </c>
      <c r="D115" s="78">
        <v>0</v>
      </c>
      <c r="E115" s="78">
        <v>0</v>
      </c>
      <c r="F115" s="78">
        <v>0</v>
      </c>
      <c r="G115" s="78">
        <v>0</v>
      </c>
      <c r="H115" s="89">
        <v>0</v>
      </c>
    </row>
    <row r="116" spans="1:8" ht="15.75" outlineLevel="1">
      <c r="A116" s="75" t="s">
        <v>75</v>
      </c>
      <c r="B116" s="76" t="s">
        <v>220</v>
      </c>
      <c r="C116" s="77" t="s">
        <v>211</v>
      </c>
      <c r="D116" s="78">
        <v>0</v>
      </c>
      <c r="E116" s="78">
        <v>0</v>
      </c>
      <c r="F116" s="78">
        <v>0</v>
      </c>
      <c r="G116" s="78">
        <v>0</v>
      </c>
      <c r="H116" s="89">
        <v>0</v>
      </c>
    </row>
    <row r="117" spans="1:8" ht="15.75" outlineLevel="1">
      <c r="A117" s="75" t="s">
        <v>76</v>
      </c>
      <c r="B117" s="76" t="s">
        <v>222</v>
      </c>
      <c r="C117" s="77" t="s">
        <v>211</v>
      </c>
      <c r="D117" s="78">
        <v>0</v>
      </c>
      <c r="E117" s="78">
        <v>0</v>
      </c>
      <c r="F117" s="78">
        <v>0</v>
      </c>
      <c r="G117" s="78">
        <v>0</v>
      </c>
      <c r="H117" s="89">
        <v>0</v>
      </c>
    </row>
    <row r="118" spans="1:8" ht="47.25" outlineLevel="1">
      <c r="A118" s="75" t="s">
        <v>77</v>
      </c>
      <c r="B118" s="80" t="s">
        <v>224</v>
      </c>
      <c r="C118" s="77" t="s">
        <v>211</v>
      </c>
      <c r="D118" s="78">
        <v>0</v>
      </c>
      <c r="E118" s="78">
        <v>0</v>
      </c>
      <c r="F118" s="78">
        <v>0</v>
      </c>
      <c r="G118" s="78">
        <v>0</v>
      </c>
      <c r="H118" s="89">
        <v>0</v>
      </c>
    </row>
    <row r="119" spans="1:8" ht="15.75" outlineLevel="1">
      <c r="A119" s="75" t="s">
        <v>346</v>
      </c>
      <c r="B119" s="83" t="s">
        <v>226</v>
      </c>
      <c r="C119" s="77" t="s">
        <v>211</v>
      </c>
      <c r="D119" s="78">
        <v>0</v>
      </c>
      <c r="E119" s="78">
        <v>0</v>
      </c>
      <c r="F119" s="78">
        <v>0</v>
      </c>
      <c r="G119" s="78">
        <v>0</v>
      </c>
      <c r="H119" s="89">
        <v>0</v>
      </c>
    </row>
    <row r="120" spans="1:8" ht="15.75" outlineLevel="1">
      <c r="A120" s="75" t="s">
        <v>347</v>
      </c>
      <c r="B120" s="83" t="s">
        <v>228</v>
      </c>
      <c r="C120" s="77" t="s">
        <v>211</v>
      </c>
      <c r="D120" s="78">
        <v>0</v>
      </c>
      <c r="E120" s="78">
        <v>0</v>
      </c>
      <c r="F120" s="78">
        <v>0</v>
      </c>
      <c r="G120" s="78">
        <v>0</v>
      </c>
      <c r="H120" s="89">
        <v>0</v>
      </c>
    </row>
    <row r="121" spans="1:8" ht="15.75" outlineLevel="1">
      <c r="A121" s="75" t="s">
        <v>78</v>
      </c>
      <c r="B121" s="76" t="s">
        <v>230</v>
      </c>
      <c r="C121" s="77" t="s">
        <v>211</v>
      </c>
      <c r="D121" s="78">
        <v>0</v>
      </c>
      <c r="E121" s="78">
        <v>0</v>
      </c>
      <c r="F121" s="78">
        <v>0</v>
      </c>
      <c r="G121" s="78">
        <v>0</v>
      </c>
      <c r="H121" s="89">
        <v>0</v>
      </c>
    </row>
    <row r="122" spans="1:8" ht="15.75">
      <c r="A122" s="75" t="s">
        <v>348</v>
      </c>
      <c r="B122" s="84" t="s">
        <v>349</v>
      </c>
      <c r="C122" s="77" t="s">
        <v>211</v>
      </c>
      <c r="D122" s="78">
        <v>0</v>
      </c>
      <c r="E122" s="78">
        <v>0</v>
      </c>
      <c r="F122" s="78">
        <v>0</v>
      </c>
      <c r="G122" s="78">
        <v>0</v>
      </c>
      <c r="H122" s="89">
        <v>0</v>
      </c>
    </row>
    <row r="123" spans="1:8" ht="15.75" outlineLevel="1">
      <c r="A123" s="75" t="s">
        <v>47</v>
      </c>
      <c r="B123" s="76" t="s">
        <v>212</v>
      </c>
      <c r="C123" s="77" t="s">
        <v>211</v>
      </c>
      <c r="D123" s="78">
        <v>0</v>
      </c>
      <c r="E123" s="78">
        <v>0</v>
      </c>
      <c r="F123" s="78">
        <v>0</v>
      </c>
      <c r="G123" s="78">
        <v>0</v>
      </c>
      <c r="H123" s="89">
        <v>0</v>
      </c>
    </row>
    <row r="124" spans="1:8" ht="47.25" outlineLevel="1">
      <c r="A124" s="75" t="s">
        <v>350</v>
      </c>
      <c r="B124" s="85" t="s">
        <v>213</v>
      </c>
      <c r="C124" s="77" t="s">
        <v>211</v>
      </c>
      <c r="D124" s="78">
        <v>0</v>
      </c>
      <c r="E124" s="78">
        <v>0</v>
      </c>
      <c r="F124" s="78">
        <v>0</v>
      </c>
      <c r="G124" s="78">
        <v>0</v>
      </c>
      <c r="H124" s="89">
        <v>0</v>
      </c>
    </row>
    <row r="125" spans="1:8" ht="47.25" outlineLevel="1">
      <c r="A125" s="75" t="s">
        <v>351</v>
      </c>
      <c r="B125" s="85" t="s">
        <v>214</v>
      </c>
      <c r="C125" s="77" t="s">
        <v>211</v>
      </c>
      <c r="D125" s="78">
        <v>0</v>
      </c>
      <c r="E125" s="78">
        <v>0</v>
      </c>
      <c r="F125" s="78">
        <v>0</v>
      </c>
      <c r="G125" s="78">
        <v>0</v>
      </c>
      <c r="H125" s="89">
        <v>0</v>
      </c>
    </row>
    <row r="126" spans="1:8" ht="47.25" outlineLevel="1">
      <c r="A126" s="75" t="s">
        <v>352</v>
      </c>
      <c r="B126" s="85" t="s">
        <v>215</v>
      </c>
      <c r="C126" s="77" t="s">
        <v>211</v>
      </c>
      <c r="D126" s="78">
        <v>0</v>
      </c>
      <c r="E126" s="78">
        <v>0</v>
      </c>
      <c r="F126" s="78">
        <v>0</v>
      </c>
      <c r="G126" s="78">
        <v>0</v>
      </c>
      <c r="H126" s="89">
        <v>0</v>
      </c>
    </row>
    <row r="127" spans="1:8" ht="31.5" outlineLevel="1">
      <c r="A127" s="75" t="s">
        <v>48</v>
      </c>
      <c r="B127" s="86" t="s">
        <v>353</v>
      </c>
      <c r="C127" s="77" t="s">
        <v>211</v>
      </c>
      <c r="D127" s="78">
        <v>0</v>
      </c>
      <c r="E127" s="78">
        <v>0</v>
      </c>
      <c r="F127" s="78">
        <v>0</v>
      </c>
      <c r="G127" s="78">
        <v>0</v>
      </c>
      <c r="H127" s="89">
        <v>0</v>
      </c>
    </row>
    <row r="128" spans="1:8" ht="31.5">
      <c r="A128" s="75" t="s">
        <v>49</v>
      </c>
      <c r="B128" s="86" t="s">
        <v>354</v>
      </c>
      <c r="C128" s="77" t="s">
        <v>211</v>
      </c>
      <c r="D128" s="78">
        <v>0</v>
      </c>
      <c r="E128" s="78">
        <v>0</v>
      </c>
      <c r="F128" s="78"/>
      <c r="G128" s="78">
        <v>0</v>
      </c>
      <c r="H128" s="89"/>
    </row>
    <row r="129" spans="1:8" ht="31.5" outlineLevel="1">
      <c r="A129" s="75" t="s">
        <v>50</v>
      </c>
      <c r="B129" s="86" t="s">
        <v>355</v>
      </c>
      <c r="C129" s="77" t="s">
        <v>211</v>
      </c>
      <c r="D129" s="78">
        <v>0</v>
      </c>
      <c r="E129" s="78">
        <v>0</v>
      </c>
      <c r="F129" s="78">
        <v>0</v>
      </c>
      <c r="G129" s="78">
        <v>0</v>
      </c>
      <c r="H129" s="89">
        <v>0</v>
      </c>
    </row>
    <row r="130" spans="1:8" ht="31.5" outlineLevel="1">
      <c r="A130" s="75" t="s">
        <v>79</v>
      </c>
      <c r="B130" s="86" t="s">
        <v>356</v>
      </c>
      <c r="C130" s="77" t="s">
        <v>211</v>
      </c>
      <c r="D130" s="78">
        <v>0</v>
      </c>
      <c r="E130" s="78">
        <v>0</v>
      </c>
      <c r="F130" s="78">
        <v>0</v>
      </c>
      <c r="G130" s="78">
        <v>0</v>
      </c>
      <c r="H130" s="89">
        <v>0</v>
      </c>
    </row>
    <row r="131" spans="1:8" ht="15.75" outlineLevel="1">
      <c r="A131" s="75" t="s">
        <v>80</v>
      </c>
      <c r="B131" s="86" t="s">
        <v>357</v>
      </c>
      <c r="C131" s="77" t="s">
        <v>211</v>
      </c>
      <c r="D131" s="78">
        <v>0</v>
      </c>
      <c r="E131" s="78">
        <v>0</v>
      </c>
      <c r="F131" s="78">
        <v>0</v>
      </c>
      <c r="G131" s="78">
        <v>0</v>
      </c>
      <c r="H131" s="89">
        <v>0</v>
      </c>
    </row>
    <row r="132" spans="1:8" ht="15.75" outlineLevel="1">
      <c r="A132" s="75" t="s">
        <v>358</v>
      </c>
      <c r="B132" s="86" t="s">
        <v>359</v>
      </c>
      <c r="C132" s="77" t="s">
        <v>211</v>
      </c>
      <c r="D132" s="78">
        <v>0</v>
      </c>
      <c r="E132" s="78">
        <v>0</v>
      </c>
      <c r="F132" s="78">
        <v>0</v>
      </c>
      <c r="G132" s="78">
        <v>0</v>
      </c>
      <c r="H132" s="89">
        <v>0</v>
      </c>
    </row>
    <row r="133" spans="1:8" ht="47.25" outlineLevel="1">
      <c r="A133" s="75" t="s">
        <v>360</v>
      </c>
      <c r="B133" s="86" t="s">
        <v>224</v>
      </c>
      <c r="C133" s="77" t="s">
        <v>211</v>
      </c>
      <c r="D133" s="78">
        <v>0</v>
      </c>
      <c r="E133" s="78">
        <v>0</v>
      </c>
      <c r="F133" s="78">
        <v>0</v>
      </c>
      <c r="G133" s="78">
        <v>0</v>
      </c>
      <c r="H133" s="89">
        <v>0</v>
      </c>
    </row>
    <row r="134" spans="1:8" ht="15.75" outlineLevel="1">
      <c r="A134" s="75" t="s">
        <v>361</v>
      </c>
      <c r="B134" s="83" t="s">
        <v>362</v>
      </c>
      <c r="C134" s="77" t="s">
        <v>211</v>
      </c>
      <c r="D134" s="78">
        <v>0</v>
      </c>
      <c r="E134" s="78">
        <v>0</v>
      </c>
      <c r="F134" s="78">
        <v>0</v>
      </c>
      <c r="G134" s="78">
        <v>0</v>
      </c>
      <c r="H134" s="89">
        <v>0</v>
      </c>
    </row>
    <row r="135" spans="1:8" ht="15.75" outlineLevel="1">
      <c r="A135" s="75" t="s">
        <v>363</v>
      </c>
      <c r="B135" s="83" t="s">
        <v>228</v>
      </c>
      <c r="C135" s="77" t="s">
        <v>211</v>
      </c>
      <c r="D135" s="78">
        <v>0</v>
      </c>
      <c r="E135" s="78">
        <v>0</v>
      </c>
      <c r="F135" s="78">
        <v>0</v>
      </c>
      <c r="G135" s="78">
        <v>0</v>
      </c>
      <c r="H135" s="89">
        <v>0</v>
      </c>
    </row>
    <row r="136" spans="1:8" ht="15.75" outlineLevel="1">
      <c r="A136" s="75" t="s">
        <v>364</v>
      </c>
      <c r="B136" s="86" t="s">
        <v>365</v>
      </c>
      <c r="C136" s="77" t="s">
        <v>211</v>
      </c>
      <c r="D136" s="78">
        <v>0</v>
      </c>
      <c r="E136" s="78">
        <v>0</v>
      </c>
      <c r="F136" s="78">
        <v>0</v>
      </c>
      <c r="G136" s="78">
        <v>0</v>
      </c>
      <c r="H136" s="89">
        <v>0</v>
      </c>
    </row>
    <row r="137" spans="1:8" ht="15.75">
      <c r="A137" s="75" t="s">
        <v>366</v>
      </c>
      <c r="B137" s="84" t="s">
        <v>367</v>
      </c>
      <c r="C137" s="77" t="s">
        <v>211</v>
      </c>
      <c r="D137" s="78">
        <v>0</v>
      </c>
      <c r="E137" s="78">
        <v>0</v>
      </c>
      <c r="F137" s="78">
        <v>0</v>
      </c>
      <c r="G137" s="78">
        <v>0</v>
      </c>
      <c r="H137" s="89">
        <v>0</v>
      </c>
    </row>
    <row r="138" spans="1:8" ht="15.75" outlineLevel="1">
      <c r="A138" s="75" t="s">
        <v>51</v>
      </c>
      <c r="B138" s="76" t="s">
        <v>212</v>
      </c>
      <c r="C138" s="77" t="s">
        <v>211</v>
      </c>
      <c r="D138" s="78">
        <v>0</v>
      </c>
      <c r="E138" s="78">
        <v>0</v>
      </c>
      <c r="F138" s="78">
        <v>0</v>
      </c>
      <c r="G138" s="78">
        <v>0</v>
      </c>
      <c r="H138" s="89">
        <v>0</v>
      </c>
    </row>
    <row r="139" spans="1:8" ht="47.25" outlineLevel="1">
      <c r="A139" s="75" t="s">
        <v>368</v>
      </c>
      <c r="B139" s="85" t="s">
        <v>213</v>
      </c>
      <c r="C139" s="77" t="s">
        <v>211</v>
      </c>
      <c r="D139" s="78">
        <v>0</v>
      </c>
      <c r="E139" s="78">
        <v>0</v>
      </c>
      <c r="F139" s="78">
        <v>0</v>
      </c>
      <c r="G139" s="78">
        <v>0</v>
      </c>
      <c r="H139" s="89">
        <v>0</v>
      </c>
    </row>
    <row r="140" spans="1:8" ht="47.25" outlineLevel="1">
      <c r="A140" s="75" t="s">
        <v>369</v>
      </c>
      <c r="B140" s="85" t="s">
        <v>214</v>
      </c>
      <c r="C140" s="77" t="s">
        <v>211</v>
      </c>
      <c r="D140" s="78">
        <v>0</v>
      </c>
      <c r="E140" s="78">
        <v>0</v>
      </c>
      <c r="F140" s="78">
        <v>0</v>
      </c>
      <c r="G140" s="78">
        <v>0</v>
      </c>
      <c r="H140" s="89">
        <v>0</v>
      </c>
    </row>
    <row r="141" spans="1:8" ht="47.25" outlineLevel="1">
      <c r="A141" s="75" t="s">
        <v>370</v>
      </c>
      <c r="B141" s="85" t="s">
        <v>215</v>
      </c>
      <c r="C141" s="77" t="s">
        <v>211</v>
      </c>
      <c r="D141" s="78">
        <v>0</v>
      </c>
      <c r="E141" s="78">
        <v>0</v>
      </c>
      <c r="F141" s="78">
        <v>0</v>
      </c>
      <c r="G141" s="78">
        <v>0</v>
      </c>
      <c r="H141" s="89">
        <v>0</v>
      </c>
    </row>
    <row r="142" spans="1:8" ht="15.75" outlineLevel="1">
      <c r="A142" s="75" t="s">
        <v>52</v>
      </c>
      <c r="B142" s="76" t="s">
        <v>216</v>
      </c>
      <c r="C142" s="77" t="s">
        <v>211</v>
      </c>
      <c r="D142" s="78">
        <v>0</v>
      </c>
      <c r="E142" s="78">
        <v>0</v>
      </c>
      <c r="F142" s="78">
        <v>0</v>
      </c>
      <c r="G142" s="78">
        <v>0</v>
      </c>
      <c r="H142" s="89">
        <v>0</v>
      </c>
    </row>
    <row r="143" spans="1:8" ht="15.75">
      <c r="A143" s="75" t="s">
        <v>53</v>
      </c>
      <c r="B143" s="76" t="s">
        <v>217</v>
      </c>
      <c r="C143" s="77" t="s">
        <v>211</v>
      </c>
      <c r="D143" s="78">
        <v>0</v>
      </c>
      <c r="E143" s="78">
        <v>0</v>
      </c>
      <c r="F143" s="78">
        <v>0</v>
      </c>
      <c r="G143" s="78">
        <v>0</v>
      </c>
      <c r="H143" s="89">
        <v>0</v>
      </c>
    </row>
    <row r="144" spans="1:8" ht="15.75" outlineLevel="1">
      <c r="A144" s="75" t="s">
        <v>54</v>
      </c>
      <c r="B144" s="76" t="s">
        <v>218</v>
      </c>
      <c r="C144" s="77" t="s">
        <v>211</v>
      </c>
      <c r="D144" s="78">
        <v>0</v>
      </c>
      <c r="E144" s="78">
        <v>0</v>
      </c>
      <c r="F144" s="78">
        <v>0</v>
      </c>
      <c r="G144" s="78">
        <v>0</v>
      </c>
      <c r="H144" s="89">
        <v>0</v>
      </c>
    </row>
    <row r="145" spans="1:8" ht="31.5" outlineLevel="1">
      <c r="A145" s="75" t="s">
        <v>371</v>
      </c>
      <c r="B145" s="80" t="s">
        <v>219</v>
      </c>
      <c r="C145" s="77" t="s">
        <v>211</v>
      </c>
      <c r="D145" s="78">
        <v>0</v>
      </c>
      <c r="E145" s="78">
        <v>0</v>
      </c>
      <c r="F145" s="78">
        <v>0</v>
      </c>
      <c r="G145" s="78">
        <v>0</v>
      </c>
      <c r="H145" s="89">
        <v>0</v>
      </c>
    </row>
    <row r="146" spans="1:8" ht="15.75" outlineLevel="1">
      <c r="A146" s="75" t="s">
        <v>372</v>
      </c>
      <c r="B146" s="76" t="s">
        <v>220</v>
      </c>
      <c r="C146" s="77" t="s">
        <v>211</v>
      </c>
      <c r="D146" s="78">
        <v>0</v>
      </c>
      <c r="E146" s="78">
        <v>0</v>
      </c>
      <c r="F146" s="78">
        <v>0</v>
      </c>
      <c r="G146" s="78">
        <v>0</v>
      </c>
      <c r="H146" s="89">
        <v>0</v>
      </c>
    </row>
    <row r="147" spans="1:8" ht="15.75" outlineLevel="1">
      <c r="A147" s="75" t="s">
        <v>373</v>
      </c>
      <c r="B147" s="76" t="s">
        <v>222</v>
      </c>
      <c r="C147" s="77" t="s">
        <v>211</v>
      </c>
      <c r="D147" s="78">
        <v>0</v>
      </c>
      <c r="E147" s="78">
        <v>0</v>
      </c>
      <c r="F147" s="78">
        <v>0</v>
      </c>
      <c r="G147" s="78">
        <v>0</v>
      </c>
      <c r="H147" s="89">
        <v>0</v>
      </c>
    </row>
    <row r="148" spans="1:8" ht="47.25" outlineLevel="1">
      <c r="A148" s="75" t="s">
        <v>374</v>
      </c>
      <c r="B148" s="80" t="s">
        <v>224</v>
      </c>
      <c r="C148" s="77" t="s">
        <v>211</v>
      </c>
      <c r="D148" s="78">
        <v>0</v>
      </c>
      <c r="E148" s="78">
        <v>0</v>
      </c>
      <c r="F148" s="78">
        <v>0</v>
      </c>
      <c r="G148" s="78">
        <v>0</v>
      </c>
      <c r="H148" s="89">
        <v>0</v>
      </c>
    </row>
    <row r="149" spans="1:8" ht="15.75" outlineLevel="1">
      <c r="A149" s="75" t="s">
        <v>375</v>
      </c>
      <c r="B149" s="83" t="s">
        <v>226</v>
      </c>
      <c r="C149" s="77" t="s">
        <v>211</v>
      </c>
      <c r="D149" s="78">
        <v>0</v>
      </c>
      <c r="E149" s="78">
        <v>0</v>
      </c>
      <c r="F149" s="78">
        <v>0</v>
      </c>
      <c r="G149" s="78">
        <v>0</v>
      </c>
      <c r="H149" s="89">
        <v>0</v>
      </c>
    </row>
    <row r="150" spans="1:8" ht="15.75" outlineLevel="1">
      <c r="A150" s="75" t="s">
        <v>376</v>
      </c>
      <c r="B150" s="83" t="s">
        <v>228</v>
      </c>
      <c r="C150" s="77" t="s">
        <v>211</v>
      </c>
      <c r="D150" s="78">
        <v>0</v>
      </c>
      <c r="E150" s="78">
        <v>0</v>
      </c>
      <c r="F150" s="78">
        <v>0</v>
      </c>
      <c r="G150" s="78">
        <v>0</v>
      </c>
      <c r="H150" s="89">
        <v>0</v>
      </c>
    </row>
    <row r="151" spans="1:8" ht="15.75" outlineLevel="1">
      <c r="A151" s="75" t="s">
        <v>377</v>
      </c>
      <c r="B151" s="76" t="s">
        <v>230</v>
      </c>
      <c r="C151" s="77" t="s">
        <v>211</v>
      </c>
      <c r="D151" s="78">
        <v>0</v>
      </c>
      <c r="E151" s="78">
        <v>0</v>
      </c>
      <c r="F151" s="78">
        <v>0</v>
      </c>
      <c r="G151" s="78">
        <v>0</v>
      </c>
      <c r="H151" s="89">
        <v>0</v>
      </c>
    </row>
    <row r="152" spans="1:8" ht="15.75">
      <c r="A152" s="75" t="s">
        <v>378</v>
      </c>
      <c r="B152" s="84" t="s">
        <v>379</v>
      </c>
      <c r="C152" s="77" t="s">
        <v>211</v>
      </c>
      <c r="D152" s="78">
        <v>0</v>
      </c>
      <c r="E152" s="78">
        <v>0</v>
      </c>
      <c r="F152" s="78">
        <v>0</v>
      </c>
      <c r="G152" s="78">
        <v>0</v>
      </c>
      <c r="H152" s="89">
        <v>0</v>
      </c>
    </row>
    <row r="153" spans="1:8" ht="15.75">
      <c r="A153" s="75" t="s">
        <v>55</v>
      </c>
      <c r="B153" s="86" t="s">
        <v>380</v>
      </c>
      <c r="C153" s="77" t="s">
        <v>211</v>
      </c>
      <c r="D153" s="78">
        <v>0</v>
      </c>
      <c r="E153" s="78">
        <v>0</v>
      </c>
      <c r="F153" s="78">
        <v>0</v>
      </c>
      <c r="G153" s="78">
        <v>0</v>
      </c>
      <c r="H153" s="89">
        <v>0</v>
      </c>
    </row>
    <row r="154" spans="1:8" ht="15.75" outlineLevel="1">
      <c r="A154" s="75" t="s">
        <v>56</v>
      </c>
      <c r="B154" s="86" t="s">
        <v>381</v>
      </c>
      <c r="C154" s="77" t="s">
        <v>211</v>
      </c>
      <c r="D154" s="78">
        <v>0</v>
      </c>
      <c r="E154" s="78">
        <v>0</v>
      </c>
      <c r="F154" s="78">
        <v>0</v>
      </c>
      <c r="G154" s="78">
        <v>0</v>
      </c>
      <c r="H154" s="89">
        <v>0</v>
      </c>
    </row>
    <row r="155" spans="1:8" ht="15.75">
      <c r="A155" s="75" t="s">
        <v>57</v>
      </c>
      <c r="B155" s="86" t="s">
        <v>382</v>
      </c>
      <c r="C155" s="77" t="s">
        <v>211</v>
      </c>
      <c r="D155" s="78"/>
      <c r="E155" s="78">
        <v>0</v>
      </c>
      <c r="F155" s="78">
        <v>0</v>
      </c>
      <c r="G155" s="78">
        <v>0</v>
      </c>
      <c r="H155" s="89">
        <v>0</v>
      </c>
    </row>
    <row r="156" spans="1:8" ht="16.5" thickBot="1">
      <c r="A156" s="75" t="s">
        <v>58</v>
      </c>
      <c r="B156" s="86" t="s">
        <v>383</v>
      </c>
      <c r="C156" s="103" t="s">
        <v>211</v>
      </c>
      <c r="D156" s="78">
        <v>0</v>
      </c>
      <c r="E156" s="78">
        <v>0</v>
      </c>
      <c r="F156" s="78"/>
      <c r="G156" s="78">
        <v>0</v>
      </c>
      <c r="H156" s="89">
        <v>0</v>
      </c>
    </row>
    <row r="157" spans="1:8" ht="15.75" outlineLevel="1">
      <c r="A157" s="100" t="s">
        <v>384</v>
      </c>
      <c r="B157" s="72" t="s">
        <v>294</v>
      </c>
      <c r="C157" s="102" t="s">
        <v>257</v>
      </c>
      <c r="D157" s="78">
        <v>0</v>
      </c>
      <c r="E157" s="78">
        <v>0</v>
      </c>
      <c r="F157" s="78">
        <v>0</v>
      </c>
      <c r="G157" s="78">
        <v>0</v>
      </c>
      <c r="H157" s="89">
        <v>0</v>
      </c>
    </row>
    <row r="158" spans="1:8" ht="47.25">
      <c r="A158" s="75" t="s">
        <v>59</v>
      </c>
      <c r="B158" s="86" t="s">
        <v>385</v>
      </c>
      <c r="C158" s="77" t="s">
        <v>211</v>
      </c>
      <c r="D158" s="178">
        <f>1.09196+10.12545+41.738+15.475</f>
        <v>68.43041</v>
      </c>
      <c r="E158" s="78">
        <f>7.33163+15.475+46.847+0.27979</f>
        <v>69.93342</v>
      </c>
      <c r="F158" s="78">
        <f>E158-D158</f>
        <v>1.5030100000000033</v>
      </c>
      <c r="G158" s="173">
        <f>(E158-D158)/D158%</f>
        <v>2.196406539139548</v>
      </c>
      <c r="H158" s="89">
        <v>0</v>
      </c>
    </row>
    <row r="159" spans="1:8" ht="31.5" outlineLevel="1">
      <c r="A159" s="75" t="s">
        <v>60</v>
      </c>
      <c r="B159" s="86" t="s">
        <v>386</v>
      </c>
      <c r="C159" s="77" t="s">
        <v>211</v>
      </c>
      <c r="D159" s="78">
        <v>0</v>
      </c>
      <c r="E159" s="78">
        <v>16.57</v>
      </c>
      <c r="F159" s="78">
        <v>0</v>
      </c>
      <c r="G159" s="78">
        <v>0</v>
      </c>
      <c r="H159" s="89">
        <v>0</v>
      </c>
    </row>
    <row r="160" spans="1:8" ht="31.5" outlineLevel="1">
      <c r="A160" s="75" t="s">
        <v>387</v>
      </c>
      <c r="B160" s="85" t="s">
        <v>388</v>
      </c>
      <c r="C160" s="77" t="s">
        <v>211</v>
      </c>
      <c r="D160" s="78">
        <v>0</v>
      </c>
      <c r="E160" s="78">
        <v>0.085</v>
      </c>
      <c r="F160" s="78">
        <v>0</v>
      </c>
      <c r="G160" s="78">
        <v>0</v>
      </c>
      <c r="H160" s="89">
        <v>0</v>
      </c>
    </row>
    <row r="161" spans="1:8" ht="31.5" outlineLevel="1">
      <c r="A161" s="75" t="s">
        <v>61</v>
      </c>
      <c r="B161" s="86" t="s">
        <v>389</v>
      </c>
      <c r="C161" s="77" t="s">
        <v>211</v>
      </c>
      <c r="D161" s="78">
        <v>0</v>
      </c>
      <c r="E161" s="78">
        <v>13.765</v>
      </c>
      <c r="F161" s="78">
        <v>0</v>
      </c>
      <c r="G161" s="78">
        <v>0</v>
      </c>
      <c r="H161" s="89">
        <v>0</v>
      </c>
    </row>
    <row r="162" spans="1:8" ht="31.5" outlineLevel="1">
      <c r="A162" s="90" t="s">
        <v>390</v>
      </c>
      <c r="B162" s="85" t="s">
        <v>391</v>
      </c>
      <c r="C162" s="77" t="s">
        <v>211</v>
      </c>
      <c r="D162" s="78">
        <v>0</v>
      </c>
      <c r="E162" s="78">
        <v>0.074</v>
      </c>
      <c r="F162" s="78">
        <v>0</v>
      </c>
      <c r="G162" s="78">
        <v>0</v>
      </c>
      <c r="H162" s="89">
        <v>0</v>
      </c>
    </row>
    <row r="163" spans="1:8" ht="63.75" outlineLevel="1" thickBot="1">
      <c r="A163" s="95" t="s">
        <v>62</v>
      </c>
      <c r="B163" s="104" t="s">
        <v>392</v>
      </c>
      <c r="C163" s="97" t="s">
        <v>257</v>
      </c>
      <c r="D163" s="98">
        <v>0</v>
      </c>
      <c r="E163" s="98">
        <f>E161/E158</f>
        <v>0.19683007065863503</v>
      </c>
      <c r="F163" s="98">
        <v>0</v>
      </c>
      <c r="G163" s="98">
        <v>0</v>
      </c>
      <c r="H163" s="99">
        <v>0</v>
      </c>
    </row>
    <row r="164" spans="1:8" ht="16.5" thickBot="1">
      <c r="A164" s="271" t="s">
        <v>393</v>
      </c>
      <c r="B164" s="272"/>
      <c r="C164" s="272"/>
      <c r="D164" s="272"/>
      <c r="E164" s="272"/>
      <c r="F164" s="272"/>
      <c r="G164" s="272"/>
      <c r="H164" s="273"/>
    </row>
    <row r="165" spans="1:8" ht="31.5">
      <c r="A165" s="71" t="s">
        <v>394</v>
      </c>
      <c r="B165" s="72" t="s">
        <v>395</v>
      </c>
      <c r="C165" s="73" t="s">
        <v>211</v>
      </c>
      <c r="D165" s="182">
        <v>259.9</v>
      </c>
      <c r="E165" s="182">
        <v>259.9</v>
      </c>
      <c r="F165" s="78">
        <f>E165-D165</f>
        <v>0</v>
      </c>
      <c r="G165" s="173">
        <f>(E165-D165)/D165%</f>
        <v>0</v>
      </c>
      <c r="H165" s="183">
        <v>0</v>
      </c>
    </row>
    <row r="166" spans="1:8" ht="15.75" outlineLevel="1">
      <c r="A166" s="75" t="s">
        <v>63</v>
      </c>
      <c r="B166" s="76" t="s">
        <v>212</v>
      </c>
      <c r="C166" s="77" t="s">
        <v>211</v>
      </c>
      <c r="D166" s="78">
        <v>0</v>
      </c>
      <c r="E166" s="78">
        <v>0</v>
      </c>
      <c r="F166" s="78">
        <v>0</v>
      </c>
      <c r="G166" s="78">
        <v>0</v>
      </c>
      <c r="H166" s="89">
        <v>0</v>
      </c>
    </row>
    <row r="167" spans="1:8" ht="47.25" outlineLevel="1">
      <c r="A167" s="75" t="s">
        <v>396</v>
      </c>
      <c r="B167" s="85" t="s">
        <v>213</v>
      </c>
      <c r="C167" s="77" t="s">
        <v>211</v>
      </c>
      <c r="D167" s="78">
        <v>0</v>
      </c>
      <c r="E167" s="78">
        <v>0</v>
      </c>
      <c r="F167" s="78">
        <v>0</v>
      </c>
      <c r="G167" s="78">
        <v>0</v>
      </c>
      <c r="H167" s="89">
        <v>0</v>
      </c>
    </row>
    <row r="168" spans="1:8" ht="47.25" outlineLevel="1">
      <c r="A168" s="75" t="s">
        <v>397</v>
      </c>
      <c r="B168" s="85" t="s">
        <v>214</v>
      </c>
      <c r="C168" s="77" t="s">
        <v>211</v>
      </c>
      <c r="D168" s="78">
        <v>0</v>
      </c>
      <c r="E168" s="78">
        <v>0</v>
      </c>
      <c r="F168" s="78">
        <v>0</v>
      </c>
      <c r="G168" s="78">
        <v>0</v>
      </c>
      <c r="H168" s="89">
        <v>0</v>
      </c>
    </row>
    <row r="169" spans="1:8" ht="47.25" outlineLevel="1">
      <c r="A169" s="75" t="s">
        <v>398</v>
      </c>
      <c r="B169" s="85" t="s">
        <v>215</v>
      </c>
      <c r="C169" s="77" t="s">
        <v>211</v>
      </c>
      <c r="D169" s="78">
        <v>0</v>
      </c>
      <c r="E169" s="78">
        <v>0</v>
      </c>
      <c r="F169" s="78">
        <v>0</v>
      </c>
      <c r="G169" s="78">
        <v>0</v>
      </c>
      <c r="H169" s="89">
        <v>0</v>
      </c>
    </row>
    <row r="170" spans="1:8" ht="15.75" outlineLevel="1">
      <c r="A170" s="75" t="s">
        <v>64</v>
      </c>
      <c r="B170" s="76" t="s">
        <v>216</v>
      </c>
      <c r="C170" s="77" t="s">
        <v>211</v>
      </c>
      <c r="D170" s="78">
        <v>0</v>
      </c>
      <c r="E170" s="78">
        <v>0</v>
      </c>
      <c r="F170" s="78">
        <v>0</v>
      </c>
      <c r="G170" s="78">
        <v>0</v>
      </c>
      <c r="H170" s="89">
        <v>0</v>
      </c>
    </row>
    <row r="171" spans="1:8" ht="15.75">
      <c r="A171" s="75" t="s">
        <v>399</v>
      </c>
      <c r="B171" s="76" t="s">
        <v>217</v>
      </c>
      <c r="C171" s="77" t="s">
        <v>211</v>
      </c>
      <c r="D171" s="105">
        <v>247</v>
      </c>
      <c r="E171" s="105">
        <v>246.71</v>
      </c>
      <c r="F171" s="78">
        <f>E171-D171</f>
        <v>-0.28999999999999204</v>
      </c>
      <c r="G171" s="173">
        <f>(E171-D171)/D171%</f>
        <v>-0.11740890688258786</v>
      </c>
      <c r="H171" s="89">
        <v>0</v>
      </c>
    </row>
    <row r="172" spans="1:8" ht="15.75" outlineLevel="1">
      <c r="A172" s="75" t="s">
        <v>400</v>
      </c>
      <c r="B172" s="76" t="s">
        <v>218</v>
      </c>
      <c r="C172" s="77" t="s">
        <v>211</v>
      </c>
      <c r="D172" s="78">
        <v>0</v>
      </c>
      <c r="E172" s="78">
        <v>0</v>
      </c>
      <c r="F172" s="78">
        <v>0</v>
      </c>
      <c r="G172" s="78">
        <v>0</v>
      </c>
      <c r="H172" s="89">
        <v>0</v>
      </c>
    </row>
    <row r="173" spans="1:8" ht="15.75" outlineLevel="1">
      <c r="A173" s="75" t="s">
        <v>401</v>
      </c>
      <c r="B173" s="76" t="s">
        <v>219</v>
      </c>
      <c r="C173" s="77" t="s">
        <v>211</v>
      </c>
      <c r="D173" s="78">
        <v>0</v>
      </c>
      <c r="E173" s="78">
        <v>0</v>
      </c>
      <c r="F173" s="78">
        <v>0</v>
      </c>
      <c r="G173" s="78">
        <v>0</v>
      </c>
      <c r="H173" s="89">
        <v>0</v>
      </c>
    </row>
    <row r="174" spans="1:8" ht="15.75" outlineLevel="1">
      <c r="A174" s="75" t="s">
        <v>402</v>
      </c>
      <c r="B174" s="76" t="s">
        <v>220</v>
      </c>
      <c r="C174" s="77" t="s">
        <v>211</v>
      </c>
      <c r="D174" s="78">
        <v>0</v>
      </c>
      <c r="E174" s="78">
        <v>0</v>
      </c>
      <c r="F174" s="78">
        <v>0</v>
      </c>
      <c r="G174" s="78">
        <v>0</v>
      </c>
      <c r="H174" s="89">
        <v>0</v>
      </c>
    </row>
    <row r="175" spans="1:8" ht="15.75" outlineLevel="1">
      <c r="A175" s="75" t="s">
        <v>403</v>
      </c>
      <c r="B175" s="76" t="s">
        <v>222</v>
      </c>
      <c r="C175" s="77" t="s">
        <v>211</v>
      </c>
      <c r="D175" s="78">
        <v>0</v>
      </c>
      <c r="E175" s="78">
        <v>0</v>
      </c>
      <c r="F175" s="78">
        <v>0</v>
      </c>
      <c r="G175" s="78">
        <v>0</v>
      </c>
      <c r="H175" s="89">
        <v>0</v>
      </c>
    </row>
    <row r="176" spans="1:8" ht="47.25" outlineLevel="1">
      <c r="A176" s="75" t="s">
        <v>404</v>
      </c>
      <c r="B176" s="80" t="s">
        <v>224</v>
      </c>
      <c r="C176" s="77" t="s">
        <v>211</v>
      </c>
      <c r="D176" s="78">
        <v>0</v>
      </c>
      <c r="E176" s="78">
        <v>0</v>
      </c>
      <c r="F176" s="78">
        <v>0</v>
      </c>
      <c r="G176" s="78">
        <v>0</v>
      </c>
      <c r="H176" s="89">
        <v>0</v>
      </c>
    </row>
    <row r="177" spans="1:8" ht="15.75" outlineLevel="1">
      <c r="A177" s="75" t="s">
        <v>405</v>
      </c>
      <c r="B177" s="83" t="s">
        <v>226</v>
      </c>
      <c r="C177" s="77" t="s">
        <v>211</v>
      </c>
      <c r="D177" s="78">
        <v>0</v>
      </c>
      <c r="E177" s="78">
        <v>0</v>
      </c>
      <c r="F177" s="78">
        <v>0</v>
      </c>
      <c r="G177" s="78">
        <v>0</v>
      </c>
      <c r="H177" s="89">
        <v>0</v>
      </c>
    </row>
    <row r="178" spans="1:8" ht="15.75" outlineLevel="1">
      <c r="A178" s="75" t="s">
        <v>406</v>
      </c>
      <c r="B178" s="83" t="s">
        <v>228</v>
      </c>
      <c r="C178" s="77" t="s">
        <v>211</v>
      </c>
      <c r="D178" s="78">
        <v>0</v>
      </c>
      <c r="E178" s="78">
        <v>0</v>
      </c>
      <c r="F178" s="78">
        <v>0</v>
      </c>
      <c r="G178" s="78">
        <v>0</v>
      </c>
      <c r="H178" s="89">
        <v>0</v>
      </c>
    </row>
    <row r="179" spans="1:8" ht="47.25" outlineLevel="1">
      <c r="A179" s="75" t="s">
        <v>407</v>
      </c>
      <c r="B179" s="86" t="s">
        <v>408</v>
      </c>
      <c r="C179" s="77" t="s">
        <v>211</v>
      </c>
      <c r="D179" s="78">
        <v>0</v>
      </c>
      <c r="E179" s="78">
        <v>0</v>
      </c>
      <c r="F179" s="78">
        <v>0</v>
      </c>
      <c r="G179" s="78">
        <v>0</v>
      </c>
      <c r="H179" s="89">
        <v>0</v>
      </c>
    </row>
    <row r="180" spans="1:8" ht="15.75" outlineLevel="1">
      <c r="A180" s="75" t="s">
        <v>409</v>
      </c>
      <c r="B180" s="85" t="s">
        <v>410</v>
      </c>
      <c r="C180" s="77" t="s">
        <v>211</v>
      </c>
      <c r="D180" s="78">
        <v>0</v>
      </c>
      <c r="E180" s="78">
        <v>0</v>
      </c>
      <c r="F180" s="78">
        <v>0</v>
      </c>
      <c r="G180" s="78">
        <v>0</v>
      </c>
      <c r="H180" s="89">
        <v>0</v>
      </c>
    </row>
    <row r="181" spans="1:8" ht="31.5" outlineLevel="1">
      <c r="A181" s="75" t="s">
        <v>411</v>
      </c>
      <c r="B181" s="85" t="s">
        <v>412</v>
      </c>
      <c r="C181" s="77" t="s">
        <v>211</v>
      </c>
      <c r="D181" s="78">
        <v>0</v>
      </c>
      <c r="E181" s="78">
        <v>0</v>
      </c>
      <c r="F181" s="78">
        <v>0</v>
      </c>
      <c r="G181" s="78">
        <v>0</v>
      </c>
      <c r="H181" s="89">
        <v>0</v>
      </c>
    </row>
    <row r="182" spans="1:8" ht="15.75" outlineLevel="1">
      <c r="A182" s="75" t="s">
        <v>413</v>
      </c>
      <c r="B182" s="76" t="s">
        <v>230</v>
      </c>
      <c r="C182" s="77" t="s">
        <v>211</v>
      </c>
      <c r="D182" s="78">
        <v>0</v>
      </c>
      <c r="E182" s="78">
        <v>0</v>
      </c>
      <c r="F182" s="78">
        <v>0</v>
      </c>
      <c r="G182" s="78">
        <v>0</v>
      </c>
      <c r="H182" s="89">
        <v>0</v>
      </c>
    </row>
    <row r="183" spans="1:8" ht="31.5">
      <c r="A183" s="75" t="s">
        <v>414</v>
      </c>
      <c r="B183" s="84" t="s">
        <v>415</v>
      </c>
      <c r="C183" s="77" t="s">
        <v>211</v>
      </c>
      <c r="D183" s="105">
        <v>209.624</v>
      </c>
      <c r="E183" s="105">
        <v>209.624</v>
      </c>
      <c r="F183" s="78">
        <f>E183-D183</f>
        <v>0</v>
      </c>
      <c r="G183" s="173">
        <f>(E183-D183)/D183%</f>
        <v>0</v>
      </c>
      <c r="H183" s="89">
        <v>0</v>
      </c>
    </row>
    <row r="184" spans="1:8" ht="15.75" outlineLevel="1">
      <c r="A184" s="75" t="s">
        <v>416</v>
      </c>
      <c r="B184" s="86" t="s">
        <v>417</v>
      </c>
      <c r="C184" s="77" t="s">
        <v>211</v>
      </c>
      <c r="D184" s="78">
        <v>0</v>
      </c>
      <c r="E184" s="78">
        <v>0</v>
      </c>
      <c r="F184" s="78">
        <v>0</v>
      </c>
      <c r="G184" s="78">
        <v>0</v>
      </c>
      <c r="H184" s="89">
        <v>0</v>
      </c>
    </row>
    <row r="185" spans="1:8" ht="15.75">
      <c r="A185" s="75" t="s">
        <v>418</v>
      </c>
      <c r="B185" s="86" t="s">
        <v>419</v>
      </c>
      <c r="C185" s="77" t="s">
        <v>211</v>
      </c>
      <c r="D185" s="105">
        <v>56.9</v>
      </c>
      <c r="E185" s="105">
        <v>56.9</v>
      </c>
      <c r="F185" s="78">
        <f>E185-D185</f>
        <v>0</v>
      </c>
      <c r="G185" s="173">
        <f>(E185-D185)/D185%</f>
        <v>0</v>
      </c>
      <c r="H185" s="89">
        <v>0</v>
      </c>
    </row>
    <row r="186" spans="1:8" ht="31.5" outlineLevel="1">
      <c r="A186" s="75" t="s">
        <v>420</v>
      </c>
      <c r="B186" s="85" t="s">
        <v>421</v>
      </c>
      <c r="C186" s="77" t="s">
        <v>211</v>
      </c>
      <c r="D186" s="78">
        <v>0</v>
      </c>
      <c r="E186" s="78">
        <v>0</v>
      </c>
      <c r="F186" s="78">
        <v>0</v>
      </c>
      <c r="G186" s="78">
        <v>0</v>
      </c>
      <c r="H186" s="89">
        <v>0</v>
      </c>
    </row>
    <row r="187" spans="1:8" ht="15.75" outlineLevel="1">
      <c r="A187" s="75" t="s">
        <v>422</v>
      </c>
      <c r="B187" s="85" t="s">
        <v>423</v>
      </c>
      <c r="C187" s="77" t="s">
        <v>211</v>
      </c>
      <c r="D187" s="78">
        <v>0</v>
      </c>
      <c r="E187" s="78">
        <v>0</v>
      </c>
      <c r="F187" s="78">
        <v>0</v>
      </c>
      <c r="G187" s="78">
        <v>0</v>
      </c>
      <c r="H187" s="89">
        <v>0</v>
      </c>
    </row>
    <row r="188" spans="1:8" ht="15.75">
      <c r="A188" s="75" t="s">
        <v>424</v>
      </c>
      <c r="B188" s="85" t="s">
        <v>425</v>
      </c>
      <c r="C188" s="77" t="s">
        <v>211</v>
      </c>
      <c r="D188" s="105">
        <v>56.9</v>
      </c>
      <c r="E188" s="105">
        <v>56.9</v>
      </c>
      <c r="F188" s="78">
        <f>E188-D188</f>
        <v>0</v>
      </c>
      <c r="G188" s="173">
        <f>(E188-D188)/D188%</f>
        <v>0</v>
      </c>
      <c r="H188" s="89">
        <v>0</v>
      </c>
    </row>
    <row r="189" spans="1:8" ht="47.25" outlineLevel="1">
      <c r="A189" s="75" t="s">
        <v>426</v>
      </c>
      <c r="B189" s="86" t="s">
        <v>427</v>
      </c>
      <c r="C189" s="77" t="s">
        <v>211</v>
      </c>
      <c r="D189" s="78">
        <v>0</v>
      </c>
      <c r="E189" s="78">
        <v>0</v>
      </c>
      <c r="F189" s="78">
        <v>0</v>
      </c>
      <c r="G189" s="78">
        <v>0</v>
      </c>
      <c r="H189" s="89">
        <v>0</v>
      </c>
    </row>
    <row r="190" spans="1:8" ht="47.25" outlineLevel="1">
      <c r="A190" s="75" t="s">
        <v>428</v>
      </c>
      <c r="B190" s="86" t="s">
        <v>429</v>
      </c>
      <c r="C190" s="77" t="s">
        <v>211</v>
      </c>
      <c r="D190" s="78">
        <v>0</v>
      </c>
      <c r="E190" s="78">
        <v>0</v>
      </c>
      <c r="F190" s="78">
        <v>0</v>
      </c>
      <c r="G190" s="78">
        <v>0</v>
      </c>
      <c r="H190" s="89">
        <v>0</v>
      </c>
    </row>
    <row r="191" spans="1:8" ht="31.5" outlineLevel="1">
      <c r="A191" s="75" t="s">
        <v>430</v>
      </c>
      <c r="B191" s="86" t="s">
        <v>431</v>
      </c>
      <c r="C191" s="77" t="s">
        <v>211</v>
      </c>
      <c r="D191" s="78">
        <v>0</v>
      </c>
      <c r="E191" s="78">
        <v>0</v>
      </c>
      <c r="F191" s="78">
        <v>0</v>
      </c>
      <c r="G191" s="78">
        <v>0</v>
      </c>
      <c r="H191" s="89">
        <v>0</v>
      </c>
    </row>
    <row r="192" spans="1:8" ht="15.75">
      <c r="A192" s="75" t="s">
        <v>432</v>
      </c>
      <c r="B192" s="86" t="s">
        <v>433</v>
      </c>
      <c r="C192" s="77" t="s">
        <v>211</v>
      </c>
      <c r="D192" s="105">
        <v>47.34358</v>
      </c>
      <c r="E192" s="105">
        <v>62.995</v>
      </c>
      <c r="F192" s="78">
        <f>E192-D192</f>
        <v>15.651419999999995</v>
      </c>
      <c r="G192" s="173">
        <f>(E192-D192)/D192%</f>
        <v>33.05922365820243</v>
      </c>
      <c r="H192" s="89">
        <v>0</v>
      </c>
    </row>
    <row r="193" spans="1:8" ht="15.75">
      <c r="A193" s="75" t="s">
        <v>434</v>
      </c>
      <c r="B193" s="86" t="s">
        <v>435</v>
      </c>
      <c r="C193" s="77" t="s">
        <v>211</v>
      </c>
      <c r="D193" s="105">
        <v>14.39245</v>
      </c>
      <c r="E193" s="105">
        <v>19.78</v>
      </c>
      <c r="F193" s="78">
        <f>E193-D193</f>
        <v>5.387550000000001</v>
      </c>
      <c r="G193" s="173">
        <f>(E193-D193)/D193%</f>
        <v>37.4331680846555</v>
      </c>
      <c r="H193" s="89">
        <v>0</v>
      </c>
    </row>
    <row r="194" spans="1:8" ht="15.75">
      <c r="A194" s="75" t="s">
        <v>436</v>
      </c>
      <c r="B194" s="86" t="s">
        <v>437</v>
      </c>
      <c r="C194" s="77" t="s">
        <v>211</v>
      </c>
      <c r="D194" s="105">
        <v>41.57</v>
      </c>
      <c r="E194" s="105">
        <v>41.57</v>
      </c>
      <c r="F194" s="78">
        <f>E194-D194</f>
        <v>0</v>
      </c>
      <c r="G194" s="173">
        <f>(E194-D194)/D194%</f>
        <v>0</v>
      </c>
      <c r="H194" s="89">
        <v>0</v>
      </c>
    </row>
    <row r="195" spans="1:8" ht="15.75">
      <c r="A195" s="75" t="s">
        <v>438</v>
      </c>
      <c r="B195" s="85" t="s">
        <v>439</v>
      </c>
      <c r="C195" s="77" t="s">
        <v>211</v>
      </c>
      <c r="D195" s="105">
        <v>8.09</v>
      </c>
      <c r="E195" s="105">
        <v>8.09</v>
      </c>
      <c r="F195" s="105">
        <v>0</v>
      </c>
      <c r="G195" s="78">
        <v>0</v>
      </c>
      <c r="H195" s="89">
        <v>0</v>
      </c>
    </row>
    <row r="196" spans="1:8" ht="31.5">
      <c r="A196" s="75" t="s">
        <v>440</v>
      </c>
      <c r="B196" s="86" t="s">
        <v>441</v>
      </c>
      <c r="C196" s="77" t="s">
        <v>211</v>
      </c>
      <c r="D196" s="105">
        <v>100.38</v>
      </c>
      <c r="E196" s="105">
        <v>100.38</v>
      </c>
      <c r="F196" s="78">
        <f>E196-D196</f>
        <v>0</v>
      </c>
      <c r="G196" s="173">
        <f>(E196-D196)/D196%</f>
        <v>0</v>
      </c>
      <c r="H196" s="89">
        <v>0</v>
      </c>
    </row>
    <row r="197" spans="1:8" ht="31.5">
      <c r="A197" s="75" t="s">
        <v>442</v>
      </c>
      <c r="B197" s="86" t="s">
        <v>443</v>
      </c>
      <c r="C197" s="77" t="s">
        <v>211</v>
      </c>
      <c r="D197" s="105">
        <v>0.9</v>
      </c>
      <c r="E197" s="105">
        <v>0.9</v>
      </c>
      <c r="F197" s="78">
        <f>E197-D197</f>
        <v>0</v>
      </c>
      <c r="G197" s="173">
        <f>(E197-D197)/D197%</f>
        <v>0</v>
      </c>
      <c r="H197" s="89">
        <v>0</v>
      </c>
    </row>
    <row r="198" spans="1:8" ht="15.75">
      <c r="A198" s="75" t="s">
        <v>444</v>
      </c>
      <c r="B198" s="86" t="s">
        <v>445</v>
      </c>
      <c r="C198" s="77" t="s">
        <v>211</v>
      </c>
      <c r="D198" s="105">
        <v>4.02</v>
      </c>
      <c r="E198" s="105">
        <v>4.02</v>
      </c>
      <c r="F198" s="78">
        <f>E198-D198</f>
        <v>0</v>
      </c>
      <c r="G198" s="173">
        <f>(E198-D198)/D198%</f>
        <v>0</v>
      </c>
      <c r="H198" s="89">
        <v>0</v>
      </c>
    </row>
    <row r="199" spans="1:8" ht="63" outlineLevel="1">
      <c r="A199" s="75" t="s">
        <v>446</v>
      </c>
      <c r="B199" s="86" t="s">
        <v>447</v>
      </c>
      <c r="C199" s="77" t="s">
        <v>211</v>
      </c>
      <c r="D199" s="78">
        <v>0</v>
      </c>
      <c r="E199" s="78">
        <v>0</v>
      </c>
      <c r="F199" s="78">
        <v>0</v>
      </c>
      <c r="G199" s="78">
        <v>0</v>
      </c>
      <c r="H199" s="89">
        <v>0</v>
      </c>
    </row>
    <row r="200" spans="1:8" ht="15.75" outlineLevel="1">
      <c r="A200" s="75" t="s">
        <v>448</v>
      </c>
      <c r="B200" s="86" t="s">
        <v>449</v>
      </c>
      <c r="C200" s="77" t="s">
        <v>211</v>
      </c>
      <c r="D200" s="78">
        <v>0</v>
      </c>
      <c r="E200" s="78">
        <v>0</v>
      </c>
      <c r="F200" s="78">
        <v>0</v>
      </c>
      <c r="G200" s="78">
        <v>0</v>
      </c>
      <c r="H200" s="89">
        <v>0</v>
      </c>
    </row>
    <row r="201" spans="1:8" ht="31.5" outlineLevel="1">
      <c r="A201" s="75" t="s">
        <v>450</v>
      </c>
      <c r="B201" s="84" t="s">
        <v>451</v>
      </c>
      <c r="C201" s="77" t="s">
        <v>211</v>
      </c>
      <c r="D201" s="78">
        <v>0</v>
      </c>
      <c r="E201" s="78">
        <v>0</v>
      </c>
      <c r="F201" s="78">
        <v>0</v>
      </c>
      <c r="G201" s="78">
        <v>0</v>
      </c>
      <c r="H201" s="89">
        <v>0</v>
      </c>
    </row>
    <row r="202" spans="1:8" ht="31.5" outlineLevel="1">
      <c r="A202" s="75" t="s">
        <v>452</v>
      </c>
      <c r="B202" s="86" t="s">
        <v>453</v>
      </c>
      <c r="C202" s="77" t="s">
        <v>211</v>
      </c>
      <c r="D202" s="78">
        <v>0</v>
      </c>
      <c r="E202" s="78">
        <v>0</v>
      </c>
      <c r="F202" s="78">
        <v>0</v>
      </c>
      <c r="G202" s="78">
        <v>0</v>
      </c>
      <c r="H202" s="89">
        <v>0</v>
      </c>
    </row>
    <row r="203" spans="1:8" ht="31.5" outlineLevel="1">
      <c r="A203" s="75" t="s">
        <v>454</v>
      </c>
      <c r="B203" s="86" t="s">
        <v>455</v>
      </c>
      <c r="C203" s="77" t="s">
        <v>211</v>
      </c>
      <c r="D203" s="78">
        <v>0</v>
      </c>
      <c r="E203" s="78">
        <v>0</v>
      </c>
      <c r="F203" s="78">
        <v>0</v>
      </c>
      <c r="G203" s="78">
        <v>0</v>
      </c>
      <c r="H203" s="89">
        <v>0</v>
      </c>
    </row>
    <row r="204" spans="1:8" ht="47.25" outlineLevel="1">
      <c r="A204" s="75" t="s">
        <v>456</v>
      </c>
      <c r="B204" s="85" t="s">
        <v>457</v>
      </c>
      <c r="C204" s="77" t="s">
        <v>211</v>
      </c>
      <c r="D204" s="78">
        <v>0</v>
      </c>
      <c r="E204" s="78">
        <v>0</v>
      </c>
      <c r="F204" s="78">
        <v>0</v>
      </c>
      <c r="G204" s="78">
        <v>0</v>
      </c>
      <c r="H204" s="89">
        <v>0</v>
      </c>
    </row>
    <row r="205" spans="1:8" ht="15.75" outlineLevel="1">
      <c r="A205" s="75" t="s">
        <v>458</v>
      </c>
      <c r="B205" s="87" t="s">
        <v>459</v>
      </c>
      <c r="C205" s="77" t="s">
        <v>211</v>
      </c>
      <c r="D205" s="78">
        <v>0</v>
      </c>
      <c r="E205" s="78">
        <v>0</v>
      </c>
      <c r="F205" s="78">
        <v>0</v>
      </c>
      <c r="G205" s="78">
        <v>0</v>
      </c>
      <c r="H205" s="89">
        <v>0</v>
      </c>
    </row>
    <row r="206" spans="1:8" ht="31.5" outlineLevel="1">
      <c r="A206" s="75" t="s">
        <v>460</v>
      </c>
      <c r="B206" s="87" t="s">
        <v>461</v>
      </c>
      <c r="C206" s="77" t="s">
        <v>211</v>
      </c>
      <c r="D206" s="78">
        <v>0</v>
      </c>
      <c r="E206" s="78">
        <v>0</v>
      </c>
      <c r="F206" s="78">
        <v>0</v>
      </c>
      <c r="G206" s="78">
        <v>0</v>
      </c>
      <c r="H206" s="89">
        <v>0</v>
      </c>
    </row>
    <row r="207" spans="1:8" ht="31.5" outlineLevel="1">
      <c r="A207" s="75" t="s">
        <v>462</v>
      </c>
      <c r="B207" s="86" t="s">
        <v>463</v>
      </c>
      <c r="C207" s="77" t="s">
        <v>211</v>
      </c>
      <c r="D207" s="78">
        <v>0</v>
      </c>
      <c r="E207" s="78">
        <v>0</v>
      </c>
      <c r="F207" s="78">
        <v>0</v>
      </c>
      <c r="G207" s="78">
        <v>0</v>
      </c>
      <c r="H207" s="89">
        <v>0</v>
      </c>
    </row>
    <row r="208" spans="1:8" ht="31.5">
      <c r="A208" s="75" t="s">
        <v>464</v>
      </c>
      <c r="B208" s="84" t="s">
        <v>465</v>
      </c>
      <c r="C208" s="77" t="s">
        <v>211</v>
      </c>
      <c r="D208" s="105">
        <v>51.04</v>
      </c>
      <c r="E208" s="105">
        <v>51.04</v>
      </c>
      <c r="F208" s="78">
        <f>E208-D208</f>
        <v>0</v>
      </c>
      <c r="G208" s="173">
        <f>(E208-D208)/D208%</f>
        <v>0</v>
      </c>
      <c r="H208" s="89">
        <v>0</v>
      </c>
    </row>
    <row r="209" spans="1:8" ht="31.5">
      <c r="A209" s="75" t="s">
        <v>466</v>
      </c>
      <c r="B209" s="86" t="s">
        <v>467</v>
      </c>
      <c r="C209" s="77" t="s">
        <v>211</v>
      </c>
      <c r="D209" s="105">
        <v>51.04</v>
      </c>
      <c r="E209" s="105">
        <v>51.04</v>
      </c>
      <c r="F209" s="78">
        <f>E209-D209</f>
        <v>0</v>
      </c>
      <c r="G209" s="173">
        <f>(E209-D209)/D209%</f>
        <v>0</v>
      </c>
      <c r="H209" s="89">
        <v>0</v>
      </c>
    </row>
    <row r="210" spans="1:8" ht="15.75">
      <c r="A210" s="75" t="s">
        <v>468</v>
      </c>
      <c r="B210" s="85" t="s">
        <v>469</v>
      </c>
      <c r="C210" s="77" t="s">
        <v>211</v>
      </c>
      <c r="D210" s="105">
        <v>5.84</v>
      </c>
      <c r="E210" s="105">
        <v>5.84</v>
      </c>
      <c r="F210" s="78">
        <f>E210-D210</f>
        <v>0</v>
      </c>
      <c r="G210" s="173">
        <f>(E210-D210)/D210%</f>
        <v>0</v>
      </c>
      <c r="H210" s="94"/>
    </row>
    <row r="211" spans="1:8" ht="15.75">
      <c r="A211" s="75" t="s">
        <v>470</v>
      </c>
      <c r="B211" s="85" t="s">
        <v>471</v>
      </c>
      <c r="C211" s="77" t="s">
        <v>211</v>
      </c>
      <c r="D211" s="105">
        <v>41.314</v>
      </c>
      <c r="E211" s="105">
        <v>41.314</v>
      </c>
      <c r="F211" s="78">
        <f>E211-D211</f>
        <v>0</v>
      </c>
      <c r="G211" s="173">
        <f>(E211-D211)/D211%</f>
        <v>0</v>
      </c>
      <c r="H211" s="94"/>
    </row>
    <row r="212" spans="1:8" ht="31.5" outlineLevel="1">
      <c r="A212" s="75" t="s">
        <v>472</v>
      </c>
      <c r="B212" s="85" t="s">
        <v>473</v>
      </c>
      <c r="C212" s="77" t="s">
        <v>211</v>
      </c>
      <c r="D212" s="78">
        <v>0</v>
      </c>
      <c r="E212" s="78">
        <v>0</v>
      </c>
      <c r="F212" s="78">
        <v>0</v>
      </c>
      <c r="G212" s="78">
        <v>0</v>
      </c>
      <c r="H212" s="89">
        <v>0</v>
      </c>
    </row>
    <row r="213" spans="1:8" ht="31.5">
      <c r="A213" s="75" t="s">
        <v>474</v>
      </c>
      <c r="B213" s="85" t="s">
        <v>475</v>
      </c>
      <c r="C213" s="77" t="s">
        <v>211</v>
      </c>
      <c r="D213" s="105">
        <v>3.886</v>
      </c>
      <c r="E213" s="105">
        <v>3.886</v>
      </c>
      <c r="F213" s="78">
        <f>E213-D213</f>
        <v>0</v>
      </c>
      <c r="G213" s="173">
        <f>(E213-D213)/D213%</f>
        <v>0</v>
      </c>
      <c r="H213" s="89">
        <v>0</v>
      </c>
    </row>
    <row r="214" spans="1:8" ht="31.5" outlineLevel="1">
      <c r="A214" s="75" t="s">
        <v>476</v>
      </c>
      <c r="B214" s="85" t="s">
        <v>477</v>
      </c>
      <c r="C214" s="77" t="s">
        <v>211</v>
      </c>
      <c r="D214" s="78">
        <v>0</v>
      </c>
      <c r="E214" s="78">
        <v>0</v>
      </c>
      <c r="F214" s="78">
        <v>0</v>
      </c>
      <c r="G214" s="78">
        <v>0</v>
      </c>
      <c r="H214" s="89">
        <v>0</v>
      </c>
    </row>
    <row r="215" spans="1:8" ht="31.5" outlineLevel="1">
      <c r="A215" s="75" t="s">
        <v>478</v>
      </c>
      <c r="B215" s="85" t="s">
        <v>479</v>
      </c>
      <c r="C215" s="77" t="s">
        <v>211</v>
      </c>
      <c r="D215" s="78">
        <v>0</v>
      </c>
      <c r="E215" s="78">
        <v>0</v>
      </c>
      <c r="F215" s="78">
        <v>0</v>
      </c>
      <c r="G215" s="78">
        <v>0</v>
      </c>
      <c r="H215" s="89">
        <v>0</v>
      </c>
    </row>
    <row r="216" spans="1:8" ht="15.75" outlineLevel="1">
      <c r="A216" s="75" t="s">
        <v>480</v>
      </c>
      <c r="B216" s="86" t="s">
        <v>481</v>
      </c>
      <c r="C216" s="77" t="s">
        <v>211</v>
      </c>
      <c r="D216" s="78">
        <v>0</v>
      </c>
      <c r="E216" s="78">
        <v>0</v>
      </c>
      <c r="F216" s="78">
        <v>0</v>
      </c>
      <c r="G216" s="78">
        <v>0</v>
      </c>
      <c r="H216" s="89">
        <v>0</v>
      </c>
    </row>
    <row r="217" spans="1:8" ht="31.5" outlineLevel="1">
      <c r="A217" s="75" t="s">
        <v>482</v>
      </c>
      <c r="B217" s="86" t="s">
        <v>483</v>
      </c>
      <c r="C217" s="77" t="s">
        <v>211</v>
      </c>
      <c r="D217" s="78">
        <v>0</v>
      </c>
      <c r="E217" s="78">
        <v>0</v>
      </c>
      <c r="F217" s="78">
        <v>0</v>
      </c>
      <c r="G217" s="78">
        <v>0</v>
      </c>
      <c r="H217" s="89">
        <v>0</v>
      </c>
    </row>
    <row r="218" spans="1:8" ht="15.75" outlineLevel="1">
      <c r="A218" s="75" t="s">
        <v>484</v>
      </c>
      <c r="B218" s="86" t="s">
        <v>294</v>
      </c>
      <c r="C218" s="77" t="s">
        <v>257</v>
      </c>
      <c r="D218" s="78">
        <v>0</v>
      </c>
      <c r="E218" s="78">
        <v>0</v>
      </c>
      <c r="F218" s="78">
        <v>0</v>
      </c>
      <c r="G218" s="78">
        <v>0</v>
      </c>
      <c r="H218" s="89">
        <v>0</v>
      </c>
    </row>
    <row r="219" spans="1:8" ht="31.5" outlineLevel="1">
      <c r="A219" s="75" t="s">
        <v>485</v>
      </c>
      <c r="B219" s="86" t="s">
        <v>486</v>
      </c>
      <c r="C219" s="77" t="s">
        <v>211</v>
      </c>
      <c r="D219" s="78">
        <v>0</v>
      </c>
      <c r="E219" s="78">
        <v>0</v>
      </c>
      <c r="F219" s="78">
        <v>0</v>
      </c>
      <c r="G219" s="78">
        <v>0</v>
      </c>
      <c r="H219" s="89">
        <v>0</v>
      </c>
    </row>
    <row r="220" spans="1:8" ht="31.5" outlineLevel="1">
      <c r="A220" s="75" t="s">
        <v>487</v>
      </c>
      <c r="B220" s="84" t="s">
        <v>488</v>
      </c>
      <c r="C220" s="77" t="s">
        <v>211</v>
      </c>
      <c r="D220" s="78">
        <v>0</v>
      </c>
      <c r="E220" s="78">
        <v>0</v>
      </c>
      <c r="F220" s="78">
        <v>0</v>
      </c>
      <c r="G220" s="78">
        <v>0</v>
      </c>
      <c r="H220" s="89">
        <v>0</v>
      </c>
    </row>
    <row r="221" spans="1:8" ht="15.75" outlineLevel="1">
      <c r="A221" s="75" t="s">
        <v>489</v>
      </c>
      <c r="B221" s="86" t="s">
        <v>490</v>
      </c>
      <c r="C221" s="77" t="s">
        <v>211</v>
      </c>
      <c r="D221" s="78">
        <v>0</v>
      </c>
      <c r="E221" s="78">
        <v>0</v>
      </c>
      <c r="F221" s="78">
        <v>0</v>
      </c>
      <c r="G221" s="78">
        <v>0</v>
      </c>
      <c r="H221" s="89">
        <v>0</v>
      </c>
    </row>
    <row r="222" spans="1:8" ht="31.5" outlineLevel="1">
      <c r="A222" s="75" t="s">
        <v>491</v>
      </c>
      <c r="B222" s="86" t="s">
        <v>492</v>
      </c>
      <c r="C222" s="77" t="s">
        <v>211</v>
      </c>
      <c r="D222" s="78">
        <v>0</v>
      </c>
      <c r="E222" s="78">
        <v>0</v>
      </c>
      <c r="F222" s="78">
        <v>0</v>
      </c>
      <c r="G222" s="78">
        <v>0</v>
      </c>
      <c r="H222" s="89">
        <v>0</v>
      </c>
    </row>
    <row r="223" spans="1:8" ht="15.75" outlineLevel="1">
      <c r="A223" s="75" t="s">
        <v>493</v>
      </c>
      <c r="B223" s="85" t="s">
        <v>494</v>
      </c>
      <c r="C223" s="77" t="s">
        <v>211</v>
      </c>
      <c r="D223" s="78">
        <v>0</v>
      </c>
      <c r="E223" s="78">
        <v>0</v>
      </c>
      <c r="F223" s="78">
        <v>0</v>
      </c>
      <c r="G223" s="78">
        <v>0</v>
      </c>
      <c r="H223" s="89">
        <v>0</v>
      </c>
    </row>
    <row r="224" spans="1:8" ht="15.75" outlineLevel="1">
      <c r="A224" s="75" t="s">
        <v>495</v>
      </c>
      <c r="B224" s="85" t="s">
        <v>496</v>
      </c>
      <c r="C224" s="77" t="s">
        <v>211</v>
      </c>
      <c r="D224" s="78">
        <v>0</v>
      </c>
      <c r="E224" s="78">
        <v>0</v>
      </c>
      <c r="F224" s="78">
        <v>0</v>
      </c>
      <c r="G224" s="78">
        <v>0</v>
      </c>
      <c r="H224" s="89">
        <v>0</v>
      </c>
    </row>
    <row r="225" spans="1:8" ht="15.75" outlineLevel="1">
      <c r="A225" s="75" t="s">
        <v>497</v>
      </c>
      <c r="B225" s="85" t="s">
        <v>498</v>
      </c>
      <c r="C225" s="77" t="s">
        <v>211</v>
      </c>
      <c r="D225" s="78">
        <v>0</v>
      </c>
      <c r="E225" s="78">
        <v>0</v>
      </c>
      <c r="F225" s="78">
        <v>0</v>
      </c>
      <c r="G225" s="78">
        <v>0</v>
      </c>
      <c r="H225" s="89">
        <v>0</v>
      </c>
    </row>
    <row r="226" spans="1:8" ht="15.75" outlineLevel="1">
      <c r="A226" s="75" t="s">
        <v>499</v>
      </c>
      <c r="B226" s="86" t="s">
        <v>500</v>
      </c>
      <c r="C226" s="77" t="s">
        <v>211</v>
      </c>
      <c r="D226" s="78">
        <v>0</v>
      </c>
      <c r="E226" s="78">
        <v>0</v>
      </c>
      <c r="F226" s="78">
        <v>0</v>
      </c>
      <c r="G226" s="78">
        <v>0</v>
      </c>
      <c r="H226" s="89">
        <v>0</v>
      </c>
    </row>
    <row r="227" spans="1:8" ht="31.5" outlineLevel="1">
      <c r="A227" s="75" t="s">
        <v>501</v>
      </c>
      <c r="B227" s="86" t="s">
        <v>502</v>
      </c>
      <c r="C227" s="77" t="s">
        <v>211</v>
      </c>
      <c r="D227" s="78">
        <v>0</v>
      </c>
      <c r="E227" s="78">
        <v>0</v>
      </c>
      <c r="F227" s="78">
        <v>0</v>
      </c>
      <c r="G227" s="78">
        <v>0</v>
      </c>
      <c r="H227" s="89">
        <v>0</v>
      </c>
    </row>
    <row r="228" spans="1:8" ht="15.75" outlineLevel="1">
      <c r="A228" s="75" t="s">
        <v>503</v>
      </c>
      <c r="B228" s="85" t="s">
        <v>504</v>
      </c>
      <c r="C228" s="77" t="s">
        <v>211</v>
      </c>
      <c r="D228" s="78">
        <v>0</v>
      </c>
      <c r="E228" s="78">
        <v>0</v>
      </c>
      <c r="F228" s="78">
        <v>0</v>
      </c>
      <c r="G228" s="78">
        <v>0</v>
      </c>
      <c r="H228" s="89">
        <v>0</v>
      </c>
    </row>
    <row r="229" spans="1:8" ht="15.75" outlineLevel="1">
      <c r="A229" s="75" t="s">
        <v>505</v>
      </c>
      <c r="B229" s="85" t="s">
        <v>506</v>
      </c>
      <c r="C229" s="77" t="s">
        <v>211</v>
      </c>
      <c r="D229" s="78">
        <v>0</v>
      </c>
      <c r="E229" s="78">
        <v>0</v>
      </c>
      <c r="F229" s="78">
        <v>0</v>
      </c>
      <c r="G229" s="78">
        <v>0</v>
      </c>
      <c r="H229" s="89">
        <v>0</v>
      </c>
    </row>
    <row r="230" spans="1:8" ht="15.75" outlineLevel="1">
      <c r="A230" s="75" t="s">
        <v>507</v>
      </c>
      <c r="B230" s="86" t="s">
        <v>508</v>
      </c>
      <c r="C230" s="77" t="s">
        <v>211</v>
      </c>
      <c r="D230" s="78">
        <v>0</v>
      </c>
      <c r="E230" s="78">
        <v>0</v>
      </c>
      <c r="F230" s="78">
        <v>0</v>
      </c>
      <c r="G230" s="78">
        <v>0</v>
      </c>
      <c r="H230" s="89">
        <v>0</v>
      </c>
    </row>
    <row r="231" spans="1:8" ht="15.75" outlineLevel="1">
      <c r="A231" s="75" t="s">
        <v>509</v>
      </c>
      <c r="B231" s="86" t="s">
        <v>510</v>
      </c>
      <c r="C231" s="77" t="s">
        <v>211</v>
      </c>
      <c r="D231" s="78">
        <v>0</v>
      </c>
      <c r="E231" s="78">
        <v>0</v>
      </c>
      <c r="F231" s="78">
        <v>0</v>
      </c>
      <c r="G231" s="78">
        <v>0</v>
      </c>
      <c r="H231" s="89">
        <v>0</v>
      </c>
    </row>
    <row r="232" spans="1:8" ht="15.75" outlineLevel="1">
      <c r="A232" s="75" t="s">
        <v>511</v>
      </c>
      <c r="B232" s="86" t="s">
        <v>512</v>
      </c>
      <c r="C232" s="77" t="s">
        <v>211</v>
      </c>
      <c r="D232" s="78">
        <v>0</v>
      </c>
      <c r="E232" s="78">
        <v>0</v>
      </c>
      <c r="F232" s="78">
        <v>0</v>
      </c>
      <c r="G232" s="78">
        <v>0</v>
      </c>
      <c r="H232" s="89">
        <v>0</v>
      </c>
    </row>
    <row r="233" spans="1:8" ht="31.5">
      <c r="A233" s="75" t="s">
        <v>513</v>
      </c>
      <c r="B233" s="84" t="s">
        <v>514</v>
      </c>
      <c r="C233" s="77" t="s">
        <v>211</v>
      </c>
      <c r="D233" s="105">
        <v>0</v>
      </c>
      <c r="E233" s="105">
        <v>0</v>
      </c>
      <c r="F233" s="105">
        <v>0</v>
      </c>
      <c r="G233" s="78">
        <v>0</v>
      </c>
      <c r="H233" s="89">
        <v>0</v>
      </c>
    </row>
    <row r="234" spans="1:8" ht="31.5" outlineLevel="1">
      <c r="A234" s="75">
        <v>15.1</v>
      </c>
      <c r="B234" s="86" t="s">
        <v>515</v>
      </c>
      <c r="C234" s="77" t="s">
        <v>211</v>
      </c>
      <c r="D234" s="78">
        <v>0</v>
      </c>
      <c r="E234" s="78">
        <v>0</v>
      </c>
      <c r="F234" s="78">
        <v>0</v>
      </c>
      <c r="G234" s="78">
        <v>0</v>
      </c>
      <c r="H234" s="89">
        <v>0</v>
      </c>
    </row>
    <row r="235" spans="1:8" ht="15.75" outlineLevel="1">
      <c r="A235" s="75" t="s">
        <v>516</v>
      </c>
      <c r="B235" s="85" t="s">
        <v>494</v>
      </c>
      <c r="C235" s="77" t="s">
        <v>211</v>
      </c>
      <c r="D235" s="78">
        <v>0</v>
      </c>
      <c r="E235" s="78">
        <v>0</v>
      </c>
      <c r="F235" s="78">
        <v>0</v>
      </c>
      <c r="G235" s="78">
        <v>0</v>
      </c>
      <c r="H235" s="89">
        <v>0</v>
      </c>
    </row>
    <row r="236" spans="1:8" ht="15.75" outlineLevel="1">
      <c r="A236" s="75" t="s">
        <v>517</v>
      </c>
      <c r="B236" s="85" t="s">
        <v>496</v>
      </c>
      <c r="C236" s="77" t="s">
        <v>211</v>
      </c>
      <c r="D236" s="78">
        <v>0</v>
      </c>
      <c r="E236" s="78">
        <v>0</v>
      </c>
      <c r="F236" s="78">
        <v>0</v>
      </c>
      <c r="G236" s="78">
        <v>0</v>
      </c>
      <c r="H236" s="89">
        <v>0</v>
      </c>
    </row>
    <row r="237" spans="1:8" ht="15.75" outlineLevel="1">
      <c r="A237" s="75" t="s">
        <v>518</v>
      </c>
      <c r="B237" s="85" t="s">
        <v>498</v>
      </c>
      <c r="C237" s="77" t="s">
        <v>211</v>
      </c>
      <c r="D237" s="78">
        <v>0</v>
      </c>
      <c r="E237" s="78">
        <v>0</v>
      </c>
      <c r="F237" s="78">
        <v>0</v>
      </c>
      <c r="G237" s="78">
        <v>0</v>
      </c>
      <c r="H237" s="89">
        <v>0</v>
      </c>
    </row>
    <row r="238" spans="1:8" ht="15.75">
      <c r="A238" s="75" t="s">
        <v>519</v>
      </c>
      <c r="B238" s="86" t="s">
        <v>382</v>
      </c>
      <c r="C238" s="77" t="s">
        <v>211</v>
      </c>
      <c r="D238" s="105">
        <v>0</v>
      </c>
      <c r="E238" s="105">
        <v>0</v>
      </c>
      <c r="F238" s="105">
        <v>0</v>
      </c>
      <c r="G238" s="78">
        <v>0</v>
      </c>
      <c r="H238" s="89">
        <v>0</v>
      </c>
    </row>
    <row r="239" spans="1:8" ht="15.75" outlineLevel="1">
      <c r="A239" s="75" t="s">
        <v>520</v>
      </c>
      <c r="B239" s="86" t="s">
        <v>521</v>
      </c>
      <c r="C239" s="77" t="s">
        <v>211</v>
      </c>
      <c r="D239" s="78">
        <v>0</v>
      </c>
      <c r="E239" s="78">
        <v>0</v>
      </c>
      <c r="F239" s="78">
        <v>0</v>
      </c>
      <c r="G239" s="78">
        <v>0</v>
      </c>
      <c r="H239" s="89">
        <v>0</v>
      </c>
    </row>
    <row r="240" spans="1:8" ht="31.5">
      <c r="A240" s="75" t="s">
        <v>522</v>
      </c>
      <c r="B240" s="84" t="s">
        <v>523</v>
      </c>
      <c r="C240" s="77" t="s">
        <v>211</v>
      </c>
      <c r="D240" s="105">
        <v>50.276</v>
      </c>
      <c r="E240" s="105">
        <v>50.276</v>
      </c>
      <c r="F240" s="78">
        <f>E240-D240</f>
        <v>0</v>
      </c>
      <c r="G240" s="173">
        <f>(E240-D240)/D240%</f>
        <v>0</v>
      </c>
      <c r="H240" s="89">
        <v>0</v>
      </c>
    </row>
    <row r="241" spans="1:8" ht="47.25">
      <c r="A241" s="75" t="s">
        <v>524</v>
      </c>
      <c r="B241" s="84" t="s">
        <v>525</v>
      </c>
      <c r="C241" s="77" t="s">
        <v>211</v>
      </c>
      <c r="D241" s="105">
        <v>-39.61</v>
      </c>
      <c r="E241" s="105">
        <v>-39.61</v>
      </c>
      <c r="F241" s="78">
        <f>E241-D241</f>
        <v>0</v>
      </c>
      <c r="G241" s="173">
        <f>(E241-D241)/D241%</f>
        <v>0</v>
      </c>
      <c r="H241" s="89">
        <v>0</v>
      </c>
    </row>
    <row r="242" spans="1:8" ht="31.5">
      <c r="A242" s="75" t="s">
        <v>526</v>
      </c>
      <c r="B242" s="86" t="s">
        <v>527</v>
      </c>
      <c r="C242" s="77" t="s">
        <v>211</v>
      </c>
      <c r="D242" s="105">
        <v>-39.61</v>
      </c>
      <c r="E242" s="105">
        <v>-39.61</v>
      </c>
      <c r="F242" s="78">
        <f>E242-D242</f>
        <v>0</v>
      </c>
      <c r="G242" s="173">
        <f>(E242-D242)/D242%</f>
        <v>0</v>
      </c>
      <c r="H242" s="89">
        <v>0</v>
      </c>
    </row>
    <row r="243" spans="1:8" ht="31.5" outlineLevel="1">
      <c r="A243" s="75" t="s">
        <v>528</v>
      </c>
      <c r="B243" s="86" t="s">
        <v>529</v>
      </c>
      <c r="C243" s="77" t="s">
        <v>211</v>
      </c>
      <c r="D243" s="78">
        <v>0</v>
      </c>
      <c r="E243" s="78">
        <v>0</v>
      </c>
      <c r="F243" s="78">
        <v>0</v>
      </c>
      <c r="G243" s="78">
        <v>0</v>
      </c>
      <c r="H243" s="89">
        <v>0</v>
      </c>
    </row>
    <row r="244" spans="1:8" ht="31.5">
      <c r="A244" s="75" t="s">
        <v>530</v>
      </c>
      <c r="B244" s="84" t="s">
        <v>531</v>
      </c>
      <c r="C244" s="77" t="s">
        <v>211</v>
      </c>
      <c r="D244" s="105">
        <v>0</v>
      </c>
      <c r="E244" s="105">
        <v>0</v>
      </c>
      <c r="F244" s="105">
        <v>0</v>
      </c>
      <c r="G244" s="78">
        <v>0</v>
      </c>
      <c r="H244" s="89">
        <v>0</v>
      </c>
    </row>
    <row r="245" spans="1:8" ht="31.5" outlineLevel="1">
      <c r="A245" s="75" t="s">
        <v>532</v>
      </c>
      <c r="B245" s="86" t="s">
        <v>533</v>
      </c>
      <c r="C245" s="77" t="s">
        <v>211</v>
      </c>
      <c r="D245" s="78">
        <v>0</v>
      </c>
      <c r="E245" s="78">
        <v>0</v>
      </c>
      <c r="F245" s="78">
        <v>0</v>
      </c>
      <c r="G245" s="78">
        <v>0</v>
      </c>
      <c r="H245" s="89">
        <v>0</v>
      </c>
    </row>
    <row r="246" spans="1:8" ht="31.5">
      <c r="A246" s="75" t="s">
        <v>534</v>
      </c>
      <c r="B246" s="86" t="s">
        <v>535</v>
      </c>
      <c r="C246" s="77" t="s">
        <v>211</v>
      </c>
      <c r="D246" s="105">
        <v>0</v>
      </c>
      <c r="E246" s="105">
        <v>0</v>
      </c>
      <c r="F246" s="105">
        <v>0</v>
      </c>
      <c r="G246" s="78">
        <v>0</v>
      </c>
      <c r="H246" s="89">
        <v>0</v>
      </c>
    </row>
    <row r="247" spans="1:8" ht="31.5" outlineLevel="1">
      <c r="A247" s="75" t="s">
        <v>536</v>
      </c>
      <c r="B247" s="84" t="s">
        <v>537</v>
      </c>
      <c r="C247" s="77" t="s">
        <v>211</v>
      </c>
      <c r="D247" s="78">
        <v>0</v>
      </c>
      <c r="E247" s="78">
        <v>0</v>
      </c>
      <c r="F247" s="78">
        <v>0</v>
      </c>
      <c r="G247" s="78">
        <v>0</v>
      </c>
      <c r="H247" s="89">
        <v>0</v>
      </c>
    </row>
    <row r="248" spans="1:8" ht="31.5">
      <c r="A248" s="75" t="s">
        <v>538</v>
      </c>
      <c r="B248" s="84" t="s">
        <v>539</v>
      </c>
      <c r="C248" s="77" t="s">
        <v>211</v>
      </c>
      <c r="D248" s="105">
        <v>7.871</v>
      </c>
      <c r="E248" s="105">
        <v>7.871</v>
      </c>
      <c r="F248" s="78">
        <f>E248-D248</f>
        <v>0</v>
      </c>
      <c r="G248" s="173">
        <f>(E248-D248)/D248%</f>
        <v>0</v>
      </c>
      <c r="H248" s="89">
        <v>0</v>
      </c>
    </row>
    <row r="249" spans="1:8" ht="15.75" outlineLevel="1">
      <c r="A249" s="75" t="s">
        <v>540</v>
      </c>
      <c r="B249" s="84" t="s">
        <v>541</v>
      </c>
      <c r="C249" s="77" t="s">
        <v>211</v>
      </c>
      <c r="D249" s="78">
        <v>0</v>
      </c>
      <c r="E249" s="78">
        <v>0.662</v>
      </c>
      <c r="F249" s="78">
        <v>0</v>
      </c>
      <c r="G249" s="78">
        <v>0</v>
      </c>
      <c r="H249" s="89">
        <v>0</v>
      </c>
    </row>
    <row r="250" spans="1:8" ht="16.5" outlineLevel="1" thickBot="1">
      <c r="A250" s="90" t="s">
        <v>542</v>
      </c>
      <c r="B250" s="106" t="s">
        <v>543</v>
      </c>
      <c r="C250" s="92" t="s">
        <v>211</v>
      </c>
      <c r="D250" s="78">
        <v>0</v>
      </c>
      <c r="E250" s="78">
        <v>8.533</v>
      </c>
      <c r="F250" s="78">
        <v>0</v>
      </c>
      <c r="G250" s="78">
        <v>0</v>
      </c>
      <c r="H250" s="89">
        <v>0</v>
      </c>
    </row>
    <row r="251" spans="1:8" ht="15.75">
      <c r="A251" s="71" t="s">
        <v>544</v>
      </c>
      <c r="B251" s="72" t="s">
        <v>294</v>
      </c>
      <c r="C251" s="73" t="s">
        <v>257</v>
      </c>
      <c r="D251" s="78">
        <v>0</v>
      </c>
      <c r="E251" s="78">
        <v>0</v>
      </c>
      <c r="F251" s="78">
        <v>0</v>
      </c>
      <c r="G251" s="78">
        <v>0</v>
      </c>
      <c r="H251" s="89">
        <v>0</v>
      </c>
    </row>
    <row r="252" spans="1:8" ht="31.5" outlineLevel="1">
      <c r="A252" s="75" t="s">
        <v>545</v>
      </c>
      <c r="B252" s="86" t="s">
        <v>546</v>
      </c>
      <c r="C252" s="77" t="s">
        <v>211</v>
      </c>
      <c r="D252" s="78">
        <v>0</v>
      </c>
      <c r="E252" s="78">
        <v>32.94</v>
      </c>
      <c r="F252" s="78">
        <v>0</v>
      </c>
      <c r="G252" s="78">
        <v>0</v>
      </c>
      <c r="H252" s="89">
        <v>0</v>
      </c>
    </row>
    <row r="253" spans="1:8" ht="31.5" outlineLevel="1">
      <c r="A253" s="75" t="s">
        <v>547</v>
      </c>
      <c r="B253" s="85" t="s">
        <v>548</v>
      </c>
      <c r="C253" s="77" t="s">
        <v>211</v>
      </c>
      <c r="D253" s="78">
        <v>0</v>
      </c>
      <c r="E253" s="78">
        <v>0</v>
      </c>
      <c r="F253" s="78">
        <v>0</v>
      </c>
      <c r="G253" s="78">
        <v>0</v>
      </c>
      <c r="H253" s="89">
        <v>0</v>
      </c>
    </row>
    <row r="254" spans="1:8" ht="15.75" outlineLevel="1">
      <c r="A254" s="75" t="s">
        <v>549</v>
      </c>
      <c r="B254" s="87" t="s">
        <v>550</v>
      </c>
      <c r="C254" s="77" t="s">
        <v>211</v>
      </c>
      <c r="D254" s="78">
        <v>0</v>
      </c>
      <c r="E254" s="78">
        <v>0</v>
      </c>
      <c r="F254" s="78">
        <v>0</v>
      </c>
      <c r="G254" s="78">
        <v>0</v>
      </c>
      <c r="H254" s="89">
        <v>0</v>
      </c>
    </row>
    <row r="255" spans="1:8" ht="47.25" outlineLevel="1">
      <c r="A255" s="75" t="s">
        <v>551</v>
      </c>
      <c r="B255" s="87" t="s">
        <v>552</v>
      </c>
      <c r="C255" s="77" t="s">
        <v>211</v>
      </c>
      <c r="D255" s="78">
        <v>0</v>
      </c>
      <c r="E255" s="78">
        <v>0</v>
      </c>
      <c r="F255" s="78">
        <v>0</v>
      </c>
      <c r="G255" s="78">
        <v>0</v>
      </c>
      <c r="H255" s="89">
        <v>0</v>
      </c>
    </row>
    <row r="256" spans="1:8" ht="15.75" outlineLevel="1">
      <c r="A256" s="75" t="s">
        <v>553</v>
      </c>
      <c r="B256" s="88" t="s">
        <v>550</v>
      </c>
      <c r="C256" s="77" t="s">
        <v>211</v>
      </c>
      <c r="D256" s="78">
        <v>0</v>
      </c>
      <c r="E256" s="78">
        <v>0</v>
      </c>
      <c r="F256" s="78">
        <v>0</v>
      </c>
      <c r="G256" s="78">
        <v>0</v>
      </c>
      <c r="H256" s="89">
        <v>0</v>
      </c>
    </row>
    <row r="257" spans="1:8" ht="47.25" outlineLevel="1">
      <c r="A257" s="75" t="s">
        <v>554</v>
      </c>
      <c r="B257" s="87" t="s">
        <v>214</v>
      </c>
      <c r="C257" s="77" t="s">
        <v>211</v>
      </c>
      <c r="D257" s="78">
        <v>0</v>
      </c>
      <c r="E257" s="78">
        <v>0</v>
      </c>
      <c r="F257" s="78">
        <v>0</v>
      </c>
      <c r="G257" s="78">
        <v>0</v>
      </c>
      <c r="H257" s="89">
        <v>0</v>
      </c>
    </row>
    <row r="258" spans="1:8" ht="15.75" outlineLevel="1">
      <c r="A258" s="75" t="s">
        <v>555</v>
      </c>
      <c r="B258" s="88" t="s">
        <v>550</v>
      </c>
      <c r="C258" s="77" t="s">
        <v>211</v>
      </c>
      <c r="D258" s="78">
        <v>0</v>
      </c>
      <c r="E258" s="78">
        <v>0</v>
      </c>
      <c r="F258" s="78">
        <v>0</v>
      </c>
      <c r="G258" s="78">
        <v>0</v>
      </c>
      <c r="H258" s="89">
        <v>0</v>
      </c>
    </row>
    <row r="259" spans="1:8" ht="47.25" outlineLevel="1">
      <c r="A259" s="75" t="s">
        <v>556</v>
      </c>
      <c r="B259" s="87" t="s">
        <v>215</v>
      </c>
      <c r="C259" s="77" t="s">
        <v>211</v>
      </c>
      <c r="D259" s="78">
        <v>0</v>
      </c>
      <c r="E259" s="78">
        <v>0</v>
      </c>
      <c r="F259" s="78">
        <v>0</v>
      </c>
      <c r="G259" s="78">
        <v>0</v>
      </c>
      <c r="H259" s="89">
        <v>0</v>
      </c>
    </row>
    <row r="260" spans="1:8" ht="15.75" outlineLevel="1">
      <c r="A260" s="75" t="s">
        <v>557</v>
      </c>
      <c r="B260" s="88" t="s">
        <v>550</v>
      </c>
      <c r="C260" s="77" t="s">
        <v>211</v>
      </c>
      <c r="D260" s="78">
        <v>0</v>
      </c>
      <c r="E260" s="78">
        <v>0</v>
      </c>
      <c r="F260" s="78">
        <v>0</v>
      </c>
      <c r="G260" s="78">
        <v>0</v>
      </c>
      <c r="H260" s="89">
        <v>0</v>
      </c>
    </row>
    <row r="261" spans="1:8" ht="31.5" outlineLevel="1">
      <c r="A261" s="75" t="s">
        <v>558</v>
      </c>
      <c r="B261" s="85" t="s">
        <v>559</v>
      </c>
      <c r="C261" s="77" t="s">
        <v>211</v>
      </c>
      <c r="D261" s="78">
        <v>0</v>
      </c>
      <c r="E261" s="78">
        <v>0</v>
      </c>
      <c r="F261" s="78">
        <v>0</v>
      </c>
      <c r="G261" s="78">
        <v>0</v>
      </c>
      <c r="H261" s="89">
        <v>0</v>
      </c>
    </row>
    <row r="262" spans="1:8" ht="15.75" outlineLevel="1">
      <c r="A262" s="75" t="s">
        <v>560</v>
      </c>
      <c r="B262" s="87" t="s">
        <v>550</v>
      </c>
      <c r="C262" s="77" t="s">
        <v>211</v>
      </c>
      <c r="D262" s="78">
        <v>0</v>
      </c>
      <c r="E262" s="78">
        <v>0</v>
      </c>
      <c r="F262" s="78">
        <v>0</v>
      </c>
      <c r="G262" s="78">
        <v>0</v>
      </c>
      <c r="H262" s="89">
        <v>0</v>
      </c>
    </row>
    <row r="263" spans="1:8" ht="15.75" outlineLevel="1">
      <c r="A263" s="75" t="s">
        <v>561</v>
      </c>
      <c r="B263" s="83" t="s">
        <v>562</v>
      </c>
      <c r="C263" s="77" t="s">
        <v>211</v>
      </c>
      <c r="D263" s="78">
        <v>0</v>
      </c>
      <c r="E263" s="78">
        <v>26.36</v>
      </c>
      <c r="F263" s="78">
        <v>0</v>
      </c>
      <c r="G263" s="78">
        <v>0</v>
      </c>
      <c r="H263" s="89">
        <v>0</v>
      </c>
    </row>
    <row r="264" spans="1:8" ht="15.75" outlineLevel="1">
      <c r="A264" s="75" t="s">
        <v>563</v>
      </c>
      <c r="B264" s="87" t="s">
        <v>550</v>
      </c>
      <c r="C264" s="77" t="s">
        <v>211</v>
      </c>
      <c r="D264" s="78">
        <v>0</v>
      </c>
      <c r="E264" s="78">
        <v>0</v>
      </c>
      <c r="F264" s="78">
        <v>0</v>
      </c>
      <c r="G264" s="78">
        <v>0</v>
      </c>
      <c r="H264" s="89">
        <v>0</v>
      </c>
    </row>
    <row r="265" spans="1:8" ht="15.75" outlineLevel="1">
      <c r="A265" s="75" t="s">
        <v>564</v>
      </c>
      <c r="B265" s="83" t="s">
        <v>565</v>
      </c>
      <c r="C265" s="77" t="s">
        <v>211</v>
      </c>
      <c r="D265" s="78">
        <v>0</v>
      </c>
      <c r="E265" s="78">
        <v>0</v>
      </c>
      <c r="F265" s="78">
        <v>0</v>
      </c>
      <c r="G265" s="78">
        <v>0</v>
      </c>
      <c r="H265" s="89">
        <v>0</v>
      </c>
    </row>
    <row r="266" spans="1:8" ht="15.75" outlineLevel="1">
      <c r="A266" s="75" t="s">
        <v>566</v>
      </c>
      <c r="B266" s="87" t="s">
        <v>550</v>
      </c>
      <c r="C266" s="77" t="s">
        <v>211</v>
      </c>
      <c r="D266" s="78">
        <v>0</v>
      </c>
      <c r="E266" s="78">
        <v>0</v>
      </c>
      <c r="F266" s="78">
        <v>0</v>
      </c>
      <c r="G266" s="78">
        <v>0</v>
      </c>
      <c r="H266" s="89">
        <v>0</v>
      </c>
    </row>
    <row r="267" spans="1:8" ht="15.75" outlineLevel="1">
      <c r="A267" s="75" t="s">
        <v>567</v>
      </c>
      <c r="B267" s="83" t="s">
        <v>568</v>
      </c>
      <c r="C267" s="77" t="s">
        <v>211</v>
      </c>
      <c r="D267" s="78">
        <v>0</v>
      </c>
      <c r="E267" s="78">
        <v>1.55</v>
      </c>
      <c r="F267" s="78">
        <v>0</v>
      </c>
      <c r="G267" s="78">
        <v>0</v>
      </c>
      <c r="H267" s="89">
        <v>0</v>
      </c>
    </row>
    <row r="268" spans="1:8" ht="15.75" outlineLevel="1">
      <c r="A268" s="75" t="s">
        <v>569</v>
      </c>
      <c r="B268" s="87" t="s">
        <v>550</v>
      </c>
      <c r="C268" s="77" t="s">
        <v>211</v>
      </c>
      <c r="D268" s="78">
        <v>0</v>
      </c>
      <c r="E268" s="78">
        <v>0</v>
      </c>
      <c r="F268" s="78">
        <v>0</v>
      </c>
      <c r="G268" s="78">
        <v>0</v>
      </c>
      <c r="H268" s="89">
        <v>0</v>
      </c>
    </row>
    <row r="269" spans="1:8" ht="15.75" outlineLevel="1">
      <c r="A269" s="75" t="s">
        <v>570</v>
      </c>
      <c r="B269" s="83" t="s">
        <v>571</v>
      </c>
      <c r="C269" s="77" t="s">
        <v>211</v>
      </c>
      <c r="D269" s="78">
        <v>0</v>
      </c>
      <c r="E269" s="78">
        <v>0</v>
      </c>
      <c r="F269" s="78">
        <v>0</v>
      </c>
      <c r="G269" s="78">
        <v>0</v>
      </c>
      <c r="H269" s="89">
        <v>0</v>
      </c>
    </row>
    <row r="270" spans="1:8" ht="15.75" outlineLevel="1">
      <c r="A270" s="75" t="s">
        <v>572</v>
      </c>
      <c r="B270" s="87" t="s">
        <v>550</v>
      </c>
      <c r="C270" s="77" t="s">
        <v>211</v>
      </c>
      <c r="D270" s="78">
        <v>0</v>
      </c>
      <c r="E270" s="78">
        <v>0</v>
      </c>
      <c r="F270" s="78">
        <v>0</v>
      </c>
      <c r="G270" s="78">
        <v>0</v>
      </c>
      <c r="H270" s="89">
        <v>0</v>
      </c>
    </row>
    <row r="271" spans="1:8" ht="15.75" outlineLevel="1">
      <c r="A271" s="75" t="s">
        <v>570</v>
      </c>
      <c r="B271" s="83" t="s">
        <v>573</v>
      </c>
      <c r="C271" s="77" t="s">
        <v>211</v>
      </c>
      <c r="D271" s="78">
        <v>0</v>
      </c>
      <c r="E271" s="78">
        <v>0</v>
      </c>
      <c r="F271" s="78">
        <v>0</v>
      </c>
      <c r="G271" s="78">
        <v>0</v>
      </c>
      <c r="H271" s="89">
        <v>0</v>
      </c>
    </row>
    <row r="272" spans="1:8" ht="15.75" outlineLevel="1">
      <c r="A272" s="75" t="s">
        <v>574</v>
      </c>
      <c r="B272" s="87" t="s">
        <v>550</v>
      </c>
      <c r="C272" s="77" t="s">
        <v>211</v>
      </c>
      <c r="D272" s="78">
        <v>0</v>
      </c>
      <c r="E272" s="78">
        <v>0</v>
      </c>
      <c r="F272" s="78">
        <v>0</v>
      </c>
      <c r="G272" s="78">
        <v>0</v>
      </c>
      <c r="H272" s="89">
        <v>0</v>
      </c>
    </row>
    <row r="273" spans="1:8" ht="47.25" outlineLevel="1">
      <c r="A273" s="75" t="s">
        <v>575</v>
      </c>
      <c r="B273" s="85" t="s">
        <v>576</v>
      </c>
      <c r="C273" s="77" t="s">
        <v>211</v>
      </c>
      <c r="D273" s="78">
        <v>0</v>
      </c>
      <c r="E273" s="78">
        <v>0</v>
      </c>
      <c r="F273" s="78">
        <v>0</v>
      </c>
      <c r="G273" s="78">
        <v>0</v>
      </c>
      <c r="H273" s="89">
        <v>0</v>
      </c>
    </row>
    <row r="274" spans="1:8" ht="15.75" outlineLevel="1">
      <c r="A274" s="75" t="s">
        <v>577</v>
      </c>
      <c r="B274" s="87" t="s">
        <v>550</v>
      </c>
      <c r="C274" s="77" t="s">
        <v>211</v>
      </c>
      <c r="D274" s="78">
        <v>0</v>
      </c>
      <c r="E274" s="78">
        <v>0</v>
      </c>
      <c r="F274" s="78">
        <v>0</v>
      </c>
      <c r="G274" s="78">
        <v>0</v>
      </c>
      <c r="H274" s="89">
        <v>0</v>
      </c>
    </row>
    <row r="275" spans="1:8" ht="31.5" outlineLevel="1">
      <c r="A275" s="75" t="s">
        <v>578</v>
      </c>
      <c r="B275" s="87" t="s">
        <v>226</v>
      </c>
      <c r="C275" s="77" t="s">
        <v>211</v>
      </c>
      <c r="D275" s="78">
        <v>0</v>
      </c>
      <c r="E275" s="78">
        <v>0</v>
      </c>
      <c r="F275" s="78">
        <v>0</v>
      </c>
      <c r="G275" s="78">
        <v>0</v>
      </c>
      <c r="H275" s="89">
        <v>0</v>
      </c>
    </row>
    <row r="276" spans="1:8" ht="15.75" outlineLevel="1">
      <c r="A276" s="75" t="s">
        <v>579</v>
      </c>
      <c r="B276" s="88" t="s">
        <v>550</v>
      </c>
      <c r="C276" s="77" t="s">
        <v>211</v>
      </c>
      <c r="D276" s="78">
        <v>0</v>
      </c>
      <c r="E276" s="78">
        <v>0</v>
      </c>
      <c r="F276" s="78">
        <v>0</v>
      </c>
      <c r="G276" s="78">
        <v>0</v>
      </c>
      <c r="H276" s="89">
        <v>0</v>
      </c>
    </row>
    <row r="277" spans="1:8" ht="15.75" outlineLevel="1">
      <c r="A277" s="75" t="s">
        <v>580</v>
      </c>
      <c r="B277" s="87" t="s">
        <v>228</v>
      </c>
      <c r="C277" s="77" t="s">
        <v>211</v>
      </c>
      <c r="D277" s="78">
        <v>0</v>
      </c>
      <c r="E277" s="78">
        <v>0</v>
      </c>
      <c r="F277" s="78">
        <v>0</v>
      </c>
      <c r="G277" s="78">
        <v>0</v>
      </c>
      <c r="H277" s="89">
        <v>0</v>
      </c>
    </row>
    <row r="278" spans="1:8" ht="15.75" outlineLevel="1">
      <c r="A278" s="75" t="s">
        <v>581</v>
      </c>
      <c r="B278" s="88" t="s">
        <v>550</v>
      </c>
      <c r="C278" s="77" t="s">
        <v>211</v>
      </c>
      <c r="D278" s="78">
        <v>0</v>
      </c>
      <c r="E278" s="78">
        <v>0</v>
      </c>
      <c r="F278" s="78">
        <v>0</v>
      </c>
      <c r="G278" s="78">
        <v>0</v>
      </c>
      <c r="H278" s="89">
        <v>0</v>
      </c>
    </row>
    <row r="279" spans="1:8" ht="15.75" outlineLevel="1">
      <c r="A279" s="75" t="s">
        <v>582</v>
      </c>
      <c r="B279" s="85" t="s">
        <v>583</v>
      </c>
      <c r="C279" s="77" t="s">
        <v>211</v>
      </c>
      <c r="D279" s="78">
        <v>0</v>
      </c>
      <c r="E279" s="78">
        <v>5.03</v>
      </c>
      <c r="F279" s="78">
        <v>0</v>
      </c>
      <c r="G279" s="78">
        <v>0</v>
      </c>
      <c r="H279" s="89">
        <v>0</v>
      </c>
    </row>
    <row r="280" spans="1:8" ht="15.75" outlineLevel="1">
      <c r="A280" s="75" t="s">
        <v>584</v>
      </c>
      <c r="B280" s="87" t="s">
        <v>550</v>
      </c>
      <c r="C280" s="77" t="s">
        <v>211</v>
      </c>
      <c r="D280" s="78">
        <v>0</v>
      </c>
      <c r="E280" s="78">
        <v>0</v>
      </c>
      <c r="F280" s="78">
        <v>0</v>
      </c>
      <c r="G280" s="78">
        <v>0</v>
      </c>
      <c r="H280" s="89">
        <v>0</v>
      </c>
    </row>
    <row r="281" spans="1:8" ht="31.5" outlineLevel="1">
      <c r="A281" s="75" t="s">
        <v>585</v>
      </c>
      <c r="B281" s="86" t="s">
        <v>586</v>
      </c>
      <c r="C281" s="77" t="s">
        <v>211</v>
      </c>
      <c r="D281" s="78">
        <v>0</v>
      </c>
      <c r="E281" s="78">
        <v>35.73</v>
      </c>
      <c r="F281" s="78">
        <v>0</v>
      </c>
      <c r="G281" s="78">
        <v>0</v>
      </c>
      <c r="H281" s="89">
        <v>0</v>
      </c>
    </row>
    <row r="282" spans="1:8" ht="31.5" outlineLevel="1">
      <c r="A282" s="75" t="s">
        <v>587</v>
      </c>
      <c r="B282" s="85" t="s">
        <v>588</v>
      </c>
      <c r="C282" s="77" t="s">
        <v>211</v>
      </c>
      <c r="D282" s="78">
        <v>0</v>
      </c>
      <c r="E282" s="78">
        <v>0</v>
      </c>
      <c r="F282" s="78">
        <v>0</v>
      </c>
      <c r="G282" s="78">
        <v>0</v>
      </c>
      <c r="H282" s="89">
        <v>0</v>
      </c>
    </row>
    <row r="283" spans="1:8" ht="15.75" outlineLevel="1">
      <c r="A283" s="75" t="s">
        <v>589</v>
      </c>
      <c r="B283" s="87" t="s">
        <v>550</v>
      </c>
      <c r="C283" s="77" t="s">
        <v>211</v>
      </c>
      <c r="D283" s="78">
        <v>0</v>
      </c>
      <c r="E283" s="78">
        <v>0</v>
      </c>
      <c r="F283" s="78">
        <v>0</v>
      </c>
      <c r="G283" s="78">
        <v>0</v>
      </c>
      <c r="H283" s="89">
        <v>0</v>
      </c>
    </row>
    <row r="284" spans="1:8" ht="31.5" outlineLevel="1">
      <c r="A284" s="75" t="s">
        <v>590</v>
      </c>
      <c r="B284" s="85" t="s">
        <v>591</v>
      </c>
      <c r="C284" s="77" t="s">
        <v>211</v>
      </c>
      <c r="D284" s="78">
        <v>0</v>
      </c>
      <c r="E284" s="78">
        <v>0</v>
      </c>
      <c r="F284" s="78">
        <v>0</v>
      </c>
      <c r="G284" s="78">
        <v>0</v>
      </c>
      <c r="H284" s="89">
        <v>0</v>
      </c>
    </row>
    <row r="285" spans="1:8" ht="31.5" outlineLevel="1">
      <c r="A285" s="75" t="s">
        <v>592</v>
      </c>
      <c r="B285" s="87" t="s">
        <v>421</v>
      </c>
      <c r="C285" s="77" t="s">
        <v>211</v>
      </c>
      <c r="D285" s="78">
        <v>0</v>
      </c>
      <c r="E285" s="78">
        <v>14.56</v>
      </c>
      <c r="F285" s="78">
        <v>0</v>
      </c>
      <c r="G285" s="78">
        <v>0</v>
      </c>
      <c r="H285" s="89">
        <v>0</v>
      </c>
    </row>
    <row r="286" spans="1:8" ht="15.75" outlineLevel="1">
      <c r="A286" s="75" t="s">
        <v>593</v>
      </c>
      <c r="B286" s="88" t="s">
        <v>550</v>
      </c>
      <c r="C286" s="77" t="s">
        <v>211</v>
      </c>
      <c r="D286" s="78">
        <v>0</v>
      </c>
      <c r="E286" s="78">
        <v>0</v>
      </c>
      <c r="F286" s="78">
        <v>0</v>
      </c>
      <c r="G286" s="78">
        <v>0</v>
      </c>
      <c r="H286" s="89">
        <v>0</v>
      </c>
    </row>
    <row r="287" spans="1:8" ht="15.75" outlineLevel="1">
      <c r="A287" s="75" t="s">
        <v>594</v>
      </c>
      <c r="B287" s="87" t="s">
        <v>595</v>
      </c>
      <c r="C287" s="77" t="s">
        <v>211</v>
      </c>
      <c r="D287" s="78">
        <v>0</v>
      </c>
      <c r="E287" s="78">
        <v>0</v>
      </c>
      <c r="F287" s="78">
        <v>0</v>
      </c>
      <c r="G287" s="78">
        <v>0</v>
      </c>
      <c r="H287" s="89">
        <v>0</v>
      </c>
    </row>
    <row r="288" spans="1:8" ht="15.75" outlineLevel="1">
      <c r="A288" s="75" t="s">
        <v>596</v>
      </c>
      <c r="B288" s="88" t="s">
        <v>550</v>
      </c>
      <c r="C288" s="77" t="s">
        <v>211</v>
      </c>
      <c r="D288" s="78">
        <v>0</v>
      </c>
      <c r="E288" s="78">
        <v>0</v>
      </c>
      <c r="F288" s="78">
        <v>0</v>
      </c>
      <c r="G288" s="78">
        <v>0</v>
      </c>
      <c r="H288" s="89">
        <v>0</v>
      </c>
    </row>
    <row r="289" spans="1:8" ht="47.25" outlineLevel="1">
      <c r="A289" s="75" t="s">
        <v>597</v>
      </c>
      <c r="B289" s="85" t="s">
        <v>598</v>
      </c>
      <c r="C289" s="77" t="s">
        <v>211</v>
      </c>
      <c r="D289" s="78">
        <v>0</v>
      </c>
      <c r="E289" s="78">
        <v>0</v>
      </c>
      <c r="F289" s="78">
        <v>0</v>
      </c>
      <c r="G289" s="78">
        <v>0</v>
      </c>
      <c r="H289" s="89">
        <v>0</v>
      </c>
    </row>
    <row r="290" spans="1:8" ht="15.75" outlineLevel="1">
      <c r="A290" s="75" t="s">
        <v>599</v>
      </c>
      <c r="B290" s="87" t="s">
        <v>550</v>
      </c>
      <c r="C290" s="77" t="s">
        <v>211</v>
      </c>
      <c r="D290" s="78">
        <v>0</v>
      </c>
      <c r="E290" s="78">
        <v>0</v>
      </c>
      <c r="F290" s="78">
        <v>0</v>
      </c>
      <c r="G290" s="78">
        <v>0</v>
      </c>
      <c r="H290" s="89">
        <v>0</v>
      </c>
    </row>
    <row r="291" spans="1:8" ht="31.5" outlineLevel="1">
      <c r="A291" s="75" t="s">
        <v>600</v>
      </c>
      <c r="B291" s="85" t="s">
        <v>601</v>
      </c>
      <c r="C291" s="77" t="s">
        <v>211</v>
      </c>
      <c r="D291" s="78">
        <v>0</v>
      </c>
      <c r="E291" s="78">
        <v>0</v>
      </c>
      <c r="F291" s="78">
        <v>0</v>
      </c>
      <c r="G291" s="78">
        <v>0</v>
      </c>
      <c r="H291" s="89">
        <v>0</v>
      </c>
    </row>
    <row r="292" spans="1:8" ht="15.75" outlineLevel="1">
      <c r="A292" s="75" t="s">
        <v>602</v>
      </c>
      <c r="B292" s="87" t="s">
        <v>550</v>
      </c>
      <c r="C292" s="77" t="s">
        <v>211</v>
      </c>
      <c r="D292" s="78">
        <v>0</v>
      </c>
      <c r="E292" s="78">
        <v>0</v>
      </c>
      <c r="F292" s="78">
        <v>0</v>
      </c>
      <c r="G292" s="78">
        <v>0</v>
      </c>
      <c r="H292" s="89">
        <v>0</v>
      </c>
    </row>
    <row r="293" spans="1:8" ht="15.75" outlineLevel="1">
      <c r="A293" s="75" t="s">
        <v>603</v>
      </c>
      <c r="B293" s="85" t="s">
        <v>604</v>
      </c>
      <c r="C293" s="77" t="s">
        <v>211</v>
      </c>
      <c r="D293" s="78">
        <v>0</v>
      </c>
      <c r="E293" s="78">
        <v>3.4</v>
      </c>
      <c r="F293" s="78">
        <v>0</v>
      </c>
      <c r="G293" s="78">
        <v>0</v>
      </c>
      <c r="H293" s="89">
        <v>0</v>
      </c>
    </row>
    <row r="294" spans="1:8" ht="15.75" outlineLevel="1">
      <c r="A294" s="75" t="s">
        <v>605</v>
      </c>
      <c r="B294" s="87" t="s">
        <v>550</v>
      </c>
      <c r="C294" s="77" t="s">
        <v>211</v>
      </c>
      <c r="D294" s="78">
        <v>0</v>
      </c>
      <c r="E294" s="78">
        <v>0</v>
      </c>
      <c r="F294" s="78">
        <v>0</v>
      </c>
      <c r="G294" s="78">
        <v>0</v>
      </c>
      <c r="H294" s="89">
        <v>0</v>
      </c>
    </row>
    <row r="295" spans="1:8" ht="15.75" outlineLevel="1">
      <c r="A295" s="75" t="s">
        <v>606</v>
      </c>
      <c r="B295" s="85" t="s">
        <v>882</v>
      </c>
      <c r="C295" s="77" t="s">
        <v>211</v>
      </c>
      <c r="D295" s="78">
        <v>0</v>
      </c>
      <c r="E295" s="78">
        <v>6.6</v>
      </c>
      <c r="F295" s="78">
        <v>0</v>
      </c>
      <c r="G295" s="78">
        <v>0</v>
      </c>
      <c r="H295" s="89">
        <v>0</v>
      </c>
    </row>
    <row r="296" spans="1:8" ht="15.75" outlineLevel="1">
      <c r="A296" s="75" t="s">
        <v>607</v>
      </c>
      <c r="B296" s="87" t="s">
        <v>550</v>
      </c>
      <c r="C296" s="77" t="s">
        <v>211</v>
      </c>
      <c r="D296" s="78">
        <v>0</v>
      </c>
      <c r="E296" s="78">
        <v>0</v>
      </c>
      <c r="F296" s="78">
        <v>0</v>
      </c>
      <c r="G296" s="78">
        <v>0</v>
      </c>
      <c r="H296" s="89">
        <v>0</v>
      </c>
    </row>
    <row r="297" spans="1:8" ht="31.5" outlineLevel="1">
      <c r="A297" s="75" t="s">
        <v>608</v>
      </c>
      <c r="B297" s="85" t="s">
        <v>609</v>
      </c>
      <c r="C297" s="77" t="s">
        <v>211</v>
      </c>
      <c r="D297" s="78">
        <v>0</v>
      </c>
      <c r="E297" s="78">
        <v>1</v>
      </c>
      <c r="F297" s="78">
        <v>0</v>
      </c>
      <c r="G297" s="78">
        <v>0</v>
      </c>
      <c r="H297" s="89">
        <v>0</v>
      </c>
    </row>
    <row r="298" spans="1:8" ht="15.75" outlineLevel="1">
      <c r="A298" s="75" t="s">
        <v>610</v>
      </c>
      <c r="B298" s="87" t="s">
        <v>550</v>
      </c>
      <c r="C298" s="77" t="s">
        <v>211</v>
      </c>
      <c r="D298" s="78">
        <v>0</v>
      </c>
      <c r="E298" s="78">
        <v>0</v>
      </c>
      <c r="F298" s="78">
        <v>0</v>
      </c>
      <c r="G298" s="78">
        <v>0</v>
      </c>
      <c r="H298" s="89">
        <v>0</v>
      </c>
    </row>
    <row r="299" spans="1:8" ht="47.25" outlineLevel="1">
      <c r="A299" s="75" t="s">
        <v>611</v>
      </c>
      <c r="B299" s="85" t="s">
        <v>612</v>
      </c>
      <c r="C299" s="77" t="s">
        <v>211</v>
      </c>
      <c r="D299" s="78">
        <v>0</v>
      </c>
      <c r="E299" s="78">
        <v>0</v>
      </c>
      <c r="F299" s="78">
        <v>0</v>
      </c>
      <c r="G299" s="78">
        <v>0</v>
      </c>
      <c r="H299" s="89">
        <v>0</v>
      </c>
    </row>
    <row r="300" spans="1:8" ht="15.75" outlineLevel="1">
      <c r="A300" s="75" t="s">
        <v>613</v>
      </c>
      <c r="B300" s="87" t="s">
        <v>550</v>
      </c>
      <c r="C300" s="77" t="s">
        <v>211</v>
      </c>
      <c r="D300" s="78">
        <v>0</v>
      </c>
      <c r="E300" s="78">
        <v>0</v>
      </c>
      <c r="F300" s="78">
        <v>0</v>
      </c>
      <c r="G300" s="78">
        <v>0</v>
      </c>
      <c r="H300" s="89">
        <v>0</v>
      </c>
    </row>
    <row r="301" spans="1:8" ht="15.75" outlineLevel="1">
      <c r="A301" s="75" t="s">
        <v>614</v>
      </c>
      <c r="B301" s="85" t="s">
        <v>615</v>
      </c>
      <c r="C301" s="77" t="s">
        <v>211</v>
      </c>
      <c r="D301" s="78">
        <v>0</v>
      </c>
      <c r="E301" s="78">
        <v>10.17</v>
      </c>
      <c r="F301" s="78">
        <v>0</v>
      </c>
      <c r="G301" s="78">
        <v>0</v>
      </c>
      <c r="H301" s="89">
        <v>0</v>
      </c>
    </row>
    <row r="302" spans="1:8" ht="15.75" outlineLevel="1">
      <c r="A302" s="75" t="s">
        <v>616</v>
      </c>
      <c r="B302" s="87" t="s">
        <v>550</v>
      </c>
      <c r="C302" s="77" t="s">
        <v>211</v>
      </c>
      <c r="D302" s="78">
        <v>0</v>
      </c>
      <c r="E302" s="78">
        <v>0</v>
      </c>
      <c r="F302" s="78">
        <v>0</v>
      </c>
      <c r="G302" s="78">
        <v>0</v>
      </c>
      <c r="H302" s="89">
        <v>0</v>
      </c>
    </row>
    <row r="303" spans="1:8" ht="47.25">
      <c r="A303" s="75" t="s">
        <v>617</v>
      </c>
      <c r="B303" s="86" t="s">
        <v>618</v>
      </c>
      <c r="C303" s="77" t="s">
        <v>15</v>
      </c>
      <c r="D303" s="107">
        <v>1</v>
      </c>
      <c r="E303" s="107">
        <v>0.986</v>
      </c>
      <c r="F303" s="78">
        <v>0</v>
      </c>
      <c r="G303" s="108" t="s">
        <v>257</v>
      </c>
      <c r="H303" s="109" t="s">
        <v>257</v>
      </c>
    </row>
    <row r="304" spans="1:8" ht="31.5" outlineLevel="1">
      <c r="A304" s="75" t="s">
        <v>619</v>
      </c>
      <c r="B304" s="85" t="s">
        <v>620</v>
      </c>
      <c r="C304" s="77" t="s">
        <v>15</v>
      </c>
      <c r="D304" s="78">
        <v>0</v>
      </c>
      <c r="E304" s="78">
        <v>0</v>
      </c>
      <c r="F304" s="78">
        <v>0</v>
      </c>
      <c r="G304" s="78">
        <v>0</v>
      </c>
      <c r="H304" s="89">
        <v>0</v>
      </c>
    </row>
    <row r="305" spans="1:8" ht="47.25" outlineLevel="1">
      <c r="A305" s="75" t="s">
        <v>621</v>
      </c>
      <c r="B305" s="85" t="s">
        <v>622</v>
      </c>
      <c r="C305" s="77" t="s">
        <v>15</v>
      </c>
      <c r="D305" s="78">
        <v>0</v>
      </c>
      <c r="E305" s="78">
        <v>0</v>
      </c>
      <c r="F305" s="78">
        <v>0</v>
      </c>
      <c r="G305" s="78">
        <v>0</v>
      </c>
      <c r="H305" s="89">
        <v>0</v>
      </c>
    </row>
    <row r="306" spans="1:8" ht="47.25" outlineLevel="1">
      <c r="A306" s="75" t="s">
        <v>623</v>
      </c>
      <c r="B306" s="85" t="s">
        <v>624</v>
      </c>
      <c r="C306" s="77" t="s">
        <v>15</v>
      </c>
      <c r="D306" s="78">
        <v>0</v>
      </c>
      <c r="E306" s="78">
        <v>0</v>
      </c>
      <c r="F306" s="78">
        <v>0</v>
      </c>
      <c r="G306" s="78">
        <v>0</v>
      </c>
      <c r="H306" s="89">
        <v>0</v>
      </c>
    </row>
    <row r="307" spans="1:8" ht="47.25" outlineLevel="1">
      <c r="A307" s="75" t="s">
        <v>625</v>
      </c>
      <c r="B307" s="85" t="s">
        <v>626</v>
      </c>
      <c r="C307" s="77" t="s">
        <v>15</v>
      </c>
      <c r="D307" s="78">
        <v>0</v>
      </c>
      <c r="E307" s="78">
        <v>0</v>
      </c>
      <c r="F307" s="78">
        <v>0</v>
      </c>
      <c r="G307" s="78">
        <v>0</v>
      </c>
      <c r="H307" s="89">
        <v>0</v>
      </c>
    </row>
    <row r="308" spans="1:8" ht="15.75" outlineLevel="1">
      <c r="A308" s="75" t="s">
        <v>627</v>
      </c>
      <c r="B308" s="83" t="s">
        <v>628</v>
      </c>
      <c r="C308" s="77" t="s">
        <v>15</v>
      </c>
      <c r="D308" s="78">
        <v>0</v>
      </c>
      <c r="E308" s="78">
        <v>0</v>
      </c>
      <c r="F308" s="78">
        <v>0</v>
      </c>
      <c r="G308" s="78">
        <v>0</v>
      </c>
      <c r="H308" s="89">
        <v>0</v>
      </c>
    </row>
    <row r="309" spans="1:8" ht="15.75">
      <c r="A309" s="75" t="s">
        <v>629</v>
      </c>
      <c r="B309" s="83" t="s">
        <v>630</v>
      </c>
      <c r="C309" s="77" t="s">
        <v>15</v>
      </c>
      <c r="D309" s="107">
        <v>1</v>
      </c>
      <c r="E309" s="107">
        <v>0.986</v>
      </c>
      <c r="F309" s="78">
        <v>0</v>
      </c>
      <c r="G309" s="78">
        <v>0</v>
      </c>
      <c r="H309" s="109" t="s">
        <v>257</v>
      </c>
    </row>
    <row r="310" spans="1:8" ht="15.75" outlineLevel="1">
      <c r="A310" s="75" t="s">
        <v>631</v>
      </c>
      <c r="B310" s="83" t="s">
        <v>632</v>
      </c>
      <c r="C310" s="77"/>
      <c r="D310" s="78">
        <v>0</v>
      </c>
      <c r="E310" s="78">
        <v>0</v>
      </c>
      <c r="F310" s="78">
        <v>0</v>
      </c>
      <c r="G310" s="78">
        <v>0</v>
      </c>
      <c r="H310" s="89">
        <v>0</v>
      </c>
    </row>
    <row r="311" spans="1:8" ht="15.75" outlineLevel="1">
      <c r="A311" s="75" t="s">
        <v>633</v>
      </c>
      <c r="B311" s="83" t="s">
        <v>634</v>
      </c>
      <c r="C311" s="77" t="s">
        <v>15</v>
      </c>
      <c r="D311" s="78">
        <v>0</v>
      </c>
      <c r="E311" s="78">
        <v>0</v>
      </c>
      <c r="F311" s="78">
        <v>0</v>
      </c>
      <c r="G311" s="78">
        <v>0</v>
      </c>
      <c r="H311" s="89">
        <v>0</v>
      </c>
    </row>
    <row r="312" spans="1:8" ht="15.75" outlineLevel="1">
      <c r="A312" s="75" t="s">
        <v>635</v>
      </c>
      <c r="B312" s="83" t="s">
        <v>636</v>
      </c>
      <c r="C312" s="77" t="s">
        <v>15</v>
      </c>
      <c r="D312" s="78">
        <v>0</v>
      </c>
      <c r="E312" s="78">
        <v>0</v>
      </c>
      <c r="F312" s="78">
        <v>0</v>
      </c>
      <c r="G312" s="78">
        <v>0</v>
      </c>
      <c r="H312" s="89">
        <v>0</v>
      </c>
    </row>
    <row r="313" spans="1:8" ht="47.25" outlineLevel="1">
      <c r="A313" s="75" t="s">
        <v>637</v>
      </c>
      <c r="B313" s="85" t="s">
        <v>638</v>
      </c>
      <c r="C313" s="77" t="s">
        <v>15</v>
      </c>
      <c r="D313" s="78">
        <v>0</v>
      </c>
      <c r="E313" s="78">
        <v>0</v>
      </c>
      <c r="F313" s="78">
        <v>0</v>
      </c>
      <c r="G313" s="78">
        <v>0</v>
      </c>
      <c r="H313" s="89">
        <v>0</v>
      </c>
    </row>
    <row r="314" spans="1:8" ht="15.75" outlineLevel="1">
      <c r="A314" s="75" t="s">
        <v>639</v>
      </c>
      <c r="B314" s="110" t="s">
        <v>226</v>
      </c>
      <c r="C314" s="77" t="s">
        <v>15</v>
      </c>
      <c r="D314" s="78">
        <v>0</v>
      </c>
      <c r="E314" s="78">
        <v>0</v>
      </c>
      <c r="F314" s="78">
        <v>0</v>
      </c>
      <c r="G314" s="78">
        <v>0</v>
      </c>
      <c r="H314" s="89">
        <v>0</v>
      </c>
    </row>
    <row r="315" spans="1:8" ht="16.5" outlineLevel="1" thickBot="1">
      <c r="A315" s="95" t="s">
        <v>640</v>
      </c>
      <c r="B315" s="111" t="s">
        <v>228</v>
      </c>
      <c r="C315" s="97" t="s">
        <v>15</v>
      </c>
      <c r="D315" s="98">
        <v>0</v>
      </c>
      <c r="E315" s="98">
        <v>0</v>
      </c>
      <c r="F315" s="98">
        <v>0</v>
      </c>
      <c r="G315" s="98">
        <v>0</v>
      </c>
      <c r="H315" s="99">
        <v>0</v>
      </c>
    </row>
    <row r="316" spans="1:8" ht="16.5" thickBot="1">
      <c r="A316" s="274" t="s">
        <v>641</v>
      </c>
      <c r="B316" s="275"/>
      <c r="C316" s="275"/>
      <c r="D316" s="275"/>
      <c r="E316" s="275"/>
      <c r="F316" s="275"/>
      <c r="G316" s="275"/>
      <c r="H316" s="276"/>
    </row>
    <row r="317" spans="1:8" ht="31.5" outlineLevel="1">
      <c r="A317" s="71" t="s">
        <v>642</v>
      </c>
      <c r="B317" s="72" t="s">
        <v>643</v>
      </c>
      <c r="C317" s="73" t="s">
        <v>257</v>
      </c>
      <c r="D317" s="74">
        <v>0</v>
      </c>
      <c r="E317" s="74">
        <v>0</v>
      </c>
      <c r="F317" s="74">
        <v>0</v>
      </c>
      <c r="G317" s="74">
        <v>0</v>
      </c>
      <c r="H317" s="183">
        <v>0</v>
      </c>
    </row>
    <row r="318" spans="1:8" ht="15.75" outlineLevel="1">
      <c r="A318" s="75" t="s">
        <v>644</v>
      </c>
      <c r="B318" s="86" t="s">
        <v>645</v>
      </c>
      <c r="C318" s="77" t="s">
        <v>29</v>
      </c>
      <c r="D318" s="78">
        <v>0</v>
      </c>
      <c r="E318" s="78">
        <v>0</v>
      </c>
      <c r="F318" s="78">
        <v>0</v>
      </c>
      <c r="G318" s="78">
        <v>0</v>
      </c>
      <c r="H318" s="89">
        <v>0</v>
      </c>
    </row>
    <row r="319" spans="1:8" ht="15.75" outlineLevel="1">
      <c r="A319" s="75" t="s">
        <v>646</v>
      </c>
      <c r="B319" s="86" t="s">
        <v>647</v>
      </c>
      <c r="C319" s="77" t="s">
        <v>648</v>
      </c>
      <c r="D319" s="78">
        <v>0</v>
      </c>
      <c r="E319" s="78">
        <v>0</v>
      </c>
      <c r="F319" s="78">
        <v>0</v>
      </c>
      <c r="G319" s="78">
        <v>0</v>
      </c>
      <c r="H319" s="89">
        <v>0</v>
      </c>
    </row>
    <row r="320" spans="1:8" ht="15.75" outlineLevel="1">
      <c r="A320" s="75" t="s">
        <v>649</v>
      </c>
      <c r="B320" s="86" t="s">
        <v>650</v>
      </c>
      <c r="C320" s="77" t="s">
        <v>29</v>
      </c>
      <c r="D320" s="78">
        <v>0</v>
      </c>
      <c r="E320" s="78">
        <v>0</v>
      </c>
      <c r="F320" s="78">
        <v>0</v>
      </c>
      <c r="G320" s="78">
        <v>0</v>
      </c>
      <c r="H320" s="89">
        <v>0</v>
      </c>
    </row>
    <row r="321" spans="1:8" ht="15.75" outlineLevel="1">
      <c r="A321" s="75" t="s">
        <v>651</v>
      </c>
      <c r="B321" s="86" t="s">
        <v>652</v>
      </c>
      <c r="C321" s="77" t="s">
        <v>648</v>
      </c>
      <c r="D321" s="78">
        <v>0</v>
      </c>
      <c r="E321" s="78">
        <v>0</v>
      </c>
      <c r="F321" s="78">
        <v>0</v>
      </c>
      <c r="G321" s="78">
        <v>0</v>
      </c>
      <c r="H321" s="89">
        <v>0</v>
      </c>
    </row>
    <row r="322" spans="1:8" ht="15.75" outlineLevel="1">
      <c r="A322" s="75" t="s">
        <v>653</v>
      </c>
      <c r="B322" s="86" t="s">
        <v>654</v>
      </c>
      <c r="C322" s="77" t="s">
        <v>655</v>
      </c>
      <c r="D322" s="78">
        <v>0</v>
      </c>
      <c r="E322" s="78">
        <v>0</v>
      </c>
      <c r="F322" s="78">
        <v>0</v>
      </c>
      <c r="G322" s="78">
        <v>0</v>
      </c>
      <c r="H322" s="89">
        <v>0</v>
      </c>
    </row>
    <row r="323" spans="1:8" ht="31.5" outlineLevel="1">
      <c r="A323" s="75" t="s">
        <v>656</v>
      </c>
      <c r="B323" s="86" t="s">
        <v>657</v>
      </c>
      <c r="C323" s="77" t="s">
        <v>257</v>
      </c>
      <c r="D323" s="78">
        <v>0</v>
      </c>
      <c r="E323" s="78">
        <v>0</v>
      </c>
      <c r="F323" s="78">
        <v>0</v>
      </c>
      <c r="G323" s="78">
        <v>0</v>
      </c>
      <c r="H323" s="89">
        <v>0</v>
      </c>
    </row>
    <row r="324" spans="1:8" ht="15.75" outlineLevel="1">
      <c r="A324" s="75" t="s">
        <v>658</v>
      </c>
      <c r="B324" s="85" t="s">
        <v>659</v>
      </c>
      <c r="C324" s="77" t="s">
        <v>655</v>
      </c>
      <c r="D324" s="78">
        <v>0</v>
      </c>
      <c r="E324" s="78">
        <v>0</v>
      </c>
      <c r="F324" s="78">
        <v>0</v>
      </c>
      <c r="G324" s="78">
        <v>0</v>
      </c>
      <c r="H324" s="89">
        <v>0</v>
      </c>
    </row>
    <row r="325" spans="1:8" ht="15.75" outlineLevel="1">
      <c r="A325" s="75" t="s">
        <v>660</v>
      </c>
      <c r="B325" s="85" t="s">
        <v>661</v>
      </c>
      <c r="C325" s="77" t="s">
        <v>662</v>
      </c>
      <c r="D325" s="78">
        <v>0</v>
      </c>
      <c r="E325" s="78">
        <v>0</v>
      </c>
      <c r="F325" s="78">
        <v>0</v>
      </c>
      <c r="G325" s="78">
        <v>0</v>
      </c>
      <c r="H325" s="89">
        <v>0</v>
      </c>
    </row>
    <row r="326" spans="1:8" ht="31.5" outlineLevel="1">
      <c r="A326" s="75" t="s">
        <v>663</v>
      </c>
      <c r="B326" s="86" t="s">
        <v>664</v>
      </c>
      <c r="C326" s="77" t="s">
        <v>257</v>
      </c>
      <c r="D326" s="78">
        <v>0</v>
      </c>
      <c r="E326" s="78">
        <v>0</v>
      </c>
      <c r="F326" s="78">
        <v>0</v>
      </c>
      <c r="G326" s="78">
        <v>0</v>
      </c>
      <c r="H326" s="89">
        <v>0</v>
      </c>
    </row>
    <row r="327" spans="1:8" ht="15.75" outlineLevel="1">
      <c r="A327" s="75" t="s">
        <v>665</v>
      </c>
      <c r="B327" s="85" t="s">
        <v>659</v>
      </c>
      <c r="C327" s="77" t="s">
        <v>655</v>
      </c>
      <c r="D327" s="78">
        <v>0</v>
      </c>
      <c r="E327" s="78">
        <v>0</v>
      </c>
      <c r="F327" s="78">
        <v>0</v>
      </c>
      <c r="G327" s="78">
        <v>0</v>
      </c>
      <c r="H327" s="89">
        <v>0</v>
      </c>
    </row>
    <row r="328" spans="1:8" ht="15.75" outlineLevel="1">
      <c r="A328" s="75" t="s">
        <v>666</v>
      </c>
      <c r="B328" s="85" t="s">
        <v>667</v>
      </c>
      <c r="C328" s="77" t="s">
        <v>29</v>
      </c>
      <c r="D328" s="78">
        <v>0</v>
      </c>
      <c r="E328" s="78">
        <v>0</v>
      </c>
      <c r="F328" s="78">
        <v>0</v>
      </c>
      <c r="G328" s="78">
        <v>0</v>
      </c>
      <c r="H328" s="89">
        <v>0</v>
      </c>
    </row>
    <row r="329" spans="1:8" ht="15.75" outlineLevel="1">
      <c r="A329" s="75" t="s">
        <v>668</v>
      </c>
      <c r="B329" s="85" t="s">
        <v>661</v>
      </c>
      <c r="C329" s="77" t="s">
        <v>662</v>
      </c>
      <c r="D329" s="78">
        <v>0</v>
      </c>
      <c r="E329" s="78">
        <v>0</v>
      </c>
      <c r="F329" s="78">
        <v>0</v>
      </c>
      <c r="G329" s="78">
        <v>0</v>
      </c>
      <c r="H329" s="89">
        <v>0</v>
      </c>
    </row>
    <row r="330" spans="1:8" ht="31.5" outlineLevel="1">
      <c r="A330" s="75" t="s">
        <v>669</v>
      </c>
      <c r="B330" s="86" t="s">
        <v>670</v>
      </c>
      <c r="C330" s="77" t="s">
        <v>257</v>
      </c>
      <c r="D330" s="78">
        <v>0</v>
      </c>
      <c r="E330" s="78">
        <v>0</v>
      </c>
      <c r="F330" s="78">
        <v>0</v>
      </c>
      <c r="G330" s="78">
        <v>0</v>
      </c>
      <c r="H330" s="89">
        <v>0</v>
      </c>
    </row>
    <row r="331" spans="1:8" ht="15.75" outlineLevel="1">
      <c r="A331" s="75" t="s">
        <v>671</v>
      </c>
      <c r="B331" s="85" t="s">
        <v>659</v>
      </c>
      <c r="C331" s="77" t="s">
        <v>655</v>
      </c>
      <c r="D331" s="78">
        <v>0</v>
      </c>
      <c r="E331" s="78">
        <v>0</v>
      </c>
      <c r="F331" s="78">
        <v>0</v>
      </c>
      <c r="G331" s="78">
        <v>0</v>
      </c>
      <c r="H331" s="89">
        <v>0</v>
      </c>
    </row>
    <row r="332" spans="1:8" ht="15.75" outlineLevel="1">
      <c r="A332" s="75" t="s">
        <v>672</v>
      </c>
      <c r="B332" s="85" t="s">
        <v>661</v>
      </c>
      <c r="C332" s="77" t="s">
        <v>662</v>
      </c>
      <c r="D332" s="78">
        <v>0</v>
      </c>
      <c r="E332" s="78">
        <v>0</v>
      </c>
      <c r="F332" s="78">
        <v>0</v>
      </c>
      <c r="G332" s="78">
        <v>0</v>
      </c>
      <c r="H332" s="89">
        <v>0</v>
      </c>
    </row>
    <row r="333" spans="1:8" ht="31.5" outlineLevel="1">
      <c r="A333" s="75" t="s">
        <v>673</v>
      </c>
      <c r="B333" s="86" t="s">
        <v>674</v>
      </c>
      <c r="C333" s="77" t="s">
        <v>257</v>
      </c>
      <c r="D333" s="78">
        <v>0</v>
      </c>
      <c r="E333" s="78">
        <v>0</v>
      </c>
      <c r="F333" s="78">
        <v>0</v>
      </c>
      <c r="G333" s="78">
        <v>0</v>
      </c>
      <c r="H333" s="89">
        <v>0</v>
      </c>
    </row>
    <row r="334" spans="1:8" ht="15.75" outlineLevel="1">
      <c r="A334" s="75" t="s">
        <v>675</v>
      </c>
      <c r="B334" s="85" t="s">
        <v>659</v>
      </c>
      <c r="C334" s="77" t="s">
        <v>655</v>
      </c>
      <c r="D334" s="78">
        <v>0</v>
      </c>
      <c r="E334" s="78">
        <v>0</v>
      </c>
      <c r="F334" s="78">
        <v>0</v>
      </c>
      <c r="G334" s="78">
        <v>0</v>
      </c>
      <c r="H334" s="89">
        <v>0</v>
      </c>
    </row>
    <row r="335" spans="1:8" ht="15.75" outlineLevel="1">
      <c r="A335" s="75" t="s">
        <v>676</v>
      </c>
      <c r="B335" s="85" t="s">
        <v>667</v>
      </c>
      <c r="C335" s="77" t="s">
        <v>29</v>
      </c>
      <c r="D335" s="78">
        <v>0</v>
      </c>
      <c r="E335" s="78">
        <v>0</v>
      </c>
      <c r="F335" s="78">
        <v>0</v>
      </c>
      <c r="G335" s="78">
        <v>0</v>
      </c>
      <c r="H335" s="89">
        <v>0</v>
      </c>
    </row>
    <row r="336" spans="1:8" ht="16.5" outlineLevel="1" thickBot="1">
      <c r="A336" s="90" t="s">
        <v>677</v>
      </c>
      <c r="B336" s="112" t="s">
        <v>661</v>
      </c>
      <c r="C336" s="92" t="s">
        <v>662</v>
      </c>
      <c r="D336" s="93">
        <v>0</v>
      </c>
      <c r="E336" s="93">
        <v>0</v>
      </c>
      <c r="F336" s="93">
        <v>0</v>
      </c>
      <c r="G336" s="93">
        <v>0</v>
      </c>
      <c r="H336" s="179">
        <v>0</v>
      </c>
    </row>
    <row r="337" spans="1:8" ht="31.5">
      <c r="A337" s="71" t="s">
        <v>678</v>
      </c>
      <c r="B337" s="72" t="s">
        <v>679</v>
      </c>
      <c r="C337" s="73" t="s">
        <v>257</v>
      </c>
      <c r="D337" s="180">
        <v>0</v>
      </c>
      <c r="E337" s="180">
        <v>0</v>
      </c>
      <c r="F337" s="180">
        <v>0</v>
      </c>
      <c r="G337" s="180">
        <v>0</v>
      </c>
      <c r="H337" s="187">
        <v>0</v>
      </c>
    </row>
    <row r="338" spans="1:8" ht="31.5">
      <c r="A338" s="75" t="s">
        <v>680</v>
      </c>
      <c r="B338" s="86" t="s">
        <v>681</v>
      </c>
      <c r="C338" s="77" t="s">
        <v>655</v>
      </c>
      <c r="D338" s="181">
        <v>138.3807</v>
      </c>
      <c r="E338" s="181">
        <v>139.2805</v>
      </c>
      <c r="F338" s="78">
        <f>E338-D338</f>
        <v>0.899799999999999</v>
      </c>
      <c r="G338" s="173">
        <f>(E338-D338)/D338%</f>
        <v>0.6502351845307901</v>
      </c>
      <c r="H338" s="89">
        <v>0</v>
      </c>
    </row>
    <row r="339" spans="1:8" ht="47.25" customHeight="1" outlineLevel="1">
      <c r="A339" s="75" t="s">
        <v>682</v>
      </c>
      <c r="B339" s="85" t="s">
        <v>683</v>
      </c>
      <c r="C339" s="77" t="s">
        <v>655</v>
      </c>
      <c r="D339" s="113">
        <v>0</v>
      </c>
      <c r="E339" s="78">
        <v>0</v>
      </c>
      <c r="F339" s="113">
        <v>0</v>
      </c>
      <c r="G339" s="78">
        <v>0</v>
      </c>
      <c r="H339" s="186">
        <v>0</v>
      </c>
    </row>
    <row r="340" spans="1:8" ht="15.75" customHeight="1" outlineLevel="1">
      <c r="A340" s="75" t="s">
        <v>684</v>
      </c>
      <c r="B340" s="110" t="s">
        <v>685</v>
      </c>
      <c r="C340" s="77" t="s">
        <v>655</v>
      </c>
      <c r="D340" s="181">
        <v>138.3807</v>
      </c>
      <c r="E340" s="181">
        <v>139.2805</v>
      </c>
      <c r="F340" s="78">
        <f>E340-D340</f>
        <v>0.899799999999999</v>
      </c>
      <c r="G340" s="173">
        <f>(E340-D340)/D340%</f>
        <v>0.6502351845307901</v>
      </c>
      <c r="H340" s="89">
        <v>0</v>
      </c>
    </row>
    <row r="341" spans="1:8" ht="15.75" customHeight="1" outlineLevel="1">
      <c r="A341" s="75" t="s">
        <v>686</v>
      </c>
      <c r="B341" s="110" t="s">
        <v>687</v>
      </c>
      <c r="C341" s="77" t="s">
        <v>655</v>
      </c>
      <c r="D341" s="113">
        <v>0</v>
      </c>
      <c r="E341" s="78">
        <v>0</v>
      </c>
      <c r="F341" s="113">
        <v>0</v>
      </c>
      <c r="G341" s="113">
        <v>0</v>
      </c>
      <c r="H341" s="89">
        <v>0</v>
      </c>
    </row>
    <row r="342" spans="1:8" ht="31.5">
      <c r="A342" s="75" t="s">
        <v>688</v>
      </c>
      <c r="B342" s="86" t="s">
        <v>689</v>
      </c>
      <c r="C342" s="77" t="s">
        <v>655</v>
      </c>
      <c r="D342" s="181">
        <v>25.6271</v>
      </c>
      <c r="E342" s="181">
        <v>23.712</v>
      </c>
      <c r="F342" s="78">
        <f>E342-D342</f>
        <v>-1.915099999999999</v>
      </c>
      <c r="G342" s="173">
        <f>(E342-D342)/D342%</f>
        <v>-7.472948558362043</v>
      </c>
      <c r="H342" s="89">
        <v>0</v>
      </c>
    </row>
    <row r="343" spans="1:8" ht="31.5" customHeight="1">
      <c r="A343" s="75" t="s">
        <v>690</v>
      </c>
      <c r="B343" s="86" t="s">
        <v>691</v>
      </c>
      <c r="C343" s="77" t="s">
        <v>29</v>
      </c>
      <c r="D343" s="114">
        <v>20.06</v>
      </c>
      <c r="E343" s="113">
        <v>19.73</v>
      </c>
      <c r="F343" s="78">
        <f>E343-D343</f>
        <v>-0.3299999999999983</v>
      </c>
      <c r="G343" s="173">
        <f>(E343-D343)/D343%</f>
        <v>-1.6450648055832418</v>
      </c>
      <c r="H343" s="89">
        <v>0</v>
      </c>
    </row>
    <row r="344" spans="1:8" ht="47.25" customHeight="1" outlineLevel="1">
      <c r="A344" s="75" t="s">
        <v>692</v>
      </c>
      <c r="B344" s="85" t="s">
        <v>693</v>
      </c>
      <c r="C344" s="77" t="s">
        <v>29</v>
      </c>
      <c r="D344" s="78">
        <v>0</v>
      </c>
      <c r="E344" s="78">
        <v>0</v>
      </c>
      <c r="F344" s="78">
        <v>0</v>
      </c>
      <c r="G344" s="78">
        <v>0</v>
      </c>
      <c r="H344" s="89">
        <v>0</v>
      </c>
    </row>
    <row r="345" spans="1:8" ht="15.75" customHeight="1" outlineLevel="1">
      <c r="A345" s="75" t="s">
        <v>694</v>
      </c>
      <c r="B345" s="110" t="s">
        <v>685</v>
      </c>
      <c r="C345" s="77" t="s">
        <v>29</v>
      </c>
      <c r="D345" s="114">
        <v>20.06</v>
      </c>
      <c r="E345" s="113">
        <v>19.73</v>
      </c>
      <c r="F345" s="78">
        <f>E345-D345</f>
        <v>-0.3299999999999983</v>
      </c>
      <c r="G345" s="173">
        <f>(E345-D345)/D345%</f>
        <v>-1.6450648055832418</v>
      </c>
      <c r="H345" s="89">
        <v>0</v>
      </c>
    </row>
    <row r="346" spans="1:8" ht="15.75" customHeight="1" outlineLevel="1">
      <c r="A346" s="75" t="s">
        <v>695</v>
      </c>
      <c r="B346" s="110" t="s">
        <v>687</v>
      </c>
      <c r="C346" s="77" t="s">
        <v>29</v>
      </c>
      <c r="D346" s="78">
        <v>0</v>
      </c>
      <c r="E346" s="78">
        <v>0</v>
      </c>
      <c r="F346" s="78">
        <v>0</v>
      </c>
      <c r="G346" s="78">
        <v>0</v>
      </c>
      <c r="H346" s="89">
        <v>0</v>
      </c>
    </row>
    <row r="347" spans="1:8" ht="47.25" customHeight="1">
      <c r="A347" s="75" t="s">
        <v>696</v>
      </c>
      <c r="B347" s="86" t="s">
        <v>697</v>
      </c>
      <c r="C347" s="77" t="s">
        <v>698</v>
      </c>
      <c r="D347" s="114">
        <v>5144.07</v>
      </c>
      <c r="E347" s="114">
        <v>5255.33</v>
      </c>
      <c r="F347" s="173">
        <f>E347-D347</f>
        <v>111.26000000000022</v>
      </c>
      <c r="G347" s="173">
        <f>(E347-D347)/D347%</f>
        <v>2.162878809969542</v>
      </c>
      <c r="H347" s="89">
        <v>0</v>
      </c>
    </row>
    <row r="348" spans="1:8" ht="47.25">
      <c r="A348" s="75" t="s">
        <v>699</v>
      </c>
      <c r="B348" s="86" t="s">
        <v>700</v>
      </c>
      <c r="C348" s="77" t="s">
        <v>211</v>
      </c>
      <c r="D348" s="115">
        <v>173.5281</v>
      </c>
      <c r="E348" s="115">
        <v>197.65682</v>
      </c>
      <c r="F348" s="78">
        <f>E348-D348</f>
        <v>24.128720000000015</v>
      </c>
      <c r="G348" s="173">
        <f>(E348-D348)/D348%</f>
        <v>13.904791212489515</v>
      </c>
      <c r="H348" s="89">
        <v>0</v>
      </c>
    </row>
    <row r="349" spans="1:8" ht="15.75" outlineLevel="1">
      <c r="A349" s="75" t="s">
        <v>701</v>
      </c>
      <c r="B349" s="84" t="s">
        <v>702</v>
      </c>
      <c r="C349" s="77" t="s">
        <v>257</v>
      </c>
      <c r="D349" s="78">
        <v>0</v>
      </c>
      <c r="E349" s="78">
        <v>0</v>
      </c>
      <c r="F349" s="78">
        <v>0</v>
      </c>
      <c r="G349" s="78">
        <v>0</v>
      </c>
      <c r="H349" s="89">
        <v>0</v>
      </c>
    </row>
    <row r="350" spans="1:8" ht="15.75" outlineLevel="1">
      <c r="A350" s="75" t="s">
        <v>703</v>
      </c>
      <c r="B350" s="86" t="s">
        <v>704</v>
      </c>
      <c r="C350" s="77" t="s">
        <v>655</v>
      </c>
      <c r="D350" s="78">
        <v>0</v>
      </c>
      <c r="E350" s="78">
        <v>0</v>
      </c>
      <c r="F350" s="78">
        <v>0</v>
      </c>
      <c r="G350" s="78">
        <v>0</v>
      </c>
      <c r="H350" s="89">
        <v>0</v>
      </c>
    </row>
    <row r="351" spans="1:8" ht="15.75" outlineLevel="1">
      <c r="A351" s="75" t="s">
        <v>705</v>
      </c>
      <c r="B351" s="86" t="s">
        <v>706</v>
      </c>
      <c r="C351" s="77" t="s">
        <v>648</v>
      </c>
      <c r="D351" s="78">
        <v>0</v>
      </c>
      <c r="E351" s="78">
        <v>0</v>
      </c>
      <c r="F351" s="78">
        <v>0</v>
      </c>
      <c r="G351" s="78">
        <v>0</v>
      </c>
      <c r="H351" s="89">
        <v>0</v>
      </c>
    </row>
    <row r="352" spans="1:8" ht="63" outlineLevel="1">
      <c r="A352" s="75" t="s">
        <v>707</v>
      </c>
      <c r="B352" s="86" t="s">
        <v>708</v>
      </c>
      <c r="C352" s="77" t="s">
        <v>211</v>
      </c>
      <c r="D352" s="78">
        <v>0</v>
      </c>
      <c r="E352" s="78">
        <v>0</v>
      </c>
      <c r="F352" s="78">
        <v>0</v>
      </c>
      <c r="G352" s="78">
        <v>0</v>
      </c>
      <c r="H352" s="89">
        <v>0</v>
      </c>
    </row>
    <row r="353" spans="1:8" ht="47.25" outlineLevel="1">
      <c r="A353" s="75" t="s">
        <v>709</v>
      </c>
      <c r="B353" s="86" t="s">
        <v>710</v>
      </c>
      <c r="C353" s="77" t="s">
        <v>211</v>
      </c>
      <c r="D353" s="78">
        <v>0</v>
      </c>
      <c r="E353" s="78">
        <v>0</v>
      </c>
      <c r="F353" s="78">
        <v>0</v>
      </c>
      <c r="G353" s="78">
        <v>0</v>
      </c>
      <c r="H353" s="89">
        <v>0</v>
      </c>
    </row>
    <row r="354" spans="1:8" ht="31.5" outlineLevel="1">
      <c r="A354" s="75" t="s">
        <v>711</v>
      </c>
      <c r="B354" s="84" t="s">
        <v>712</v>
      </c>
      <c r="C354" s="116" t="s">
        <v>257</v>
      </c>
      <c r="D354" s="78">
        <v>0</v>
      </c>
      <c r="E354" s="78">
        <v>0</v>
      </c>
      <c r="F354" s="78">
        <v>0</v>
      </c>
      <c r="G354" s="78">
        <v>0</v>
      </c>
      <c r="H354" s="89">
        <v>0</v>
      </c>
    </row>
    <row r="355" spans="1:8" ht="31.5" outlineLevel="1">
      <c r="A355" s="75" t="s">
        <v>713</v>
      </c>
      <c r="B355" s="86" t="s">
        <v>714</v>
      </c>
      <c r="C355" s="77" t="s">
        <v>29</v>
      </c>
      <c r="D355" s="78">
        <v>0</v>
      </c>
      <c r="E355" s="78">
        <v>0</v>
      </c>
      <c r="F355" s="78">
        <v>0</v>
      </c>
      <c r="G355" s="78">
        <v>0</v>
      </c>
      <c r="H355" s="89">
        <v>0</v>
      </c>
    </row>
    <row r="356" spans="1:8" ht="78.75" outlineLevel="1">
      <c r="A356" s="75" t="s">
        <v>715</v>
      </c>
      <c r="B356" s="85" t="s">
        <v>716</v>
      </c>
      <c r="C356" s="77" t="s">
        <v>29</v>
      </c>
      <c r="D356" s="78">
        <v>0</v>
      </c>
      <c r="E356" s="78">
        <v>0</v>
      </c>
      <c r="F356" s="78">
        <v>0</v>
      </c>
      <c r="G356" s="78">
        <v>0</v>
      </c>
      <c r="H356" s="89">
        <v>0</v>
      </c>
    </row>
    <row r="357" spans="1:8" ht="78.75" outlineLevel="1">
      <c r="A357" s="75" t="s">
        <v>717</v>
      </c>
      <c r="B357" s="85" t="s">
        <v>718</v>
      </c>
      <c r="C357" s="77" t="s">
        <v>29</v>
      </c>
      <c r="D357" s="78">
        <v>0</v>
      </c>
      <c r="E357" s="78">
        <v>0</v>
      </c>
      <c r="F357" s="78">
        <v>0</v>
      </c>
      <c r="G357" s="78">
        <v>0</v>
      </c>
      <c r="H357" s="89">
        <v>0</v>
      </c>
    </row>
    <row r="358" spans="1:8" ht="31.5" outlineLevel="1">
      <c r="A358" s="75" t="s">
        <v>719</v>
      </c>
      <c r="B358" s="85" t="s">
        <v>720</v>
      </c>
      <c r="C358" s="77" t="s">
        <v>29</v>
      </c>
      <c r="D358" s="78">
        <v>0</v>
      </c>
      <c r="E358" s="78">
        <v>0</v>
      </c>
      <c r="F358" s="78">
        <v>0</v>
      </c>
      <c r="G358" s="78">
        <v>0</v>
      </c>
      <c r="H358" s="89">
        <v>0</v>
      </c>
    </row>
    <row r="359" spans="1:8" ht="31.5" outlineLevel="1">
      <c r="A359" s="75" t="s">
        <v>721</v>
      </c>
      <c r="B359" s="86" t="s">
        <v>722</v>
      </c>
      <c r="C359" s="77" t="s">
        <v>655</v>
      </c>
      <c r="D359" s="78">
        <v>0</v>
      </c>
      <c r="E359" s="78">
        <v>0</v>
      </c>
      <c r="F359" s="78">
        <v>0</v>
      </c>
      <c r="G359" s="78">
        <v>0</v>
      </c>
      <c r="H359" s="89">
        <v>0</v>
      </c>
    </row>
    <row r="360" spans="1:8" ht="47.25" outlineLevel="1">
      <c r="A360" s="75" t="s">
        <v>723</v>
      </c>
      <c r="B360" s="85" t="s">
        <v>724</v>
      </c>
      <c r="C360" s="77" t="s">
        <v>655</v>
      </c>
      <c r="D360" s="78">
        <v>0</v>
      </c>
      <c r="E360" s="78">
        <v>0</v>
      </c>
      <c r="F360" s="78">
        <v>0</v>
      </c>
      <c r="G360" s="78">
        <v>0</v>
      </c>
      <c r="H360" s="89">
        <v>0</v>
      </c>
    </row>
    <row r="361" spans="1:8" ht="31.5" outlineLevel="1">
      <c r="A361" s="75" t="s">
        <v>725</v>
      </c>
      <c r="B361" s="85" t="s">
        <v>726</v>
      </c>
      <c r="C361" s="77" t="s">
        <v>655</v>
      </c>
      <c r="D361" s="78">
        <v>0</v>
      </c>
      <c r="E361" s="78">
        <v>0</v>
      </c>
      <c r="F361" s="78">
        <v>0</v>
      </c>
      <c r="G361" s="78">
        <v>0</v>
      </c>
      <c r="H361" s="89">
        <v>0</v>
      </c>
    </row>
    <row r="362" spans="1:8" ht="31.5" outlineLevel="1">
      <c r="A362" s="75" t="s">
        <v>727</v>
      </c>
      <c r="B362" s="86" t="s">
        <v>728</v>
      </c>
      <c r="C362" s="77" t="s">
        <v>211</v>
      </c>
      <c r="D362" s="78">
        <v>0</v>
      </c>
      <c r="E362" s="78">
        <v>0</v>
      </c>
      <c r="F362" s="78">
        <v>0</v>
      </c>
      <c r="G362" s="78">
        <v>0</v>
      </c>
      <c r="H362" s="89">
        <v>0</v>
      </c>
    </row>
    <row r="363" spans="1:8" ht="15.75" outlineLevel="1">
      <c r="A363" s="75" t="s">
        <v>729</v>
      </c>
      <c r="B363" s="85" t="s">
        <v>730</v>
      </c>
      <c r="C363" s="77" t="s">
        <v>211</v>
      </c>
      <c r="D363" s="78">
        <v>0</v>
      </c>
      <c r="E363" s="78">
        <v>0</v>
      </c>
      <c r="F363" s="78">
        <v>0</v>
      </c>
      <c r="G363" s="78">
        <v>0</v>
      </c>
      <c r="H363" s="89">
        <v>0</v>
      </c>
    </row>
    <row r="364" spans="1:8" ht="15.75" outlineLevel="1">
      <c r="A364" s="75" t="s">
        <v>731</v>
      </c>
      <c r="B364" s="85" t="s">
        <v>228</v>
      </c>
      <c r="C364" s="77" t="s">
        <v>211</v>
      </c>
      <c r="D364" s="78">
        <v>0</v>
      </c>
      <c r="E364" s="78">
        <v>0</v>
      </c>
      <c r="F364" s="78">
        <v>0</v>
      </c>
      <c r="G364" s="78">
        <v>0</v>
      </c>
      <c r="H364" s="89">
        <v>0</v>
      </c>
    </row>
    <row r="365" spans="1:8" ht="111" thickBot="1">
      <c r="A365" s="95" t="s">
        <v>732</v>
      </c>
      <c r="B365" s="117" t="s">
        <v>733</v>
      </c>
      <c r="C365" s="97" t="s">
        <v>734</v>
      </c>
      <c r="D365" s="118">
        <v>126.5</v>
      </c>
      <c r="E365" s="118">
        <v>148</v>
      </c>
      <c r="F365" s="188">
        <f>E365-D365</f>
        <v>21.5</v>
      </c>
      <c r="G365" s="188">
        <f>(E365-D365)/D365%</f>
        <v>16.99604743083004</v>
      </c>
      <c r="H365" s="189" t="s">
        <v>881</v>
      </c>
    </row>
    <row r="366" spans="1:8" ht="15.75">
      <c r="A366" s="119"/>
      <c r="B366" s="120"/>
      <c r="C366" s="121"/>
      <c r="D366" s="122"/>
      <c r="E366" s="122"/>
      <c r="F366" s="122"/>
      <c r="G366" s="122"/>
      <c r="H366" s="122"/>
    </row>
    <row r="367" spans="1:7" ht="19.5" thickBot="1">
      <c r="A367" s="277" t="s">
        <v>735</v>
      </c>
      <c r="B367" s="277"/>
      <c r="C367" s="277"/>
      <c r="D367" s="277"/>
      <c r="E367" s="277"/>
      <c r="F367" s="277"/>
      <c r="G367" s="277"/>
    </row>
    <row r="368" spans="1:8" ht="39" customHeight="1">
      <c r="A368" s="257" t="s">
        <v>201</v>
      </c>
      <c r="B368" s="259" t="s">
        <v>202</v>
      </c>
      <c r="C368" s="261" t="s">
        <v>203</v>
      </c>
      <c r="D368" s="263" t="s">
        <v>204</v>
      </c>
      <c r="E368" s="263"/>
      <c r="F368" s="264" t="s">
        <v>205</v>
      </c>
      <c r="G368" s="265"/>
      <c r="H368" s="266" t="s">
        <v>20</v>
      </c>
    </row>
    <row r="369" spans="1:10" ht="16.5" thickBot="1">
      <c r="A369" s="258"/>
      <c r="B369" s="260"/>
      <c r="C369" s="262"/>
      <c r="D369" s="66" t="s">
        <v>6</v>
      </c>
      <c r="E369" s="66" t="s">
        <v>7</v>
      </c>
      <c r="F369" s="66" t="s">
        <v>206</v>
      </c>
      <c r="G369" s="66" t="s">
        <v>207</v>
      </c>
      <c r="H369" s="267"/>
      <c r="J369" s="123"/>
    </row>
    <row r="370" spans="1:8" ht="16.5" thickBot="1">
      <c r="A370" s="67">
        <v>1</v>
      </c>
      <c r="B370" s="68">
        <v>2</v>
      </c>
      <c r="C370" s="69">
        <v>3</v>
      </c>
      <c r="D370" s="70">
        <v>9</v>
      </c>
      <c r="E370" s="70">
        <v>10</v>
      </c>
      <c r="F370" s="70">
        <v>11</v>
      </c>
      <c r="G370" s="70">
        <v>12</v>
      </c>
      <c r="H370" s="69">
        <v>14</v>
      </c>
    </row>
    <row r="371" spans="1:11" ht="31.5" customHeight="1">
      <c r="A371" s="255" t="s">
        <v>736</v>
      </c>
      <c r="B371" s="256"/>
      <c r="C371" s="124" t="s">
        <v>737</v>
      </c>
      <c r="D371" s="125">
        <f>D372</f>
        <v>57.213</v>
      </c>
      <c r="E371" s="125">
        <f>E372</f>
        <v>57.475</v>
      </c>
      <c r="F371" s="176">
        <f>E371-D371</f>
        <v>0.26200000000000045</v>
      </c>
      <c r="G371" s="176">
        <f>(E371-D371)/D371%</f>
        <v>0.45793788125076546</v>
      </c>
      <c r="H371" s="190">
        <v>0</v>
      </c>
      <c r="I371" s="126"/>
      <c r="J371" s="127"/>
      <c r="K371" s="123"/>
    </row>
    <row r="372" spans="1:8" ht="15.75">
      <c r="A372" s="128" t="s">
        <v>209</v>
      </c>
      <c r="B372" s="129" t="s">
        <v>738</v>
      </c>
      <c r="C372" s="130" t="s">
        <v>737</v>
      </c>
      <c r="D372" s="131">
        <f>D373+D397</f>
        <v>57.213</v>
      </c>
      <c r="E372" s="131">
        <f>E373+E397</f>
        <v>57.475</v>
      </c>
      <c r="F372" s="176">
        <f>E372-D372</f>
        <v>0.26200000000000045</v>
      </c>
      <c r="G372" s="176">
        <f>(E372-D372)/D372%</f>
        <v>0.45793788125076546</v>
      </c>
      <c r="H372" s="190">
        <v>0</v>
      </c>
    </row>
    <row r="373" spans="1:8" ht="15.75">
      <c r="A373" s="132" t="s">
        <v>65</v>
      </c>
      <c r="B373" s="133" t="s">
        <v>739</v>
      </c>
      <c r="C373" s="134" t="s">
        <v>737</v>
      </c>
      <c r="D373" s="135">
        <v>15.475</v>
      </c>
      <c r="E373" s="135">
        <v>15.475</v>
      </c>
      <c r="F373" s="175">
        <f>E373-D373</f>
        <v>0</v>
      </c>
      <c r="G373" s="175">
        <f>(E373-D373)/D373%</f>
        <v>0</v>
      </c>
      <c r="H373" s="89">
        <v>0</v>
      </c>
    </row>
    <row r="374" spans="1:8" ht="31.5" outlineLevel="1">
      <c r="A374" s="132" t="s">
        <v>66</v>
      </c>
      <c r="B374" s="136" t="s">
        <v>740</v>
      </c>
      <c r="C374" s="134" t="s">
        <v>737</v>
      </c>
      <c r="D374" s="81">
        <v>0</v>
      </c>
      <c r="E374" s="81">
        <v>0</v>
      </c>
      <c r="F374" s="81">
        <v>0</v>
      </c>
      <c r="G374" s="81">
        <v>0</v>
      </c>
      <c r="H374" s="89">
        <v>0</v>
      </c>
    </row>
    <row r="375" spans="1:8" ht="31.5" outlineLevel="1">
      <c r="A375" s="132" t="s">
        <v>81</v>
      </c>
      <c r="B375" s="137" t="s">
        <v>741</v>
      </c>
      <c r="C375" s="134" t="s">
        <v>737</v>
      </c>
      <c r="D375" s="81">
        <v>0</v>
      </c>
      <c r="E375" s="81">
        <v>0</v>
      </c>
      <c r="F375" s="81">
        <v>0</v>
      </c>
      <c r="G375" s="81">
        <v>0</v>
      </c>
      <c r="H375" s="89">
        <v>0</v>
      </c>
    </row>
    <row r="376" spans="1:8" ht="47.25" outlineLevel="1">
      <c r="A376" s="132" t="s">
        <v>742</v>
      </c>
      <c r="B376" s="138" t="s">
        <v>213</v>
      </c>
      <c r="C376" s="134" t="s">
        <v>737</v>
      </c>
      <c r="D376" s="81">
        <v>0</v>
      </c>
      <c r="E376" s="81">
        <v>0</v>
      </c>
      <c r="F376" s="81">
        <v>0</v>
      </c>
      <c r="G376" s="81">
        <v>0</v>
      </c>
      <c r="H376" s="89">
        <v>0</v>
      </c>
    </row>
    <row r="377" spans="1:8" ht="47.25" outlineLevel="1">
      <c r="A377" s="132" t="s">
        <v>743</v>
      </c>
      <c r="B377" s="138" t="s">
        <v>214</v>
      </c>
      <c r="C377" s="134" t="s">
        <v>737</v>
      </c>
      <c r="D377" s="81">
        <v>0</v>
      </c>
      <c r="E377" s="81">
        <v>0</v>
      </c>
      <c r="F377" s="81">
        <v>0</v>
      </c>
      <c r="G377" s="81">
        <v>0</v>
      </c>
      <c r="H377" s="89">
        <v>0</v>
      </c>
    </row>
    <row r="378" spans="1:8" ht="47.25" outlineLevel="1">
      <c r="A378" s="132" t="s">
        <v>744</v>
      </c>
      <c r="B378" s="138" t="s">
        <v>215</v>
      </c>
      <c r="C378" s="134" t="s">
        <v>737</v>
      </c>
      <c r="D378" s="81">
        <v>0</v>
      </c>
      <c r="E378" s="81">
        <v>0</v>
      </c>
      <c r="F378" s="81">
        <v>0</v>
      </c>
      <c r="G378" s="81">
        <v>0</v>
      </c>
      <c r="H378" s="89">
        <v>0</v>
      </c>
    </row>
    <row r="379" spans="1:8" ht="31.5" outlineLevel="1">
      <c r="A379" s="132" t="s">
        <v>82</v>
      </c>
      <c r="B379" s="137" t="s">
        <v>745</v>
      </c>
      <c r="C379" s="134" t="s">
        <v>737</v>
      </c>
      <c r="D379" s="81">
        <v>0</v>
      </c>
      <c r="E379" s="81">
        <v>0</v>
      </c>
      <c r="F379" s="81">
        <v>0</v>
      </c>
      <c r="G379" s="81">
        <v>0</v>
      </c>
      <c r="H379" s="89">
        <v>0</v>
      </c>
    </row>
    <row r="380" spans="1:8" ht="15.75">
      <c r="A380" s="132" t="s">
        <v>83</v>
      </c>
      <c r="B380" s="137" t="s">
        <v>746</v>
      </c>
      <c r="C380" s="134" t="s">
        <v>737</v>
      </c>
      <c r="D380" s="135">
        <v>15.475</v>
      </c>
      <c r="E380" s="135">
        <v>15.475</v>
      </c>
      <c r="F380" s="175">
        <f>E380-D380</f>
        <v>0</v>
      </c>
      <c r="G380" s="175">
        <f>(E380-D380)/D380%</f>
        <v>0</v>
      </c>
      <c r="H380" s="94"/>
    </row>
    <row r="381" spans="1:8" ht="31.5" outlineLevel="1">
      <c r="A381" s="132" t="s">
        <v>747</v>
      </c>
      <c r="B381" s="137" t="s">
        <v>748</v>
      </c>
      <c r="C381" s="134" t="s">
        <v>737</v>
      </c>
      <c r="D381" s="81">
        <v>0</v>
      </c>
      <c r="E381" s="81">
        <v>0</v>
      </c>
      <c r="F381" s="81">
        <v>0</v>
      </c>
      <c r="G381" s="81">
        <v>0</v>
      </c>
      <c r="H381" s="89">
        <v>0</v>
      </c>
    </row>
    <row r="382" spans="1:8" ht="15.75" outlineLevel="1">
      <c r="A382" s="132" t="s">
        <v>749</v>
      </c>
      <c r="B382" s="137" t="s">
        <v>750</v>
      </c>
      <c r="C382" s="134" t="s">
        <v>737</v>
      </c>
      <c r="D382" s="81">
        <v>0</v>
      </c>
      <c r="E382" s="81">
        <v>0</v>
      </c>
      <c r="F382" s="81">
        <v>0</v>
      </c>
      <c r="G382" s="81">
        <v>0</v>
      </c>
      <c r="H382" s="89">
        <v>0</v>
      </c>
    </row>
    <row r="383" spans="1:8" ht="31.5" outlineLevel="1">
      <c r="A383" s="132" t="s">
        <v>751</v>
      </c>
      <c r="B383" s="138" t="s">
        <v>752</v>
      </c>
      <c r="C383" s="134" t="s">
        <v>737</v>
      </c>
      <c r="D383" s="81">
        <v>0</v>
      </c>
      <c r="E383" s="81">
        <v>0</v>
      </c>
      <c r="F383" s="81">
        <v>0</v>
      </c>
      <c r="G383" s="81">
        <v>0</v>
      </c>
      <c r="H383" s="89">
        <v>0</v>
      </c>
    </row>
    <row r="384" spans="1:8" ht="15.75" outlineLevel="1">
      <c r="A384" s="132" t="s">
        <v>753</v>
      </c>
      <c r="B384" s="138" t="s">
        <v>754</v>
      </c>
      <c r="C384" s="134" t="s">
        <v>737</v>
      </c>
      <c r="D384" s="81">
        <v>0</v>
      </c>
      <c r="E384" s="81">
        <v>0</v>
      </c>
      <c r="F384" s="81">
        <v>0</v>
      </c>
      <c r="G384" s="81">
        <v>0</v>
      </c>
      <c r="H384" s="89">
        <v>0</v>
      </c>
    </row>
    <row r="385" spans="1:8" ht="31.5" outlineLevel="1">
      <c r="A385" s="132" t="s">
        <v>755</v>
      </c>
      <c r="B385" s="138" t="s">
        <v>756</v>
      </c>
      <c r="C385" s="134" t="s">
        <v>737</v>
      </c>
      <c r="D385" s="81">
        <v>0</v>
      </c>
      <c r="E385" s="81">
        <v>0</v>
      </c>
      <c r="F385" s="81">
        <v>0</v>
      </c>
      <c r="G385" s="81">
        <v>0</v>
      </c>
      <c r="H385" s="89">
        <v>0</v>
      </c>
    </row>
    <row r="386" spans="1:8" ht="15.75" outlineLevel="1">
      <c r="A386" s="132" t="s">
        <v>757</v>
      </c>
      <c r="B386" s="138" t="s">
        <v>754</v>
      </c>
      <c r="C386" s="134" t="s">
        <v>737</v>
      </c>
      <c r="D386" s="81">
        <v>0</v>
      </c>
      <c r="E386" s="81">
        <v>0</v>
      </c>
      <c r="F386" s="81">
        <v>0</v>
      </c>
      <c r="G386" s="81">
        <v>0</v>
      </c>
      <c r="H386" s="89">
        <v>0</v>
      </c>
    </row>
    <row r="387" spans="1:8" ht="15.75" outlineLevel="1">
      <c r="A387" s="132" t="s">
        <v>758</v>
      </c>
      <c r="B387" s="137" t="s">
        <v>759</v>
      </c>
      <c r="C387" s="134" t="s">
        <v>737</v>
      </c>
      <c r="D387" s="81">
        <v>0</v>
      </c>
      <c r="E387" s="81">
        <v>0</v>
      </c>
      <c r="F387" s="81">
        <v>0</v>
      </c>
      <c r="G387" s="81">
        <v>0</v>
      </c>
      <c r="H387" s="89">
        <v>0</v>
      </c>
    </row>
    <row r="388" spans="1:8" ht="15.75" outlineLevel="1">
      <c r="A388" s="132" t="s">
        <v>760</v>
      </c>
      <c r="B388" s="137" t="s">
        <v>573</v>
      </c>
      <c r="C388" s="134" t="s">
        <v>737</v>
      </c>
      <c r="D388" s="81">
        <v>0</v>
      </c>
      <c r="E388" s="81">
        <v>0</v>
      </c>
      <c r="F388" s="81">
        <v>0</v>
      </c>
      <c r="G388" s="81">
        <v>0</v>
      </c>
      <c r="H388" s="89">
        <v>0</v>
      </c>
    </row>
    <row r="389" spans="1:8" ht="31.5" outlineLevel="1">
      <c r="A389" s="132" t="s">
        <v>761</v>
      </c>
      <c r="B389" s="137" t="s">
        <v>762</v>
      </c>
      <c r="C389" s="134" t="s">
        <v>737</v>
      </c>
      <c r="D389" s="81">
        <v>0</v>
      </c>
      <c r="E389" s="81">
        <v>0</v>
      </c>
      <c r="F389" s="81">
        <v>0</v>
      </c>
      <c r="G389" s="81">
        <v>0</v>
      </c>
      <c r="H389" s="89">
        <v>0</v>
      </c>
    </row>
    <row r="390" spans="1:8" ht="15.75" outlineLevel="1">
      <c r="A390" s="132" t="s">
        <v>763</v>
      </c>
      <c r="B390" s="138" t="s">
        <v>226</v>
      </c>
      <c r="C390" s="134" t="s">
        <v>737</v>
      </c>
      <c r="D390" s="81">
        <v>0</v>
      </c>
      <c r="E390" s="81">
        <v>0</v>
      </c>
      <c r="F390" s="81">
        <v>0</v>
      </c>
      <c r="G390" s="81">
        <v>0</v>
      </c>
      <c r="H390" s="89">
        <v>0</v>
      </c>
    </row>
    <row r="391" spans="1:8" ht="15.75" outlineLevel="1">
      <c r="A391" s="132" t="s">
        <v>764</v>
      </c>
      <c r="B391" s="139" t="s">
        <v>228</v>
      </c>
      <c r="C391" s="134" t="s">
        <v>737</v>
      </c>
      <c r="D391" s="81">
        <v>0</v>
      </c>
      <c r="E391" s="81">
        <v>0</v>
      </c>
      <c r="F391" s="81">
        <v>0</v>
      </c>
      <c r="G391" s="81">
        <v>0</v>
      </c>
      <c r="H391" s="89">
        <v>0</v>
      </c>
    </row>
    <row r="392" spans="1:8" ht="47.25" outlineLevel="1">
      <c r="A392" s="132" t="s">
        <v>67</v>
      </c>
      <c r="B392" s="136" t="s">
        <v>765</v>
      </c>
      <c r="C392" s="134" t="s">
        <v>737</v>
      </c>
      <c r="D392" s="81">
        <v>0</v>
      </c>
      <c r="E392" s="81">
        <v>0</v>
      </c>
      <c r="F392" s="81">
        <v>0</v>
      </c>
      <c r="G392" s="81">
        <v>0</v>
      </c>
      <c r="H392" s="89">
        <v>0</v>
      </c>
    </row>
    <row r="393" spans="1:8" ht="31.5" outlineLevel="1">
      <c r="A393" s="132" t="s">
        <v>84</v>
      </c>
      <c r="B393" s="137" t="s">
        <v>213</v>
      </c>
      <c r="C393" s="134" t="s">
        <v>737</v>
      </c>
      <c r="D393" s="81">
        <v>0</v>
      </c>
      <c r="E393" s="81">
        <v>0</v>
      </c>
      <c r="F393" s="81">
        <v>0</v>
      </c>
      <c r="G393" s="81">
        <v>0</v>
      </c>
      <c r="H393" s="89">
        <v>0</v>
      </c>
    </row>
    <row r="394" spans="1:8" ht="47.25" outlineLevel="1">
      <c r="A394" s="132" t="s">
        <v>85</v>
      </c>
      <c r="B394" s="137" t="s">
        <v>214</v>
      </c>
      <c r="C394" s="134" t="s">
        <v>737</v>
      </c>
      <c r="D394" s="81">
        <v>0</v>
      </c>
      <c r="E394" s="81">
        <v>0</v>
      </c>
      <c r="F394" s="81">
        <v>0</v>
      </c>
      <c r="G394" s="81">
        <v>0</v>
      </c>
      <c r="H394" s="89">
        <v>0</v>
      </c>
    </row>
    <row r="395" spans="1:8" ht="47.25" outlineLevel="1">
      <c r="A395" s="132" t="s">
        <v>766</v>
      </c>
      <c r="B395" s="137" t="s">
        <v>215</v>
      </c>
      <c r="C395" s="134" t="s">
        <v>737</v>
      </c>
      <c r="D395" s="81">
        <v>0</v>
      </c>
      <c r="E395" s="81">
        <v>0</v>
      </c>
      <c r="F395" s="81">
        <v>0</v>
      </c>
      <c r="G395" s="81">
        <v>0</v>
      </c>
      <c r="H395" s="89">
        <v>0</v>
      </c>
    </row>
    <row r="396" spans="1:8" ht="15.75" outlineLevel="1">
      <c r="A396" s="132" t="s">
        <v>68</v>
      </c>
      <c r="B396" s="136" t="s">
        <v>767</v>
      </c>
      <c r="C396" s="134" t="s">
        <v>737</v>
      </c>
      <c r="D396" s="81">
        <v>0</v>
      </c>
      <c r="E396" s="81">
        <v>0</v>
      </c>
      <c r="F396" s="81">
        <v>0</v>
      </c>
      <c r="G396" s="81">
        <v>0</v>
      </c>
      <c r="H396" s="89">
        <v>0</v>
      </c>
    </row>
    <row r="397" spans="1:8" ht="15.75">
      <c r="A397" s="132" t="s">
        <v>69</v>
      </c>
      <c r="B397" s="133" t="s">
        <v>768</v>
      </c>
      <c r="C397" s="134" t="s">
        <v>737</v>
      </c>
      <c r="D397" s="135">
        <v>41.738</v>
      </c>
      <c r="E397" s="135">
        <v>42</v>
      </c>
      <c r="F397" s="175">
        <f>E397-D397</f>
        <v>0.26200000000000045</v>
      </c>
      <c r="G397" s="175">
        <f>(E397-D397)/D397%</f>
        <v>0.6277253342278031</v>
      </c>
      <c r="H397" s="89">
        <v>0</v>
      </c>
    </row>
    <row r="398" spans="1:8" ht="31.5" outlineLevel="1">
      <c r="A398" s="132" t="s">
        <v>86</v>
      </c>
      <c r="B398" s="136" t="s">
        <v>769</v>
      </c>
      <c r="C398" s="134" t="s">
        <v>737</v>
      </c>
      <c r="D398" s="135">
        <v>0</v>
      </c>
      <c r="E398" s="135">
        <v>0</v>
      </c>
      <c r="F398" s="135">
        <v>0</v>
      </c>
      <c r="G398" s="135">
        <v>0</v>
      </c>
      <c r="H398" s="89">
        <v>0</v>
      </c>
    </row>
    <row r="399" spans="1:8" ht="31.5" outlineLevel="1">
      <c r="A399" s="132" t="s">
        <v>87</v>
      </c>
      <c r="B399" s="137" t="s">
        <v>770</v>
      </c>
      <c r="C399" s="134" t="s">
        <v>737</v>
      </c>
      <c r="D399" s="135">
        <v>0</v>
      </c>
      <c r="E399" s="135">
        <v>0</v>
      </c>
      <c r="F399" s="135">
        <v>0</v>
      </c>
      <c r="G399" s="135">
        <v>0</v>
      </c>
      <c r="H399" s="89">
        <v>0</v>
      </c>
    </row>
    <row r="400" spans="1:8" ht="31.5" outlineLevel="1">
      <c r="A400" s="132" t="s">
        <v>771</v>
      </c>
      <c r="B400" s="137" t="s">
        <v>213</v>
      </c>
      <c r="C400" s="134" t="s">
        <v>737</v>
      </c>
      <c r="D400" s="135">
        <v>0</v>
      </c>
      <c r="E400" s="135">
        <v>0</v>
      </c>
      <c r="F400" s="135">
        <v>0</v>
      </c>
      <c r="G400" s="135">
        <v>0</v>
      </c>
      <c r="H400" s="89">
        <v>0</v>
      </c>
    </row>
    <row r="401" spans="1:8" ht="47.25" outlineLevel="1">
      <c r="A401" s="132" t="s">
        <v>772</v>
      </c>
      <c r="B401" s="137" t="s">
        <v>214</v>
      </c>
      <c r="C401" s="134" t="s">
        <v>737</v>
      </c>
      <c r="D401" s="135">
        <v>0</v>
      </c>
      <c r="E401" s="135">
        <v>0</v>
      </c>
      <c r="F401" s="135">
        <v>0</v>
      </c>
      <c r="G401" s="135">
        <v>0</v>
      </c>
      <c r="H401" s="89">
        <v>0</v>
      </c>
    </row>
    <row r="402" spans="1:8" ht="47.25" outlineLevel="1">
      <c r="A402" s="132" t="s">
        <v>773</v>
      </c>
      <c r="B402" s="137" t="s">
        <v>215</v>
      </c>
      <c r="C402" s="134" t="s">
        <v>737</v>
      </c>
      <c r="D402" s="135">
        <v>0</v>
      </c>
      <c r="E402" s="135">
        <v>0</v>
      </c>
      <c r="F402" s="135">
        <v>0</v>
      </c>
      <c r="G402" s="135">
        <v>0</v>
      </c>
      <c r="H402" s="89">
        <v>0</v>
      </c>
    </row>
    <row r="403" spans="1:8" ht="31.5" outlineLevel="1">
      <c r="A403" s="132" t="s">
        <v>88</v>
      </c>
      <c r="B403" s="137" t="s">
        <v>559</v>
      </c>
      <c r="C403" s="134" t="s">
        <v>737</v>
      </c>
      <c r="D403" s="135">
        <v>0</v>
      </c>
      <c r="E403" s="135">
        <v>0</v>
      </c>
      <c r="F403" s="135">
        <v>0</v>
      </c>
      <c r="G403" s="135">
        <v>0</v>
      </c>
      <c r="H403" s="89">
        <v>0</v>
      </c>
    </row>
    <row r="404" spans="1:8" ht="15.75">
      <c r="A404" s="132" t="s">
        <v>774</v>
      </c>
      <c r="B404" s="137" t="s">
        <v>562</v>
      </c>
      <c r="C404" s="134" t="s">
        <v>737</v>
      </c>
      <c r="D404" s="135">
        <v>41.738</v>
      </c>
      <c r="E404" s="135">
        <v>42</v>
      </c>
      <c r="F404" s="175">
        <f>E404-D404</f>
        <v>0.26200000000000045</v>
      </c>
      <c r="G404" s="175">
        <f>(E404-D404)/D404%</f>
        <v>0.6277253342278031</v>
      </c>
      <c r="H404" s="89">
        <v>0</v>
      </c>
    </row>
    <row r="405" spans="1:8" ht="31.5" outlineLevel="1">
      <c r="A405" s="132" t="s">
        <v>775</v>
      </c>
      <c r="B405" s="137" t="s">
        <v>565</v>
      </c>
      <c r="C405" s="134" t="s">
        <v>737</v>
      </c>
      <c r="D405" s="78">
        <v>0</v>
      </c>
      <c r="E405" s="78">
        <v>0</v>
      </c>
      <c r="F405" s="78">
        <v>0</v>
      </c>
      <c r="G405" s="78">
        <v>0</v>
      </c>
      <c r="H405" s="89">
        <v>0</v>
      </c>
    </row>
    <row r="406" spans="1:8" ht="15.75" outlineLevel="1">
      <c r="A406" s="132" t="s">
        <v>776</v>
      </c>
      <c r="B406" s="137" t="s">
        <v>571</v>
      </c>
      <c r="C406" s="134" t="s">
        <v>737</v>
      </c>
      <c r="D406" s="78">
        <v>0</v>
      </c>
      <c r="E406" s="78">
        <v>0</v>
      </c>
      <c r="F406" s="78">
        <v>0</v>
      </c>
      <c r="G406" s="78">
        <v>0</v>
      </c>
      <c r="H406" s="89">
        <v>0</v>
      </c>
    </row>
    <row r="407" spans="1:8" ht="15.75" outlineLevel="1">
      <c r="A407" s="132" t="s">
        <v>777</v>
      </c>
      <c r="B407" s="137" t="s">
        <v>573</v>
      </c>
      <c r="C407" s="134" t="s">
        <v>737</v>
      </c>
      <c r="D407" s="78">
        <v>0</v>
      </c>
      <c r="E407" s="78">
        <v>0</v>
      </c>
      <c r="F407" s="78">
        <v>0</v>
      </c>
      <c r="G407" s="78">
        <v>0</v>
      </c>
      <c r="H407" s="89">
        <v>0</v>
      </c>
    </row>
    <row r="408" spans="1:8" ht="31.5" outlineLevel="1">
      <c r="A408" s="132" t="s">
        <v>778</v>
      </c>
      <c r="B408" s="137" t="s">
        <v>576</v>
      </c>
      <c r="C408" s="134" t="s">
        <v>737</v>
      </c>
      <c r="D408" s="78">
        <v>0</v>
      </c>
      <c r="E408" s="78">
        <v>0</v>
      </c>
      <c r="F408" s="78">
        <v>0</v>
      </c>
      <c r="G408" s="78">
        <v>0</v>
      </c>
      <c r="H408" s="89">
        <v>0</v>
      </c>
    </row>
    <row r="409" spans="1:8" ht="15.75" outlineLevel="1">
      <c r="A409" s="132" t="s">
        <v>779</v>
      </c>
      <c r="B409" s="138" t="s">
        <v>226</v>
      </c>
      <c r="C409" s="134" t="s">
        <v>737</v>
      </c>
      <c r="D409" s="78">
        <v>0</v>
      </c>
      <c r="E409" s="78">
        <v>0</v>
      </c>
      <c r="F409" s="78">
        <v>0</v>
      </c>
      <c r="G409" s="78">
        <v>0</v>
      </c>
      <c r="H409" s="89">
        <v>0</v>
      </c>
    </row>
    <row r="410" spans="1:8" ht="15.75" outlineLevel="1">
      <c r="A410" s="132" t="s">
        <v>780</v>
      </c>
      <c r="B410" s="139" t="s">
        <v>228</v>
      </c>
      <c r="C410" s="134" t="s">
        <v>737</v>
      </c>
      <c r="D410" s="78">
        <v>0</v>
      </c>
      <c r="E410" s="78">
        <v>0</v>
      </c>
      <c r="F410" s="78">
        <v>0</v>
      </c>
      <c r="G410" s="78">
        <v>0</v>
      </c>
      <c r="H410" s="89">
        <v>0</v>
      </c>
    </row>
    <row r="411" spans="1:8" ht="15.75" outlineLevel="1">
      <c r="A411" s="132" t="s">
        <v>89</v>
      </c>
      <c r="B411" s="136" t="s">
        <v>781</v>
      </c>
      <c r="C411" s="134" t="s">
        <v>737</v>
      </c>
      <c r="D411" s="78">
        <v>0</v>
      </c>
      <c r="E411" s="78">
        <v>0</v>
      </c>
      <c r="F411" s="78">
        <v>0</v>
      </c>
      <c r="G411" s="78">
        <v>0</v>
      </c>
      <c r="H411" s="89">
        <v>0</v>
      </c>
    </row>
    <row r="412" spans="1:8" ht="31.5" outlineLevel="1">
      <c r="A412" s="132" t="s">
        <v>90</v>
      </c>
      <c r="B412" s="136" t="s">
        <v>782</v>
      </c>
      <c r="C412" s="134" t="s">
        <v>737</v>
      </c>
      <c r="D412" s="78">
        <v>0</v>
      </c>
      <c r="E412" s="78">
        <v>0</v>
      </c>
      <c r="F412" s="78">
        <v>0</v>
      </c>
      <c r="G412" s="78">
        <v>0</v>
      </c>
      <c r="H412" s="89">
        <v>0</v>
      </c>
    </row>
    <row r="413" spans="1:8" ht="31.5" outlineLevel="1">
      <c r="A413" s="132" t="s">
        <v>91</v>
      </c>
      <c r="B413" s="137" t="s">
        <v>770</v>
      </c>
      <c r="C413" s="134" t="s">
        <v>737</v>
      </c>
      <c r="D413" s="78">
        <v>0</v>
      </c>
      <c r="E413" s="78">
        <v>0</v>
      </c>
      <c r="F413" s="78">
        <v>0</v>
      </c>
      <c r="G413" s="78">
        <v>0</v>
      </c>
      <c r="H413" s="89">
        <v>0</v>
      </c>
    </row>
    <row r="414" spans="1:8" ht="31.5" outlineLevel="1">
      <c r="A414" s="132" t="s">
        <v>783</v>
      </c>
      <c r="B414" s="137" t="s">
        <v>213</v>
      </c>
      <c r="C414" s="134" t="s">
        <v>737</v>
      </c>
      <c r="D414" s="78">
        <v>0</v>
      </c>
      <c r="E414" s="78">
        <v>0</v>
      </c>
      <c r="F414" s="78">
        <v>0</v>
      </c>
      <c r="G414" s="78">
        <v>0</v>
      </c>
      <c r="H414" s="89">
        <v>0</v>
      </c>
    </row>
    <row r="415" spans="1:8" ht="47.25" outlineLevel="1">
      <c r="A415" s="132" t="s">
        <v>784</v>
      </c>
      <c r="B415" s="137" t="s">
        <v>214</v>
      </c>
      <c r="C415" s="134" t="s">
        <v>737</v>
      </c>
      <c r="D415" s="78">
        <v>0</v>
      </c>
      <c r="E415" s="78">
        <v>0</v>
      </c>
      <c r="F415" s="78">
        <v>0</v>
      </c>
      <c r="G415" s="78">
        <v>0</v>
      </c>
      <c r="H415" s="89">
        <v>0</v>
      </c>
    </row>
    <row r="416" spans="1:8" ht="47.25" outlineLevel="1">
      <c r="A416" s="132" t="s">
        <v>785</v>
      </c>
      <c r="B416" s="137" t="s">
        <v>215</v>
      </c>
      <c r="C416" s="134" t="s">
        <v>737</v>
      </c>
      <c r="D416" s="78">
        <v>0</v>
      </c>
      <c r="E416" s="78">
        <v>0</v>
      </c>
      <c r="F416" s="78">
        <v>0</v>
      </c>
      <c r="G416" s="78">
        <v>0</v>
      </c>
      <c r="H416" s="89">
        <v>0</v>
      </c>
    </row>
    <row r="417" spans="1:8" ht="31.5" outlineLevel="1">
      <c r="A417" s="132" t="s">
        <v>92</v>
      </c>
      <c r="B417" s="137" t="s">
        <v>559</v>
      </c>
      <c r="C417" s="134" t="s">
        <v>737</v>
      </c>
      <c r="D417" s="78">
        <v>0</v>
      </c>
      <c r="E417" s="78">
        <v>0</v>
      </c>
      <c r="F417" s="78">
        <v>0</v>
      </c>
      <c r="G417" s="78">
        <v>0</v>
      </c>
      <c r="H417" s="89">
        <v>0</v>
      </c>
    </row>
    <row r="418" spans="1:8" ht="15.75" outlineLevel="1">
      <c r="A418" s="132" t="s">
        <v>93</v>
      </c>
      <c r="B418" s="137" t="s">
        <v>562</v>
      </c>
      <c r="C418" s="134" t="s">
        <v>737</v>
      </c>
      <c r="D418" s="78">
        <v>0</v>
      </c>
      <c r="E418" s="78">
        <v>0</v>
      </c>
      <c r="F418" s="78">
        <v>0</v>
      </c>
      <c r="G418" s="78">
        <v>0</v>
      </c>
      <c r="H418" s="89">
        <v>0</v>
      </c>
    </row>
    <row r="419" spans="1:8" ht="31.5" outlineLevel="1">
      <c r="A419" s="132" t="s">
        <v>94</v>
      </c>
      <c r="B419" s="137" t="s">
        <v>565</v>
      </c>
      <c r="C419" s="134" t="s">
        <v>737</v>
      </c>
      <c r="D419" s="78">
        <v>0</v>
      </c>
      <c r="E419" s="78">
        <v>0</v>
      </c>
      <c r="F419" s="78">
        <v>0</v>
      </c>
      <c r="G419" s="78">
        <v>0</v>
      </c>
      <c r="H419" s="89">
        <v>0</v>
      </c>
    </row>
    <row r="420" spans="1:8" ht="15.75" outlineLevel="1">
      <c r="A420" s="132" t="s">
        <v>95</v>
      </c>
      <c r="B420" s="137" t="s">
        <v>571</v>
      </c>
      <c r="C420" s="134" t="s">
        <v>737</v>
      </c>
      <c r="D420" s="78">
        <v>0</v>
      </c>
      <c r="E420" s="78">
        <v>0</v>
      </c>
      <c r="F420" s="78">
        <v>0</v>
      </c>
      <c r="G420" s="78">
        <v>0</v>
      </c>
      <c r="H420" s="89">
        <v>0</v>
      </c>
    </row>
    <row r="421" spans="1:8" ht="15.75" outlineLevel="1">
      <c r="A421" s="132" t="s">
        <v>96</v>
      </c>
      <c r="B421" s="137" t="s">
        <v>573</v>
      </c>
      <c r="C421" s="134" t="s">
        <v>737</v>
      </c>
      <c r="D421" s="78">
        <v>0</v>
      </c>
      <c r="E421" s="78">
        <v>0</v>
      </c>
      <c r="F421" s="78">
        <v>0</v>
      </c>
      <c r="G421" s="78">
        <v>0</v>
      </c>
      <c r="H421" s="89">
        <v>0</v>
      </c>
    </row>
    <row r="422" spans="1:8" ht="31.5" outlineLevel="1">
      <c r="A422" s="132" t="s">
        <v>97</v>
      </c>
      <c r="B422" s="137" t="s">
        <v>576</v>
      </c>
      <c r="C422" s="134" t="s">
        <v>737</v>
      </c>
      <c r="D422" s="78">
        <v>0</v>
      </c>
      <c r="E422" s="78">
        <v>0</v>
      </c>
      <c r="F422" s="78">
        <v>0</v>
      </c>
      <c r="G422" s="78">
        <v>0</v>
      </c>
      <c r="H422" s="89">
        <v>0</v>
      </c>
    </row>
    <row r="423" spans="1:8" ht="15.75" outlineLevel="1">
      <c r="A423" s="132" t="s">
        <v>786</v>
      </c>
      <c r="B423" s="139" t="s">
        <v>226</v>
      </c>
      <c r="C423" s="134" t="s">
        <v>737</v>
      </c>
      <c r="D423" s="78">
        <v>0</v>
      </c>
      <c r="E423" s="78">
        <v>0</v>
      </c>
      <c r="F423" s="78">
        <v>0</v>
      </c>
      <c r="G423" s="78">
        <v>0</v>
      </c>
      <c r="H423" s="89">
        <v>0</v>
      </c>
    </row>
    <row r="424" spans="1:8" ht="15.75" outlineLevel="1">
      <c r="A424" s="132" t="s">
        <v>787</v>
      </c>
      <c r="B424" s="139" t="s">
        <v>228</v>
      </c>
      <c r="C424" s="134" t="s">
        <v>737</v>
      </c>
      <c r="D424" s="78">
        <v>0</v>
      </c>
      <c r="E424" s="78">
        <v>0</v>
      </c>
      <c r="F424" s="78">
        <v>0</v>
      </c>
      <c r="G424" s="78">
        <v>0</v>
      </c>
      <c r="H424" s="89">
        <v>0</v>
      </c>
    </row>
    <row r="425" spans="1:8" ht="15.75" outlineLevel="1">
      <c r="A425" s="132" t="s">
        <v>70</v>
      </c>
      <c r="B425" s="133" t="s">
        <v>788</v>
      </c>
      <c r="C425" s="134" t="s">
        <v>737</v>
      </c>
      <c r="D425" s="78">
        <v>0</v>
      </c>
      <c r="E425" s="78">
        <v>0</v>
      </c>
      <c r="F425" s="78">
        <v>0</v>
      </c>
      <c r="G425" s="78">
        <v>0</v>
      </c>
      <c r="H425" s="89">
        <v>0</v>
      </c>
    </row>
    <row r="426" spans="1:8" ht="15.75" outlineLevel="1">
      <c r="A426" s="132" t="s">
        <v>71</v>
      </c>
      <c r="B426" s="133" t="s">
        <v>789</v>
      </c>
      <c r="C426" s="134" t="s">
        <v>737</v>
      </c>
      <c r="D426" s="78">
        <v>0</v>
      </c>
      <c r="E426" s="78">
        <v>0</v>
      </c>
      <c r="F426" s="78">
        <v>0</v>
      </c>
      <c r="G426" s="78">
        <v>0</v>
      </c>
      <c r="H426" s="89">
        <v>0</v>
      </c>
    </row>
    <row r="427" spans="1:8" ht="15.75" outlineLevel="1">
      <c r="A427" s="132" t="s">
        <v>790</v>
      </c>
      <c r="B427" s="136" t="s">
        <v>791</v>
      </c>
      <c r="C427" s="134" t="s">
        <v>737</v>
      </c>
      <c r="D427" s="78">
        <v>0</v>
      </c>
      <c r="E427" s="78">
        <v>0</v>
      </c>
      <c r="F427" s="78">
        <v>0</v>
      </c>
      <c r="G427" s="78">
        <v>0</v>
      </c>
      <c r="H427" s="89">
        <v>0</v>
      </c>
    </row>
    <row r="428" spans="1:8" ht="15.75" outlineLevel="1">
      <c r="A428" s="132" t="s">
        <v>792</v>
      </c>
      <c r="B428" s="136" t="s">
        <v>793</v>
      </c>
      <c r="C428" s="134" t="s">
        <v>737</v>
      </c>
      <c r="D428" s="78">
        <v>0</v>
      </c>
      <c r="E428" s="78">
        <v>0</v>
      </c>
      <c r="F428" s="78">
        <v>0</v>
      </c>
      <c r="G428" s="78">
        <v>0</v>
      </c>
      <c r="H428" s="89">
        <v>0</v>
      </c>
    </row>
    <row r="429" spans="1:8" ht="15.75">
      <c r="A429" s="128" t="s">
        <v>231</v>
      </c>
      <c r="B429" s="129" t="s">
        <v>794</v>
      </c>
      <c r="C429" s="130" t="s">
        <v>737</v>
      </c>
      <c r="D429" s="78">
        <v>0</v>
      </c>
      <c r="E429" s="78">
        <v>0</v>
      </c>
      <c r="F429" s="78">
        <v>0</v>
      </c>
      <c r="G429" s="78">
        <v>0</v>
      </c>
      <c r="H429" s="190">
        <v>0</v>
      </c>
    </row>
    <row r="430" spans="1:8" ht="15.75" outlineLevel="1">
      <c r="A430" s="132" t="s">
        <v>233</v>
      </c>
      <c r="B430" s="133" t="s">
        <v>795</v>
      </c>
      <c r="C430" s="134" t="s">
        <v>737</v>
      </c>
      <c r="D430" s="78">
        <v>0</v>
      </c>
      <c r="E430" s="78">
        <v>0</v>
      </c>
      <c r="F430" s="78">
        <v>0</v>
      </c>
      <c r="G430" s="78">
        <v>0</v>
      </c>
      <c r="H430" s="89">
        <v>0</v>
      </c>
    </row>
    <row r="431" spans="1:8" ht="15.75" outlineLevel="1">
      <c r="A431" s="132" t="s">
        <v>237</v>
      </c>
      <c r="B431" s="133" t="s">
        <v>796</v>
      </c>
      <c r="C431" s="134" t="s">
        <v>737</v>
      </c>
      <c r="D431" s="78">
        <v>0</v>
      </c>
      <c r="E431" s="78">
        <v>0</v>
      </c>
      <c r="F431" s="78">
        <v>0</v>
      </c>
      <c r="G431" s="78">
        <v>0</v>
      </c>
      <c r="H431" s="89">
        <v>0</v>
      </c>
    </row>
    <row r="432" spans="1:8" ht="15.75" outlineLevel="1">
      <c r="A432" s="132" t="s">
        <v>238</v>
      </c>
      <c r="B432" s="133" t="s">
        <v>797</v>
      </c>
      <c r="C432" s="134" t="s">
        <v>737</v>
      </c>
      <c r="D432" s="78">
        <v>0</v>
      </c>
      <c r="E432" s="78">
        <v>0</v>
      </c>
      <c r="F432" s="78">
        <v>0</v>
      </c>
      <c r="G432" s="78">
        <v>0</v>
      </c>
      <c r="H432" s="89">
        <v>0</v>
      </c>
    </row>
    <row r="433" spans="1:8" ht="15.75" outlineLevel="1">
      <c r="A433" s="132" t="s">
        <v>239</v>
      </c>
      <c r="B433" s="133" t="s">
        <v>798</v>
      </c>
      <c r="C433" s="134" t="s">
        <v>737</v>
      </c>
      <c r="D433" s="78">
        <v>0</v>
      </c>
      <c r="E433" s="78">
        <v>0</v>
      </c>
      <c r="F433" s="78">
        <v>0</v>
      </c>
      <c r="G433" s="78">
        <v>0</v>
      </c>
      <c r="H433" s="89">
        <v>0</v>
      </c>
    </row>
    <row r="434" spans="1:8" ht="15.75" outlineLevel="1">
      <c r="A434" s="132" t="s">
        <v>240</v>
      </c>
      <c r="B434" s="133" t="s">
        <v>799</v>
      </c>
      <c r="C434" s="134" t="s">
        <v>737</v>
      </c>
      <c r="D434" s="78">
        <v>0</v>
      </c>
      <c r="E434" s="78">
        <v>0</v>
      </c>
      <c r="F434" s="78">
        <v>0</v>
      </c>
      <c r="G434" s="78">
        <v>0</v>
      </c>
      <c r="H434" s="89">
        <v>0</v>
      </c>
    </row>
    <row r="435" spans="1:8" ht="15.75" outlineLevel="1">
      <c r="A435" s="132" t="s">
        <v>281</v>
      </c>
      <c r="B435" s="136" t="s">
        <v>459</v>
      </c>
      <c r="C435" s="134" t="s">
        <v>737</v>
      </c>
      <c r="D435" s="78">
        <v>0</v>
      </c>
      <c r="E435" s="78">
        <v>0</v>
      </c>
      <c r="F435" s="78">
        <v>0</v>
      </c>
      <c r="G435" s="78">
        <v>0</v>
      </c>
      <c r="H435" s="89">
        <v>0</v>
      </c>
    </row>
    <row r="436" spans="1:8" ht="31.5" outlineLevel="1">
      <c r="A436" s="132" t="s">
        <v>800</v>
      </c>
      <c r="B436" s="137" t="s">
        <v>801</v>
      </c>
      <c r="C436" s="134" t="s">
        <v>737</v>
      </c>
      <c r="D436" s="78">
        <v>0</v>
      </c>
      <c r="E436" s="78">
        <v>0</v>
      </c>
      <c r="F436" s="78">
        <v>0</v>
      </c>
      <c r="G436" s="78">
        <v>0</v>
      </c>
      <c r="H436" s="89">
        <v>0</v>
      </c>
    </row>
    <row r="437" spans="1:8" ht="31.5" outlineLevel="1">
      <c r="A437" s="132" t="s">
        <v>283</v>
      </c>
      <c r="B437" s="136" t="s">
        <v>461</v>
      </c>
      <c r="C437" s="134" t="s">
        <v>737</v>
      </c>
      <c r="D437" s="78">
        <v>0</v>
      </c>
      <c r="E437" s="78">
        <v>0</v>
      </c>
      <c r="F437" s="78">
        <v>0</v>
      </c>
      <c r="G437" s="78">
        <v>0</v>
      </c>
      <c r="H437" s="89">
        <v>0</v>
      </c>
    </row>
    <row r="438" spans="1:8" ht="47.25" outlineLevel="1">
      <c r="A438" s="132" t="s">
        <v>802</v>
      </c>
      <c r="B438" s="137" t="s">
        <v>803</v>
      </c>
      <c r="C438" s="134" t="s">
        <v>737</v>
      </c>
      <c r="D438" s="78">
        <v>0</v>
      </c>
      <c r="E438" s="78">
        <v>0</v>
      </c>
      <c r="F438" s="78">
        <v>0</v>
      </c>
      <c r="G438" s="78">
        <v>0</v>
      </c>
      <c r="H438" s="89">
        <v>0</v>
      </c>
    </row>
    <row r="439" spans="1:8" ht="15.75">
      <c r="A439" s="132" t="s">
        <v>241</v>
      </c>
      <c r="B439" s="133" t="s">
        <v>804</v>
      </c>
      <c r="C439" s="134" t="s">
        <v>737</v>
      </c>
      <c r="D439" s="78">
        <v>0</v>
      </c>
      <c r="E439" s="78">
        <v>0</v>
      </c>
      <c r="F439" s="78">
        <v>0</v>
      </c>
      <c r="G439" s="78">
        <v>0</v>
      </c>
      <c r="H439" s="89">
        <v>0</v>
      </c>
    </row>
    <row r="440" spans="1:8" ht="15" customHeight="1" outlineLevel="1" thickBot="1">
      <c r="A440" s="140" t="s">
        <v>242</v>
      </c>
      <c r="B440" s="141" t="s">
        <v>805</v>
      </c>
      <c r="C440" s="142" t="s">
        <v>737</v>
      </c>
      <c r="D440" s="78">
        <v>0</v>
      </c>
      <c r="E440" s="78">
        <v>0</v>
      </c>
      <c r="F440" s="78">
        <v>0</v>
      </c>
      <c r="G440" s="78">
        <v>0</v>
      </c>
      <c r="H440" s="89">
        <v>0</v>
      </c>
    </row>
    <row r="441" spans="1:8" ht="15.75">
      <c r="A441" s="143" t="s">
        <v>301</v>
      </c>
      <c r="B441" s="144" t="s">
        <v>294</v>
      </c>
      <c r="C441" s="145" t="s">
        <v>257</v>
      </c>
      <c r="D441" s="146">
        <v>0</v>
      </c>
      <c r="E441" s="146">
        <v>0</v>
      </c>
      <c r="F441" s="146">
        <v>0</v>
      </c>
      <c r="G441" s="146">
        <v>0</v>
      </c>
      <c r="H441" s="191">
        <v>0</v>
      </c>
    </row>
    <row r="442" spans="1:8" ht="63" outlineLevel="1">
      <c r="A442" s="128" t="s">
        <v>806</v>
      </c>
      <c r="B442" s="147" t="s">
        <v>807</v>
      </c>
      <c r="C442" s="148" t="s">
        <v>737</v>
      </c>
      <c r="D442" s="149">
        <v>0</v>
      </c>
      <c r="E442" s="149">
        <v>0</v>
      </c>
      <c r="F442" s="149">
        <v>0</v>
      </c>
      <c r="G442" s="149">
        <v>0</v>
      </c>
      <c r="H442" s="89">
        <v>0</v>
      </c>
    </row>
    <row r="443" spans="1:8" ht="31.5" outlineLevel="1">
      <c r="A443" s="132" t="s">
        <v>304</v>
      </c>
      <c r="B443" s="136" t="s">
        <v>808</v>
      </c>
      <c r="C443" s="142" t="s">
        <v>737</v>
      </c>
      <c r="D443" s="149">
        <v>0</v>
      </c>
      <c r="E443" s="149">
        <v>0</v>
      </c>
      <c r="F443" s="149">
        <v>0</v>
      </c>
      <c r="G443" s="149">
        <v>0</v>
      </c>
      <c r="H443" s="89">
        <v>0</v>
      </c>
    </row>
    <row r="444" spans="1:8" ht="31.5" outlineLevel="1">
      <c r="A444" s="132" t="s">
        <v>305</v>
      </c>
      <c r="B444" s="136" t="s">
        <v>809</v>
      </c>
      <c r="C444" s="142" t="s">
        <v>737</v>
      </c>
      <c r="D444" s="149">
        <v>0</v>
      </c>
      <c r="E444" s="149">
        <v>0</v>
      </c>
      <c r="F444" s="149">
        <v>0</v>
      </c>
      <c r="G444" s="149">
        <v>0</v>
      </c>
      <c r="H444" s="89">
        <v>0</v>
      </c>
    </row>
    <row r="445" spans="1:8" ht="15.75" outlineLevel="1">
      <c r="A445" s="132" t="s">
        <v>306</v>
      </c>
      <c r="B445" s="136" t="s">
        <v>810</v>
      </c>
      <c r="C445" s="142" t="s">
        <v>737</v>
      </c>
      <c r="D445" s="149">
        <v>0</v>
      </c>
      <c r="E445" s="149">
        <v>0</v>
      </c>
      <c r="F445" s="149">
        <v>0</v>
      </c>
      <c r="G445" s="149">
        <v>0</v>
      </c>
      <c r="H445" s="89">
        <v>0</v>
      </c>
    </row>
    <row r="446" spans="1:8" ht="47.25" outlineLevel="1">
      <c r="A446" s="128" t="s">
        <v>307</v>
      </c>
      <c r="B446" s="147" t="s">
        <v>811</v>
      </c>
      <c r="C446" s="150" t="s">
        <v>257</v>
      </c>
      <c r="D446" s="149">
        <v>0</v>
      </c>
      <c r="E446" s="149">
        <v>0</v>
      </c>
      <c r="F446" s="149">
        <v>0</v>
      </c>
      <c r="G446" s="149">
        <v>0</v>
      </c>
      <c r="H446" s="89">
        <v>0</v>
      </c>
    </row>
    <row r="447" spans="1:8" ht="31.5" outlineLevel="1">
      <c r="A447" s="132" t="s">
        <v>812</v>
      </c>
      <c r="B447" s="136" t="s">
        <v>813</v>
      </c>
      <c r="C447" s="142" t="s">
        <v>737</v>
      </c>
      <c r="D447" s="149">
        <v>0</v>
      </c>
      <c r="E447" s="149">
        <v>0</v>
      </c>
      <c r="F447" s="149">
        <v>0</v>
      </c>
      <c r="G447" s="149">
        <v>0</v>
      </c>
      <c r="H447" s="89">
        <v>0</v>
      </c>
    </row>
    <row r="448" spans="1:8" ht="31.5" outlineLevel="1">
      <c r="A448" s="132" t="s">
        <v>814</v>
      </c>
      <c r="B448" s="136" t="s">
        <v>815</v>
      </c>
      <c r="C448" s="142" t="s">
        <v>737</v>
      </c>
      <c r="D448" s="149">
        <v>0</v>
      </c>
      <c r="E448" s="149">
        <v>0</v>
      </c>
      <c r="F448" s="149">
        <v>0</v>
      </c>
      <c r="G448" s="149">
        <v>0</v>
      </c>
      <c r="H448" s="89">
        <v>0</v>
      </c>
    </row>
    <row r="449" spans="1:8" ht="16.5" outlineLevel="1" thickBot="1">
      <c r="A449" s="151" t="s">
        <v>816</v>
      </c>
      <c r="B449" s="152" t="s">
        <v>817</v>
      </c>
      <c r="C449" s="153" t="s">
        <v>737</v>
      </c>
      <c r="D449" s="154">
        <v>0</v>
      </c>
      <c r="E449" s="154">
        <v>0</v>
      </c>
      <c r="F449" s="154">
        <v>0</v>
      </c>
      <c r="G449" s="154">
        <v>0</v>
      </c>
      <c r="H449" s="99">
        <v>0</v>
      </c>
    </row>
    <row r="451" ht="15.75">
      <c r="A451" s="59" t="s">
        <v>818</v>
      </c>
    </row>
    <row r="452" ht="15.75">
      <c r="A452" s="59" t="s">
        <v>819</v>
      </c>
    </row>
    <row r="453" ht="15.75">
      <c r="A453" s="59" t="s">
        <v>820</v>
      </c>
    </row>
    <row r="454" ht="15.75">
      <c r="A454" s="59" t="s">
        <v>821</v>
      </c>
    </row>
    <row r="455" spans="1:8" ht="31.5" customHeight="1">
      <c r="A455" s="278" t="s">
        <v>828</v>
      </c>
      <c r="B455" s="278"/>
      <c r="C455" s="278"/>
      <c r="D455" s="278"/>
      <c r="E455" s="278"/>
      <c r="F455" s="278"/>
      <c r="G455" s="278"/>
      <c r="H455" s="278"/>
    </row>
    <row r="456" ht="15.75">
      <c r="A456" s="59" t="s">
        <v>822</v>
      </c>
    </row>
    <row r="457" ht="15.75">
      <c r="A457" s="59" t="s">
        <v>823</v>
      </c>
    </row>
    <row r="458" ht="15.75">
      <c r="A458" s="59" t="s">
        <v>824</v>
      </c>
    </row>
    <row r="459" ht="15.75">
      <c r="A459" s="59" t="s">
        <v>825</v>
      </c>
    </row>
  </sheetData>
  <sheetProtection/>
  <mergeCells count="26">
    <mergeCell ref="A455:H455"/>
    <mergeCell ref="G2:H2"/>
    <mergeCell ref="A4:G4"/>
    <mergeCell ref="A6:G6"/>
    <mergeCell ref="A7:G7"/>
    <mergeCell ref="A9:G9"/>
    <mergeCell ref="A11:G11"/>
    <mergeCell ref="A14:G14"/>
    <mergeCell ref="A16:G16"/>
    <mergeCell ref="A17:A18"/>
    <mergeCell ref="B17:B18"/>
    <mergeCell ref="C17:C18"/>
    <mergeCell ref="D17:E17"/>
    <mergeCell ref="F17:G17"/>
    <mergeCell ref="H368:H369"/>
    <mergeCell ref="H17:H18"/>
    <mergeCell ref="A20:H20"/>
    <mergeCell ref="A164:H164"/>
    <mergeCell ref="A316:H316"/>
    <mergeCell ref="A367:G367"/>
    <mergeCell ref="A371:B371"/>
    <mergeCell ref="A368:A369"/>
    <mergeCell ref="B368:B369"/>
    <mergeCell ref="C368:C369"/>
    <mergeCell ref="D368:E368"/>
    <mergeCell ref="F368:G368"/>
  </mergeCells>
  <printOptions/>
  <pageMargins left="0.25" right="0.25" top="0.75" bottom="0.75" header="0.3" footer="0.3"/>
  <pageSetup fitToHeight="0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ИПР</dc:title>
  <dc:subject/>
  <dc:creator>Осадчая</dc:creator>
  <cp:keywords/>
  <dc:description>Электронная форма документа подготовлена АО "Информационная компания "Кодекс"</dc:description>
  <cp:lastModifiedBy>Golovina</cp:lastModifiedBy>
  <cp:lastPrinted>2020-05-15T07:05:32Z</cp:lastPrinted>
  <dcterms:created xsi:type="dcterms:W3CDTF">1996-10-08T23:32:33Z</dcterms:created>
  <dcterms:modified xsi:type="dcterms:W3CDTF">2020-05-15T11:26:34Z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XXJ7TYMEEKJ2-130110524-6</vt:lpwstr>
  </property>
  <property fmtid="{D5CDD505-2E9C-101B-9397-08002B2CF9AE}" pid="3" name="_dlc_DocIdItemGuid">
    <vt:lpwstr>0b62c9cf-13d7-4b14-85bb-bbce2c29ff32</vt:lpwstr>
  </property>
  <property fmtid="{D5CDD505-2E9C-101B-9397-08002B2CF9AE}" pid="4" name="_dlc_DocIdUrl">
    <vt:lpwstr>https://vip.gov.mari.ru/mecon/_layouts/DocIdRedir.aspx?ID=XXJ7TYMEEKJ2-130110524-6, XXJ7TYMEEKJ2-130110524-6</vt:lpwstr>
  </property>
  <property fmtid="{D5CDD505-2E9C-101B-9397-08002B2CF9AE}" pid="5" name="Папка">
    <vt:lpwstr>за 2019 год</vt:lpwstr>
  </property>
  <property fmtid="{D5CDD505-2E9C-101B-9397-08002B2CF9AE}" pid="6" name="Описание">
    <vt:lpwstr>за 2019 год</vt:lpwstr>
  </property>
</Properties>
</file>