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19320" windowHeight="11940" activeTab="2"/>
  </bookViews>
  <sheets>
    <sheet name="Приложение 6.3" sheetId="1" r:id="rId1"/>
    <sheet name="Приложение 6.2" sheetId="2" r:id="rId2"/>
    <sheet name="Приложение 6.1" sheetId="3" r:id="rId3"/>
  </sheets>
  <definedNames>
    <definedName name="_xlnm.Print_Area" localSheetId="2">'Приложение 6.1'!$A$1:$DD$40</definedName>
  </definedNames>
  <calcPr fullCalcOnLoad="1"/>
</workbook>
</file>

<file path=xl/sharedStrings.xml><?xml version="1.0" encoding="utf-8"?>
<sst xmlns="http://schemas.openxmlformats.org/spreadsheetml/2006/main" count="228" uniqueCount="130">
  <si>
    <t>№ №</t>
  </si>
  <si>
    <t>Наименование объекта</t>
  </si>
  <si>
    <t>план **</t>
  </si>
  <si>
    <t>факт ***</t>
  </si>
  <si>
    <t>факт</t>
  </si>
  <si>
    <t>млн. рублей</t>
  </si>
  <si>
    <t>%</t>
  </si>
  <si>
    <t>в том числе за счет</t>
  </si>
  <si>
    <t>Отклонение ***</t>
  </si>
  <si>
    <t>Причины отклонений</t>
  </si>
  <si>
    <t>(подпись)</t>
  </si>
  <si>
    <t>"</t>
  </si>
  <si>
    <t>М.П.</t>
  </si>
  <si>
    <t>1</t>
  </si>
  <si>
    <t>2</t>
  </si>
  <si>
    <t>…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</si>
  <si>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</si>
  <si>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</si>
  <si>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</si>
  <si>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</si>
  <si>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</si>
  <si>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</si>
  <si>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</si>
  <si>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</si>
  <si>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</si>
  <si>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</si>
  <si>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1.1</t>
  </si>
  <si>
    <t>1.2</t>
  </si>
  <si>
    <t>1.3</t>
  </si>
  <si>
    <t>1.4</t>
  </si>
  <si>
    <t>2.1</t>
  </si>
  <si>
    <t>2.2</t>
  </si>
  <si>
    <t>3</t>
  </si>
  <si>
    <t>4</t>
  </si>
  <si>
    <t>5</t>
  </si>
  <si>
    <t>Реконструкция РП</t>
  </si>
  <si>
    <t>Модернизация и автоматизация систем эл.снабжения</t>
  </si>
  <si>
    <t>Бондарчук И.Л.</t>
  </si>
  <si>
    <t>-</t>
  </si>
  <si>
    <t>Реконструкция КЛ 6 кВ</t>
  </si>
  <si>
    <t>Реконструкция ВЛ 0.4 кВ</t>
  </si>
  <si>
    <t>№ п/п</t>
  </si>
  <si>
    <t>Наименование проекта</t>
  </si>
  <si>
    <t>Ввод мощностей</t>
  </si>
  <si>
    <t>план *</t>
  </si>
  <si>
    <t>План в соответствии с утвержденной инвестиционной программой.</t>
  </si>
  <si>
    <t>к Приказу Минэнерго России</t>
  </si>
  <si>
    <t>от 24.03.2010 № 114</t>
  </si>
  <si>
    <t>Источник финансирования</t>
  </si>
  <si>
    <t>факт **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</si>
  <si>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</si>
  <si>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</si>
  <si>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</si>
  <si>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</si>
  <si>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</si>
  <si>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</si>
  <si>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</si>
  <si>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</si>
  <si>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</si>
  <si>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</si>
  <si>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</si>
  <si>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</si>
  <si>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</si>
  <si>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</si>
  <si>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</si>
  <si>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</si>
  <si>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</si>
  <si>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</si>
  <si>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</si>
  <si>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</si>
  <si>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</si>
  <si>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</si>
  <si>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</si>
  <si>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</si>
  <si>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</si>
  <si>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</si>
  <si>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</si>
  <si>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</si>
  <si>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6.1</t>
  </si>
  <si>
    <t>Утверждаю</t>
  </si>
  <si>
    <t>Директор МУП"Йошкар-Олинская ТЭЦ-1"</t>
  </si>
  <si>
    <t xml:space="preserve"> года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</si>
  <si>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</si>
  <si>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</si>
  <si>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</si>
  <si>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</si>
  <si>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</si>
  <si>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</si>
  <si>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</si>
  <si>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</si>
  <si>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Энергосбережение
и повышение энергети-
ческой эффективности</t>
  </si>
  <si>
    <t>Реконструкция ПС 110/6 кВ "Городская"</t>
  </si>
  <si>
    <t>Создание систем противоаварийной
и режимной автоматики</t>
  </si>
  <si>
    <t>Создание систем телемеханики и связи</t>
  </si>
  <si>
    <t>Производственно-служебное здание на территории ТЭЦ-1</t>
  </si>
  <si>
    <t>Оплата процентов
за привлеченные
кредитные ресурсы</t>
  </si>
  <si>
    <t>План, согласно утвержденной инвестиционной программе.</t>
  </si>
  <si>
    <t>Приложение № 6.2</t>
  </si>
  <si>
    <t>1.1.1</t>
  </si>
  <si>
    <t>1.1.2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</si>
  <si>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</si>
  <si>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</si>
  <si>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</si>
  <si>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</si>
  <si>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</si>
  <si>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</si>
  <si>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</si>
  <si>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</si>
  <si>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</si>
  <si>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</si>
  <si>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</si>
  <si>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</si>
  <si>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</si>
  <si>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</si>
  <si>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</si>
  <si>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км</t>
  </si>
  <si>
    <t xml:space="preserve">Реконструкция ВЛ 0.4 кВ </t>
  </si>
  <si>
    <t>* План в соответствии с утвержденной инвестиционной программой.</t>
  </si>
  <si>
    <t>Отчет об исполнении инвестиционной программы за 2018 год, млн. рублей с НДС</t>
  </si>
  <si>
    <t>Отчет о вводах/выводах объектов за 2018 год</t>
  </si>
  <si>
    <t>Объем финансирования
2018 год</t>
  </si>
  <si>
    <t>Отчет об источниках финансирования инвестиционных программ за 2018 год, млн. рублей</t>
  </si>
  <si>
    <t xml:space="preserve">В 2017, 2016 годах было недовыполнение плана на 4,752 мл. рублей, выполнение 2018 года позволило сократить разрыв между планом и фактом </t>
  </si>
  <si>
    <t>За счет снижения цены оборудования на аукционе</t>
  </si>
  <si>
    <t>Проект на реконструкцию и подключение РП-22 в 2017 году был откорректирован, работы в 2018 году по Реконструкции РП-22 выполнены полностью, объект вводится в эксплуатацию. По факту произошло значительное уменьшение объемов работ.</t>
  </si>
  <si>
    <t>В 2017 году было недовыполнение плана на 3,779 мл. рублей, выполнение 2018 года позволило сократить разрыв между планом и фактом с накоплением</t>
  </si>
  <si>
    <t>Приобретение, реконструкция, модернизация, строительство машин, оборудования, коммуникаций</t>
  </si>
  <si>
    <t>"_____"______________2018г.</t>
  </si>
  <si>
    <t>В 2017, 2016 годах было недовыполнение плана на 3,937 млн. рублей, выполнение 2018 года позволило сократить разрыв между планом и фактом с накоплением</t>
  </si>
  <si>
    <t>В 2017 году было перевыполнение плана на 1,603 млн. рублей, выполнение 2018 года позволило сократить разрыв между планом и фактом с накоплением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</si>
</sst>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00_р_._-;\-* #,##0.000_р_._-;_-* &quot;-&quot;??_р_._-;_-@_-"/>
    <numFmt numFmtId="175" formatCode="_-* #,##0.000_р_._-;\-* #,##0.000_р_._-;_-* &quot;-&quot;???_р_._-;_-@_-"/>
    <numFmt numFmtId="176" formatCode="#,##0.0"/>
    <numFmt numFmtId="177" formatCode="#,##0.000"/>
    <numFmt numFmtId="178" formatCode="#,##0.0000"/>
    <numFmt numFmtId="179" formatCode="0.0000"/>
    <numFmt numFmtId="180" formatCode="0.00000"/>
    <numFmt numFmtId="181" formatCode="0.000000"/>
    <numFmt numFmtId="182" formatCode="#,##0.00000"/>
  </numFmts>
  <fonts count="26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49" fontId="8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77" fontId="8" fillId="0" borderId="26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77" fontId="7" fillId="0" borderId="26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6" fontId="4" fillId="0" borderId="2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172" fontId="5" fillId="0" borderId="17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0" fillId="0" borderId="0" xfId="0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1"/>
  <sheetViews>
    <sheetView zoomScalePageLayoutView="0" workbookViewId="0" topLeftCell="A1">
      <selection activeCell="ER34" sqref="EQ34:ER34"/>
    </sheetView>
  </sheetViews>
  <sheetFormatPr defaultColWidth="0.875" defaultRowHeight="12.75"/>
  <cols>
    <col min="1" max="16384" width="0.875" style="1" customWidth="1"/>
  </cols>
  <sheetData>
    <row r="1" ht="11.25">
      <c r="EY1" s="10" t="s">
        <v>114</v>
      </c>
    </row>
    <row r="2" ht="11.25">
      <c r="EY2" s="10" t="s">
        <v>46</v>
      </c>
    </row>
    <row r="3" spans="106:155" ht="11.25"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Y3" s="10" t="s">
        <v>47</v>
      </c>
    </row>
    <row r="4" spans="106:150" s="2" customFormat="1" ht="15.75"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8"/>
    </row>
    <row r="5" spans="1:155" s="4" customFormat="1" ht="30.75" customHeight="1">
      <c r="A5" s="69" t="s">
        <v>119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</row>
    <row r="6" spans="1:150" s="4" customFormat="1" ht="15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5" s="4" customFormat="1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6" t="s">
        <v>79</v>
      </c>
    </row>
    <row r="8" spans="1:155" s="9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DU8" s="5"/>
      <c r="DV8" s="5"/>
      <c r="DW8" s="5"/>
      <c r="DX8" s="5"/>
      <c r="DY8" s="5"/>
      <c r="DZ8" s="5"/>
      <c r="EA8" s="5"/>
      <c r="EB8" s="5"/>
      <c r="EC8" s="5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6" t="s">
        <v>80</v>
      </c>
    </row>
    <row r="9" spans="126:155" s="5" customFormat="1" ht="12.75">
      <c r="DV9" s="70" t="s">
        <v>37</v>
      </c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</row>
    <row r="10" spans="125:155" s="5" customFormat="1" ht="12.75">
      <c r="DU10" s="1"/>
      <c r="DV10" s="71" t="s">
        <v>10</v>
      </c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</row>
    <row r="11" spans="125:155" ht="12" customHeight="1">
      <c r="DU11" s="72" t="s">
        <v>11</v>
      </c>
      <c r="DV11" s="72"/>
      <c r="DW11" s="73"/>
      <c r="DX11" s="73"/>
      <c r="DY11" s="73"/>
      <c r="DZ11" s="74" t="s">
        <v>11</v>
      </c>
      <c r="EA11" s="74"/>
      <c r="EB11" s="5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5"/>
      <c r="EO11" s="72">
        <v>20</v>
      </c>
      <c r="EP11" s="72"/>
      <c r="EQ11" s="72"/>
      <c r="ER11" s="75"/>
      <c r="ES11" s="75"/>
      <c r="ET11" s="75"/>
      <c r="EU11" s="7" t="s">
        <v>81</v>
      </c>
      <c r="EV11" s="5"/>
      <c r="EW11" s="5"/>
      <c r="EX11" s="5"/>
      <c r="EY11" s="7"/>
    </row>
    <row r="12" s="5" customFormat="1" ht="12.75">
      <c r="EY12" s="6" t="s">
        <v>12</v>
      </c>
    </row>
    <row r="13" s="5" customFormat="1" ht="13.5" thickBot="1"/>
    <row r="14" spans="1:155" s="9" customFormat="1" ht="12.75" customHeight="1">
      <c r="A14" s="52" t="s">
        <v>41</v>
      </c>
      <c r="B14" s="53"/>
      <c r="C14" s="53"/>
      <c r="D14" s="53"/>
      <c r="E14" s="53"/>
      <c r="F14" s="53"/>
      <c r="G14" s="53"/>
      <c r="H14" s="53"/>
      <c r="I14" s="57" t="s">
        <v>42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9"/>
      <c r="CZ14" s="66" t="s">
        <v>43</v>
      </c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7"/>
    </row>
    <row r="15" spans="1:155" s="9" customFormat="1" ht="12.75">
      <c r="A15" s="54"/>
      <c r="B15" s="55"/>
      <c r="C15" s="55"/>
      <c r="D15" s="55"/>
      <c r="E15" s="55"/>
      <c r="F15" s="55"/>
      <c r="G15" s="55"/>
      <c r="H15" s="55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2"/>
      <c r="CZ15" s="55" t="s">
        <v>44</v>
      </c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 t="s">
        <v>4</v>
      </c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68"/>
    </row>
    <row r="16" spans="1:155" s="9" customFormat="1" ht="12.75">
      <c r="A16" s="56"/>
      <c r="B16" s="55"/>
      <c r="C16" s="55"/>
      <c r="D16" s="55"/>
      <c r="E16" s="55"/>
      <c r="F16" s="55"/>
      <c r="G16" s="55"/>
      <c r="H16" s="55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5"/>
      <c r="CZ16" s="55" t="s">
        <v>115</v>
      </c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 t="s">
        <v>115</v>
      </c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68"/>
    </row>
    <row r="17" spans="1:155" s="9" customFormat="1" ht="12.75">
      <c r="A17" s="29" t="s">
        <v>13</v>
      </c>
      <c r="B17" s="30"/>
      <c r="C17" s="30"/>
      <c r="D17" s="30"/>
      <c r="E17" s="30"/>
      <c r="F17" s="30"/>
      <c r="G17" s="30"/>
      <c r="H17" s="30"/>
      <c r="I17" s="21">
        <v>2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3"/>
      <c r="CZ17" s="50">
        <v>3</v>
      </c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>
        <v>4</v>
      </c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1"/>
    </row>
    <row r="18" spans="1:155" s="9" customFormat="1" ht="12.75">
      <c r="A18" s="31" t="s">
        <v>13</v>
      </c>
      <c r="B18" s="32"/>
      <c r="C18" s="32"/>
      <c r="D18" s="32"/>
      <c r="E18" s="32"/>
      <c r="F18" s="32"/>
      <c r="G18" s="32"/>
      <c r="H18" s="33"/>
      <c r="I18" s="34" t="s">
        <v>39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6"/>
      <c r="CZ18" s="37">
        <v>2.25</v>
      </c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9"/>
      <c r="DZ18" s="40">
        <v>2.535</v>
      </c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2"/>
    </row>
    <row r="19" spans="1:155" s="19" customFormat="1" ht="13.5" thickBot="1">
      <c r="A19" s="43">
        <v>2</v>
      </c>
      <c r="B19" s="44"/>
      <c r="C19" s="44"/>
      <c r="D19" s="44"/>
      <c r="E19" s="44"/>
      <c r="F19" s="44"/>
      <c r="G19" s="44"/>
      <c r="H19" s="45"/>
      <c r="I19" s="46" t="s">
        <v>116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8"/>
      <c r="CZ19" s="49">
        <v>5.54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25">
        <v>5.491</v>
      </c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4"/>
    </row>
    <row r="21" spans="6:9" ht="11.25">
      <c r="F21" s="10"/>
      <c r="I21" s="1" t="s">
        <v>117</v>
      </c>
    </row>
  </sheetData>
  <sheetProtection/>
  <mergeCells count="28">
    <mergeCell ref="A5:EY5"/>
    <mergeCell ref="DV9:EY9"/>
    <mergeCell ref="DV10:EY10"/>
    <mergeCell ref="DU11:DV11"/>
    <mergeCell ref="DW11:DY11"/>
    <mergeCell ref="DZ11:EA11"/>
    <mergeCell ref="EC11:EM11"/>
    <mergeCell ref="EO11:EQ11"/>
    <mergeCell ref="ER11:ET11"/>
    <mergeCell ref="DZ17:EY17"/>
    <mergeCell ref="A14:H16"/>
    <mergeCell ref="I14:CY16"/>
    <mergeCell ref="CZ14:EY14"/>
    <mergeCell ref="CZ15:DY15"/>
    <mergeCell ref="DZ15:EY15"/>
    <mergeCell ref="CZ16:DY16"/>
    <mergeCell ref="DZ16:EY16"/>
    <mergeCell ref="DZ18:EY18"/>
    <mergeCell ref="A19:H19"/>
    <mergeCell ref="I19:CY19"/>
    <mergeCell ref="CZ19:DY19"/>
    <mergeCell ref="DZ19:EY19"/>
    <mergeCell ref="A17:H17"/>
    <mergeCell ref="A18:H18"/>
    <mergeCell ref="I18:CY18"/>
    <mergeCell ref="CZ18:DY18"/>
    <mergeCell ref="I17:CY17"/>
    <mergeCell ref="CZ17:DY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6"/>
  <sheetViews>
    <sheetView zoomScalePageLayoutView="0" workbookViewId="0" topLeftCell="A10">
      <selection activeCell="DK12" sqref="DK12"/>
    </sheetView>
  </sheetViews>
  <sheetFormatPr defaultColWidth="0.875" defaultRowHeight="12.75"/>
  <cols>
    <col min="1" max="16384" width="0.875" style="1" customWidth="1"/>
  </cols>
  <sheetData>
    <row r="1" ht="11.25">
      <c r="DD1" s="10" t="s">
        <v>97</v>
      </c>
    </row>
    <row r="2" ht="11.25">
      <c r="DD2" s="10" t="s">
        <v>46</v>
      </c>
    </row>
    <row r="3" spans="72:108" ht="11.25"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10" t="s">
        <v>47</v>
      </c>
    </row>
    <row r="4" spans="72:108" s="2" customFormat="1" ht="15.75"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8"/>
    </row>
    <row r="5" spans="1:108" s="4" customFormat="1" ht="30.75" customHeight="1">
      <c r="A5" s="69" t="s">
        <v>121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</row>
    <row r="6" spans="1:108" s="4" customFormat="1" ht="15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1:108" s="4" customFormat="1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6" t="s">
        <v>79</v>
      </c>
    </row>
    <row r="8" spans="1:108" s="9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Z8" s="5"/>
      <c r="CA8" s="5"/>
      <c r="CB8" s="5"/>
      <c r="CC8" s="5"/>
      <c r="CD8" s="5"/>
      <c r="CE8" s="5"/>
      <c r="CF8" s="5"/>
      <c r="CG8" s="5"/>
      <c r="CH8" s="5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6" t="s">
        <v>80</v>
      </c>
    </row>
    <row r="9" spans="79:108" s="5" customFormat="1" ht="12.75">
      <c r="CA9" s="121" t="s">
        <v>37</v>
      </c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</row>
    <row r="10" spans="78:108" s="5" customFormat="1" ht="12.75">
      <c r="BZ10" s="1"/>
      <c r="CA10" s="71" t="s">
        <v>10</v>
      </c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</row>
    <row r="11" spans="78:108" ht="12" customHeight="1">
      <c r="BZ11" s="72" t="s">
        <v>11</v>
      </c>
      <c r="CA11" s="72"/>
      <c r="CB11" s="122"/>
      <c r="CC11" s="122"/>
      <c r="CD11" s="122"/>
      <c r="CE11" s="74" t="s">
        <v>11</v>
      </c>
      <c r="CF11" s="74"/>
      <c r="CG11" s="5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5"/>
      <c r="CT11" s="72">
        <v>20</v>
      </c>
      <c r="CU11" s="72"/>
      <c r="CV11" s="72"/>
      <c r="CW11" s="123"/>
      <c r="CX11" s="123"/>
      <c r="CY11" s="123"/>
      <c r="CZ11" s="7" t="s">
        <v>81</v>
      </c>
      <c r="DA11" s="5"/>
      <c r="DB11" s="5"/>
      <c r="DC11" s="5"/>
      <c r="DD11" s="7"/>
    </row>
    <row r="12" s="5" customFormat="1" ht="12.75">
      <c r="DD12" s="6" t="s">
        <v>12</v>
      </c>
    </row>
    <row r="13" s="5" customFormat="1" ht="13.5" thickBot="1"/>
    <row r="14" spans="1:108" s="9" customFormat="1" ht="40.5" customHeight="1">
      <c r="A14" s="106" t="s">
        <v>0</v>
      </c>
      <c r="B14" s="107"/>
      <c r="C14" s="107"/>
      <c r="D14" s="107"/>
      <c r="E14" s="107"/>
      <c r="F14" s="107"/>
      <c r="G14" s="108"/>
      <c r="H14" s="57" t="s">
        <v>48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112" t="s">
        <v>120</v>
      </c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4"/>
      <c r="BR14" s="115" t="s">
        <v>9</v>
      </c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16"/>
    </row>
    <row r="15" spans="1:108" s="9" customFormat="1" ht="13.5" thickBot="1">
      <c r="A15" s="109"/>
      <c r="B15" s="110"/>
      <c r="C15" s="110"/>
      <c r="D15" s="110"/>
      <c r="E15" s="110"/>
      <c r="F15" s="110"/>
      <c r="G15" s="111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119" t="s">
        <v>44</v>
      </c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 t="s">
        <v>49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7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8"/>
    </row>
    <row r="16" spans="1:108" s="9" customFormat="1" ht="12.75">
      <c r="A16" s="100" t="s">
        <v>13</v>
      </c>
      <c r="B16" s="101"/>
      <c r="C16" s="101"/>
      <c r="D16" s="101"/>
      <c r="E16" s="101"/>
      <c r="F16" s="101"/>
      <c r="G16" s="101"/>
      <c r="H16" s="102" t="s">
        <v>50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3">
        <f>+AT17+AT24+AT28+AT29+AT31</f>
        <v>68.568</v>
      </c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>
        <f>+BF17+BF24+BF28+BF29+BF31</f>
        <v>68.649</v>
      </c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5" customFormat="1" ht="12.75">
      <c r="A17" s="84" t="s">
        <v>26</v>
      </c>
      <c r="B17" s="85"/>
      <c r="C17" s="85"/>
      <c r="D17" s="85"/>
      <c r="E17" s="85"/>
      <c r="F17" s="85"/>
      <c r="G17" s="85"/>
      <c r="H17" s="90" t="s">
        <v>51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7">
        <f>AT18</f>
        <v>23.029</v>
      </c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>
        <f>BF18</f>
        <v>23.11</v>
      </c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</row>
    <row r="18" spans="1:108" s="5" customFormat="1" ht="25.5" customHeight="1">
      <c r="A18" s="84" t="s">
        <v>98</v>
      </c>
      <c r="B18" s="85"/>
      <c r="C18" s="85"/>
      <c r="D18" s="85"/>
      <c r="E18" s="85"/>
      <c r="F18" s="85"/>
      <c r="G18" s="85"/>
      <c r="H18" s="105" t="s">
        <v>52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97">
        <v>23.029</v>
      </c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>
        <v>23.11</v>
      </c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s="5" customFormat="1" ht="12.75">
      <c r="A19" s="84" t="s">
        <v>99</v>
      </c>
      <c r="B19" s="85"/>
      <c r="C19" s="85"/>
      <c r="D19" s="85"/>
      <c r="E19" s="85"/>
      <c r="F19" s="85"/>
      <c r="G19" s="85"/>
      <c r="H19" s="105" t="s">
        <v>53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7"/>
    </row>
    <row r="20" spans="1:108" s="5" customFormat="1" ht="39" customHeight="1">
      <c r="A20" s="84" t="s">
        <v>100</v>
      </c>
      <c r="B20" s="85"/>
      <c r="C20" s="85"/>
      <c r="D20" s="85"/>
      <c r="E20" s="85"/>
      <c r="F20" s="85"/>
      <c r="G20" s="85"/>
      <c r="H20" s="105" t="s">
        <v>54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7"/>
    </row>
    <row r="21" spans="1:108" s="9" customFormat="1" ht="25.5" customHeight="1">
      <c r="A21" s="84" t="s">
        <v>101</v>
      </c>
      <c r="B21" s="85"/>
      <c r="C21" s="85"/>
      <c r="D21" s="85"/>
      <c r="E21" s="85"/>
      <c r="F21" s="85"/>
      <c r="G21" s="85"/>
      <c r="H21" s="105" t="s">
        <v>55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7"/>
    </row>
    <row r="22" spans="1:108" s="5" customFormat="1" ht="25.5" customHeight="1">
      <c r="A22" s="84" t="s">
        <v>102</v>
      </c>
      <c r="B22" s="85"/>
      <c r="C22" s="85"/>
      <c r="D22" s="85"/>
      <c r="E22" s="85"/>
      <c r="F22" s="85"/>
      <c r="G22" s="85"/>
      <c r="H22" s="105" t="s">
        <v>56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s="5" customFormat="1" ht="12.75">
      <c r="A23" s="84" t="s">
        <v>103</v>
      </c>
      <c r="B23" s="85"/>
      <c r="C23" s="85"/>
      <c r="D23" s="85"/>
      <c r="E23" s="85"/>
      <c r="F23" s="85"/>
      <c r="G23" s="85"/>
      <c r="H23" s="90" t="s">
        <v>57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s="5" customFormat="1" ht="12.75">
      <c r="A24" s="84" t="s">
        <v>27</v>
      </c>
      <c r="B24" s="85"/>
      <c r="C24" s="85"/>
      <c r="D24" s="85"/>
      <c r="E24" s="85"/>
      <c r="F24" s="85"/>
      <c r="G24" s="85"/>
      <c r="H24" s="90" t="s">
        <v>58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7">
        <v>45.539</v>
      </c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>
        <v>45.539</v>
      </c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s="5" customFormat="1" ht="12.75">
      <c r="A25" s="84" t="s">
        <v>104</v>
      </c>
      <c r="B25" s="85"/>
      <c r="C25" s="85"/>
      <c r="D25" s="85"/>
      <c r="E25" s="85"/>
      <c r="F25" s="85"/>
      <c r="G25" s="85"/>
      <c r="H25" s="90" t="s">
        <v>59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7">
        <v>45.539</v>
      </c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>
        <v>45.539</v>
      </c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s="9" customFormat="1" ht="12.75">
      <c r="A26" s="84" t="s">
        <v>105</v>
      </c>
      <c r="B26" s="85"/>
      <c r="C26" s="85"/>
      <c r="D26" s="85"/>
      <c r="E26" s="85"/>
      <c r="F26" s="85"/>
      <c r="G26" s="85"/>
      <c r="H26" s="90" t="s">
        <v>60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s="9" customFormat="1" ht="25.5" customHeight="1">
      <c r="A27" s="84" t="s">
        <v>106</v>
      </c>
      <c r="B27" s="85"/>
      <c r="C27" s="85"/>
      <c r="D27" s="85"/>
      <c r="E27" s="85"/>
      <c r="F27" s="85"/>
      <c r="G27" s="85"/>
      <c r="H27" s="105" t="s">
        <v>61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s="9" customFormat="1" ht="12.75">
      <c r="A28" s="84" t="s">
        <v>28</v>
      </c>
      <c r="B28" s="85"/>
      <c r="C28" s="85"/>
      <c r="D28" s="85"/>
      <c r="E28" s="85"/>
      <c r="F28" s="85"/>
      <c r="G28" s="85"/>
      <c r="H28" s="90" t="s">
        <v>62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s="9" customFormat="1" ht="12.75">
      <c r="A29" s="84" t="s">
        <v>29</v>
      </c>
      <c r="B29" s="85"/>
      <c r="C29" s="85"/>
      <c r="D29" s="85"/>
      <c r="E29" s="85"/>
      <c r="F29" s="85"/>
      <c r="G29" s="85"/>
      <c r="H29" s="90" t="s">
        <v>63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s="5" customFormat="1" ht="12.75">
      <c r="A30" s="84" t="s">
        <v>107</v>
      </c>
      <c r="B30" s="85"/>
      <c r="C30" s="85"/>
      <c r="D30" s="85"/>
      <c r="E30" s="85"/>
      <c r="F30" s="85"/>
      <c r="G30" s="85"/>
      <c r="H30" s="90" t="s">
        <v>64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s="5" customFormat="1" ht="25.5" customHeight="1" thickBot="1">
      <c r="A31" s="78" t="s">
        <v>108</v>
      </c>
      <c r="B31" s="79"/>
      <c r="C31" s="79"/>
      <c r="D31" s="79"/>
      <c r="E31" s="79"/>
      <c r="F31" s="79"/>
      <c r="G31" s="79"/>
      <c r="H31" s="104" t="s">
        <v>65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s="5" customFormat="1" ht="12.75">
      <c r="A32" s="100" t="s">
        <v>14</v>
      </c>
      <c r="B32" s="101"/>
      <c r="C32" s="101"/>
      <c r="D32" s="101"/>
      <c r="E32" s="101"/>
      <c r="F32" s="101"/>
      <c r="G32" s="101"/>
      <c r="H32" s="102" t="s">
        <v>66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3">
        <v>0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>
        <v>0</v>
      </c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s="5" customFormat="1" ht="12.75">
      <c r="A33" s="84" t="s">
        <v>30</v>
      </c>
      <c r="B33" s="85"/>
      <c r="C33" s="85"/>
      <c r="D33" s="85"/>
      <c r="E33" s="85"/>
      <c r="F33" s="85"/>
      <c r="G33" s="85"/>
      <c r="H33" s="90" t="s">
        <v>67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s="9" customFormat="1" ht="12.75">
      <c r="A34" s="84" t="s">
        <v>31</v>
      </c>
      <c r="B34" s="85"/>
      <c r="C34" s="85"/>
      <c r="D34" s="85"/>
      <c r="E34" s="85"/>
      <c r="F34" s="85"/>
      <c r="G34" s="85"/>
      <c r="H34" s="90" t="s">
        <v>68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s="9" customFormat="1" ht="12.75">
      <c r="A35" s="84" t="s">
        <v>109</v>
      </c>
      <c r="B35" s="85"/>
      <c r="C35" s="85"/>
      <c r="D35" s="85"/>
      <c r="E35" s="85"/>
      <c r="F35" s="85"/>
      <c r="G35" s="85"/>
      <c r="H35" s="90" t="s">
        <v>69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s="5" customFormat="1" ht="12.75">
      <c r="A36" s="84" t="s">
        <v>110</v>
      </c>
      <c r="B36" s="85"/>
      <c r="C36" s="85"/>
      <c r="D36" s="85"/>
      <c r="E36" s="85"/>
      <c r="F36" s="85"/>
      <c r="G36" s="85"/>
      <c r="H36" s="90" t="s">
        <v>70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7">
        <v>0</v>
      </c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>
        <v>0</v>
      </c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s="5" customFormat="1" ht="12.75">
      <c r="A37" s="84" t="s">
        <v>111</v>
      </c>
      <c r="B37" s="85"/>
      <c r="C37" s="85"/>
      <c r="D37" s="85"/>
      <c r="E37" s="85"/>
      <c r="F37" s="85"/>
      <c r="G37" s="85"/>
      <c r="H37" s="90" t="s">
        <v>71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s="5" customFormat="1" ht="12.75">
      <c r="A38" s="84" t="s">
        <v>112</v>
      </c>
      <c r="B38" s="85"/>
      <c r="C38" s="85"/>
      <c r="D38" s="85"/>
      <c r="E38" s="85"/>
      <c r="F38" s="85"/>
      <c r="G38" s="85"/>
      <c r="H38" s="90" t="s">
        <v>72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s="5" customFormat="1" ht="13.5" thickBot="1">
      <c r="A39" s="78" t="s">
        <v>113</v>
      </c>
      <c r="B39" s="79"/>
      <c r="C39" s="79"/>
      <c r="D39" s="79"/>
      <c r="E39" s="79"/>
      <c r="F39" s="79"/>
      <c r="G39" s="79"/>
      <c r="H39" s="95" t="s">
        <v>73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9" customFormat="1" ht="18.75" customHeight="1">
      <c r="A40" s="91"/>
      <c r="B40" s="92"/>
      <c r="C40" s="92"/>
      <c r="D40" s="92"/>
      <c r="E40" s="92"/>
      <c r="F40" s="92"/>
      <c r="G40" s="92"/>
      <c r="H40" s="93" t="s">
        <v>74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f>+AT16+AT32</f>
        <v>68.568</v>
      </c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>
        <f>+BF16+BF32</f>
        <v>68.649</v>
      </c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9"/>
    </row>
    <row r="41" spans="1:108" s="5" customFormat="1" ht="12.75">
      <c r="A41" s="84"/>
      <c r="B41" s="85"/>
      <c r="C41" s="85"/>
      <c r="D41" s="85"/>
      <c r="E41" s="85"/>
      <c r="F41" s="85"/>
      <c r="G41" s="85"/>
      <c r="H41" s="90" t="s">
        <v>75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s="5" customFormat="1" ht="12.75">
      <c r="A42" s="84"/>
      <c r="B42" s="85"/>
      <c r="C42" s="85"/>
      <c r="D42" s="85"/>
      <c r="E42" s="85"/>
      <c r="F42" s="85"/>
      <c r="G42" s="85"/>
      <c r="H42" s="86" t="s">
        <v>76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s="9" customFormat="1" ht="13.5" thickBot="1">
      <c r="A43" s="78"/>
      <c r="B43" s="79"/>
      <c r="C43" s="79"/>
      <c r="D43" s="79"/>
      <c r="E43" s="79"/>
      <c r="F43" s="79"/>
      <c r="G43" s="79"/>
      <c r="H43" s="80" t="s">
        <v>77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5" spans="4:5" ht="11.25">
      <c r="D45" s="10" t="s">
        <v>20</v>
      </c>
      <c r="E45" s="1" t="s">
        <v>45</v>
      </c>
    </row>
    <row r="46" spans="4:5" ht="11.25">
      <c r="D46" s="10" t="s">
        <v>21</v>
      </c>
      <c r="E46" s="1" t="s">
        <v>24</v>
      </c>
    </row>
  </sheetData>
  <sheetProtection/>
  <mergeCells count="155"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4:G15"/>
    <mergeCell ref="H14:AS15"/>
    <mergeCell ref="AT14:BQ14"/>
    <mergeCell ref="BR14:DD15"/>
    <mergeCell ref="AT15:BE15"/>
    <mergeCell ref="BF15:BQ15"/>
    <mergeCell ref="BR16:DD16"/>
    <mergeCell ref="A17:G17"/>
    <mergeCell ref="H17:AS17"/>
    <mergeCell ref="AT17:BE17"/>
    <mergeCell ref="BF17:BQ17"/>
    <mergeCell ref="BR17:DD17"/>
    <mergeCell ref="A16:G16"/>
    <mergeCell ref="H16:AS16"/>
    <mergeCell ref="AT16:BE16"/>
    <mergeCell ref="BF16:BQ16"/>
    <mergeCell ref="BR18:DD18"/>
    <mergeCell ref="A19:G19"/>
    <mergeCell ref="H19:AS19"/>
    <mergeCell ref="AT19:BE19"/>
    <mergeCell ref="BF19:BQ19"/>
    <mergeCell ref="BR19:DD19"/>
    <mergeCell ref="A18:G18"/>
    <mergeCell ref="H18:AS18"/>
    <mergeCell ref="AT18:BE18"/>
    <mergeCell ref="BF18:BQ18"/>
    <mergeCell ref="BR20:DD20"/>
    <mergeCell ref="A21:G21"/>
    <mergeCell ref="H21:AS21"/>
    <mergeCell ref="AT21:BE21"/>
    <mergeCell ref="BF21:BQ21"/>
    <mergeCell ref="BR21:DD21"/>
    <mergeCell ref="A20:G20"/>
    <mergeCell ref="H20:AS20"/>
    <mergeCell ref="AT20:BE20"/>
    <mergeCell ref="BF20:BQ20"/>
    <mergeCell ref="BR22:DD22"/>
    <mergeCell ref="A23:G23"/>
    <mergeCell ref="H23:AS23"/>
    <mergeCell ref="AT23:BE23"/>
    <mergeCell ref="BF23:BQ23"/>
    <mergeCell ref="BR23:DD23"/>
    <mergeCell ref="A22:G22"/>
    <mergeCell ref="H22:AS22"/>
    <mergeCell ref="AT22:BE22"/>
    <mergeCell ref="BF22:BQ22"/>
    <mergeCell ref="BR24:DD24"/>
    <mergeCell ref="A25:G25"/>
    <mergeCell ref="H25:AS25"/>
    <mergeCell ref="AT25:BE25"/>
    <mergeCell ref="BF25:BQ25"/>
    <mergeCell ref="BR25:DD25"/>
    <mergeCell ref="A24:G24"/>
    <mergeCell ref="H24:AS24"/>
    <mergeCell ref="AT24:BE24"/>
    <mergeCell ref="BF24:BQ24"/>
    <mergeCell ref="BR26:DD26"/>
    <mergeCell ref="A27:G27"/>
    <mergeCell ref="H27:AS27"/>
    <mergeCell ref="AT27:BE27"/>
    <mergeCell ref="BF27:BQ27"/>
    <mergeCell ref="BR27:DD27"/>
    <mergeCell ref="A26:G26"/>
    <mergeCell ref="H26:AS26"/>
    <mergeCell ref="AT26:BE26"/>
    <mergeCell ref="BF26:BQ26"/>
    <mergeCell ref="BR28:DD28"/>
    <mergeCell ref="A29:G29"/>
    <mergeCell ref="H29:AS29"/>
    <mergeCell ref="AT29:BE29"/>
    <mergeCell ref="BF29:BQ29"/>
    <mergeCell ref="BR29:DD29"/>
    <mergeCell ref="A28:G28"/>
    <mergeCell ref="H28:AS28"/>
    <mergeCell ref="AT28:BE28"/>
    <mergeCell ref="BF28:BQ28"/>
    <mergeCell ref="BR30:DD30"/>
    <mergeCell ref="A31:G31"/>
    <mergeCell ref="H31:AS31"/>
    <mergeCell ref="AT31:BE31"/>
    <mergeCell ref="BF31:BQ31"/>
    <mergeCell ref="BR31:DD31"/>
    <mergeCell ref="A30:G30"/>
    <mergeCell ref="H30:AS30"/>
    <mergeCell ref="AT30:BE30"/>
    <mergeCell ref="BF30:BQ30"/>
    <mergeCell ref="BR32:DD32"/>
    <mergeCell ref="A33:G33"/>
    <mergeCell ref="H33:AS33"/>
    <mergeCell ref="AT33:BE33"/>
    <mergeCell ref="BF33:BQ33"/>
    <mergeCell ref="BR33:DD33"/>
    <mergeCell ref="A32:G32"/>
    <mergeCell ref="H32:AS32"/>
    <mergeCell ref="AT32:BE32"/>
    <mergeCell ref="BF32:BQ32"/>
    <mergeCell ref="BR34:DD34"/>
    <mergeCell ref="A35:G35"/>
    <mergeCell ref="H35:AS35"/>
    <mergeCell ref="AT35:BE35"/>
    <mergeCell ref="BF35:BQ35"/>
    <mergeCell ref="BR35:DD35"/>
    <mergeCell ref="A34:G34"/>
    <mergeCell ref="H34:AS34"/>
    <mergeCell ref="AT34:BE34"/>
    <mergeCell ref="BF34:BQ34"/>
    <mergeCell ref="BR36:DD36"/>
    <mergeCell ref="A37:G37"/>
    <mergeCell ref="H37:AS37"/>
    <mergeCell ref="AT37:BE37"/>
    <mergeCell ref="BF37:BQ37"/>
    <mergeCell ref="BR37:DD37"/>
    <mergeCell ref="A36:G36"/>
    <mergeCell ref="H36:AS36"/>
    <mergeCell ref="AT36:BE36"/>
    <mergeCell ref="BF36:BQ36"/>
    <mergeCell ref="BR38:DD38"/>
    <mergeCell ref="A39:G39"/>
    <mergeCell ref="H39:AS39"/>
    <mergeCell ref="AT39:BE39"/>
    <mergeCell ref="BF39:BQ39"/>
    <mergeCell ref="BR39:DD39"/>
    <mergeCell ref="A38:G38"/>
    <mergeCell ref="H38:AS38"/>
    <mergeCell ref="AT38:BE38"/>
    <mergeCell ref="BF38:BQ38"/>
    <mergeCell ref="BR40:DD40"/>
    <mergeCell ref="A41:G41"/>
    <mergeCell ref="H41:AS41"/>
    <mergeCell ref="AT41:BE41"/>
    <mergeCell ref="BF41:BQ41"/>
    <mergeCell ref="BR41:DD41"/>
    <mergeCell ref="A40:G40"/>
    <mergeCell ref="H40:AS40"/>
    <mergeCell ref="AT40:BE40"/>
    <mergeCell ref="BF40:BQ40"/>
    <mergeCell ref="BR42:DD42"/>
    <mergeCell ref="A43:G43"/>
    <mergeCell ref="H43:AS43"/>
    <mergeCell ref="AT43:BE43"/>
    <mergeCell ref="BF43:BQ43"/>
    <mergeCell ref="BR43:DD43"/>
    <mergeCell ref="A42:G42"/>
    <mergeCell ref="H42:AS42"/>
    <mergeCell ref="AT42:BE42"/>
    <mergeCell ref="BF42:BQ4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40"/>
  <sheetViews>
    <sheetView tabSelected="1" zoomScalePageLayoutView="0" workbookViewId="0" topLeftCell="A1">
      <selection activeCell="HD20" sqref="HD20"/>
    </sheetView>
  </sheetViews>
  <sheetFormatPr defaultColWidth="0.875" defaultRowHeight="12.75"/>
  <cols>
    <col min="1" max="23" width="0.875" style="1" customWidth="1"/>
    <col min="24" max="24" width="11.625" style="1" customWidth="1"/>
    <col min="25" max="31" width="0.875" style="1" customWidth="1"/>
    <col min="32" max="32" width="5.25390625" style="1" customWidth="1"/>
    <col min="33" max="38" width="0.875" style="1" customWidth="1"/>
    <col min="39" max="39" width="4.00390625" style="1" customWidth="1"/>
    <col min="40" max="45" width="0.875" style="1" customWidth="1"/>
    <col min="46" max="46" width="4.375" style="1" customWidth="1"/>
    <col min="47" max="52" width="0.875" style="1" customWidth="1"/>
    <col min="53" max="53" width="5.25390625" style="1" customWidth="1"/>
    <col min="54" max="59" width="0.875" style="1" customWidth="1"/>
    <col min="60" max="60" width="4.875" style="1" customWidth="1"/>
    <col min="61" max="67" width="0.875" style="1" customWidth="1"/>
    <col min="68" max="68" width="5.00390625" style="1" customWidth="1"/>
    <col min="69" max="74" width="0.875" style="1" customWidth="1"/>
    <col min="75" max="75" width="7.25390625" style="1" customWidth="1"/>
    <col min="76" max="76" width="0.875" style="1" customWidth="1"/>
    <col min="77" max="77" width="4.125" style="1" customWidth="1"/>
    <col min="78" max="86" width="0.875" style="1" customWidth="1"/>
    <col min="87" max="87" width="4.875" style="1" customWidth="1"/>
    <col min="88" max="94" width="0.875" style="1" customWidth="1"/>
    <col min="95" max="95" width="5.25390625" style="1" customWidth="1"/>
    <col min="96" max="107" width="0.875" style="1" customWidth="1"/>
    <col min="108" max="108" width="21.875" style="1" customWidth="1"/>
    <col min="109" max="16384" width="0.875" style="1" customWidth="1"/>
  </cols>
  <sheetData>
    <row r="1" ht="11.25">
      <c r="DD1" s="10" t="s">
        <v>78</v>
      </c>
    </row>
    <row r="2" ht="11.25">
      <c r="DD2" s="10" t="s">
        <v>46</v>
      </c>
    </row>
    <row r="3" spans="87:108" ht="11.25"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10" t="s">
        <v>47</v>
      </c>
    </row>
    <row r="4" spans="1:108" s="4" customFormat="1" ht="18.75" customHeight="1">
      <c r="A4" s="69" t="s">
        <v>118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</row>
    <row r="5" spans="1:108" s="4" customFormat="1" ht="13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1:108" s="9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6" t="s">
        <v>79</v>
      </c>
    </row>
    <row r="7" spans="87:108" s="5" customFormat="1" ht="12.75"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6" t="s">
        <v>80</v>
      </c>
    </row>
    <row r="8" spans="79:108" s="5" customFormat="1" ht="12.75"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28"/>
      <c r="CX8" s="28"/>
      <c r="CY8" s="28"/>
      <c r="CZ8" s="28"/>
      <c r="DA8" s="28"/>
      <c r="DB8" s="28"/>
      <c r="DC8" s="28"/>
      <c r="DD8" s="20" t="s">
        <v>37</v>
      </c>
    </row>
    <row r="9" spans="79:108" ht="11.25">
      <c r="CA9" s="225" t="s">
        <v>10</v>
      </c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</row>
    <row r="10" spans="78:108" s="5" customFormat="1" ht="12.75">
      <c r="BZ10" s="72" t="s">
        <v>127</v>
      </c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="5" customFormat="1" ht="12.75">
      <c r="DD11" s="6" t="s">
        <v>12</v>
      </c>
    </row>
    <row r="12" ht="6.75" customHeight="1" thickBot="1">
      <c r="DD12" s="10"/>
    </row>
    <row r="13" spans="1:108" s="3" customFormat="1" ht="15" customHeight="1">
      <c r="A13" s="226" t="s">
        <v>0</v>
      </c>
      <c r="B13" s="227"/>
      <c r="C13" s="227"/>
      <c r="D13" s="228"/>
      <c r="E13" s="206" t="s">
        <v>1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8"/>
      <c r="Y13" s="206" t="s">
        <v>82</v>
      </c>
      <c r="Z13" s="207"/>
      <c r="AA13" s="207"/>
      <c r="AB13" s="207"/>
      <c r="AC13" s="207"/>
      <c r="AD13" s="207"/>
      <c r="AE13" s="207"/>
      <c r="AF13" s="208"/>
      <c r="AG13" s="206" t="s">
        <v>120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8"/>
      <c r="AU13" s="206" t="s">
        <v>83</v>
      </c>
      <c r="AV13" s="207"/>
      <c r="AW13" s="207"/>
      <c r="AX13" s="207"/>
      <c r="AY13" s="207"/>
      <c r="AZ13" s="207"/>
      <c r="BA13" s="208"/>
      <c r="BB13" s="206" t="s">
        <v>84</v>
      </c>
      <c r="BC13" s="207"/>
      <c r="BD13" s="207"/>
      <c r="BE13" s="207"/>
      <c r="BF13" s="207"/>
      <c r="BG13" s="207"/>
      <c r="BH13" s="208"/>
      <c r="BI13" s="206" t="s">
        <v>85</v>
      </c>
      <c r="BJ13" s="207"/>
      <c r="BK13" s="207"/>
      <c r="BL13" s="207"/>
      <c r="BM13" s="207"/>
      <c r="BN13" s="207"/>
      <c r="BO13" s="207"/>
      <c r="BP13" s="208"/>
      <c r="BQ13" s="215" t="s">
        <v>8</v>
      </c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06" t="s">
        <v>9</v>
      </c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35"/>
    </row>
    <row r="14" spans="1:108" s="3" customFormat="1" ht="15" customHeight="1">
      <c r="A14" s="229"/>
      <c r="B14" s="230"/>
      <c r="C14" s="230"/>
      <c r="D14" s="231"/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1"/>
      <c r="Y14" s="209"/>
      <c r="Z14" s="210"/>
      <c r="AA14" s="210"/>
      <c r="AB14" s="210"/>
      <c r="AC14" s="210"/>
      <c r="AD14" s="210"/>
      <c r="AE14" s="210"/>
      <c r="AF14" s="211"/>
      <c r="AG14" s="212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4"/>
      <c r="AU14" s="209"/>
      <c r="AV14" s="210"/>
      <c r="AW14" s="210"/>
      <c r="AX14" s="210"/>
      <c r="AY14" s="210"/>
      <c r="AZ14" s="210"/>
      <c r="BA14" s="211"/>
      <c r="BB14" s="209"/>
      <c r="BC14" s="210"/>
      <c r="BD14" s="210"/>
      <c r="BE14" s="210"/>
      <c r="BF14" s="210"/>
      <c r="BG14" s="210"/>
      <c r="BH14" s="211"/>
      <c r="BI14" s="209"/>
      <c r="BJ14" s="210"/>
      <c r="BK14" s="210"/>
      <c r="BL14" s="210"/>
      <c r="BM14" s="210"/>
      <c r="BN14" s="210"/>
      <c r="BO14" s="210"/>
      <c r="BP14" s="211"/>
      <c r="BQ14" s="216" t="s">
        <v>5</v>
      </c>
      <c r="BR14" s="217"/>
      <c r="BS14" s="217"/>
      <c r="BT14" s="217"/>
      <c r="BU14" s="217"/>
      <c r="BV14" s="217"/>
      <c r="BW14" s="218"/>
      <c r="BX14" s="219" t="s">
        <v>6</v>
      </c>
      <c r="BY14" s="220"/>
      <c r="BZ14" s="220"/>
      <c r="CA14" s="221"/>
      <c r="CB14" s="159" t="s">
        <v>7</v>
      </c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60"/>
      <c r="CR14" s="209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36"/>
    </row>
    <row r="15" spans="1:108" s="3" customFormat="1" ht="67.5" customHeight="1">
      <c r="A15" s="232"/>
      <c r="B15" s="223"/>
      <c r="C15" s="223"/>
      <c r="D15" s="224"/>
      <c r="E15" s="212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4"/>
      <c r="Y15" s="212"/>
      <c r="Z15" s="213"/>
      <c r="AA15" s="213"/>
      <c r="AB15" s="213"/>
      <c r="AC15" s="213"/>
      <c r="AD15" s="213"/>
      <c r="AE15" s="213"/>
      <c r="AF15" s="214"/>
      <c r="AG15" s="219" t="s">
        <v>2</v>
      </c>
      <c r="AH15" s="220"/>
      <c r="AI15" s="220"/>
      <c r="AJ15" s="220"/>
      <c r="AK15" s="220"/>
      <c r="AL15" s="220"/>
      <c r="AM15" s="221"/>
      <c r="AN15" s="219" t="s">
        <v>3</v>
      </c>
      <c r="AO15" s="220"/>
      <c r="AP15" s="220"/>
      <c r="AQ15" s="220"/>
      <c r="AR15" s="220"/>
      <c r="AS15" s="220"/>
      <c r="AT15" s="221"/>
      <c r="AU15" s="212"/>
      <c r="AV15" s="213"/>
      <c r="AW15" s="213"/>
      <c r="AX15" s="213"/>
      <c r="AY15" s="213"/>
      <c r="AZ15" s="213"/>
      <c r="BA15" s="214"/>
      <c r="BB15" s="212"/>
      <c r="BC15" s="213"/>
      <c r="BD15" s="213"/>
      <c r="BE15" s="213"/>
      <c r="BF15" s="213"/>
      <c r="BG15" s="213"/>
      <c r="BH15" s="214"/>
      <c r="BI15" s="212"/>
      <c r="BJ15" s="213"/>
      <c r="BK15" s="213"/>
      <c r="BL15" s="213"/>
      <c r="BM15" s="213"/>
      <c r="BN15" s="213"/>
      <c r="BO15" s="213"/>
      <c r="BP15" s="214"/>
      <c r="BQ15" s="212"/>
      <c r="BR15" s="213"/>
      <c r="BS15" s="213"/>
      <c r="BT15" s="213"/>
      <c r="BU15" s="213"/>
      <c r="BV15" s="213"/>
      <c r="BW15" s="214"/>
      <c r="BX15" s="222"/>
      <c r="BY15" s="223"/>
      <c r="BZ15" s="223"/>
      <c r="CA15" s="224"/>
      <c r="CB15" s="143" t="s">
        <v>86</v>
      </c>
      <c r="CC15" s="159"/>
      <c r="CD15" s="159"/>
      <c r="CE15" s="159"/>
      <c r="CF15" s="159"/>
      <c r="CG15" s="159"/>
      <c r="CH15" s="159"/>
      <c r="CI15" s="159"/>
      <c r="CJ15" s="143" t="s">
        <v>87</v>
      </c>
      <c r="CK15" s="159"/>
      <c r="CL15" s="159"/>
      <c r="CM15" s="159"/>
      <c r="CN15" s="159"/>
      <c r="CO15" s="159"/>
      <c r="CP15" s="159"/>
      <c r="CQ15" s="159"/>
      <c r="CR15" s="212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37"/>
    </row>
    <row r="16" spans="1:211" s="15" customFormat="1" ht="12.75">
      <c r="A16" s="154"/>
      <c r="B16" s="155"/>
      <c r="C16" s="155"/>
      <c r="D16" s="155"/>
      <c r="E16" s="203" t="s">
        <v>88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5"/>
      <c r="Y16" s="199">
        <f>Y17+Y28</f>
        <v>396.39000000000004</v>
      </c>
      <c r="Z16" s="199"/>
      <c r="AA16" s="199"/>
      <c r="AB16" s="199"/>
      <c r="AC16" s="199"/>
      <c r="AD16" s="199"/>
      <c r="AE16" s="199"/>
      <c r="AF16" s="199"/>
      <c r="AG16" s="176">
        <f>+AG17+AG28</f>
        <v>68.56700000000001</v>
      </c>
      <c r="AH16" s="176"/>
      <c r="AI16" s="176"/>
      <c r="AJ16" s="176"/>
      <c r="AK16" s="176"/>
      <c r="AL16" s="176"/>
      <c r="AM16" s="176"/>
      <c r="AN16" s="169">
        <f>+AN17+AN28</f>
        <v>68.649</v>
      </c>
      <c r="AO16" s="169"/>
      <c r="AP16" s="169"/>
      <c r="AQ16" s="169"/>
      <c r="AR16" s="169"/>
      <c r="AS16" s="169"/>
      <c r="AT16" s="169"/>
      <c r="AU16" s="169">
        <f>+AU17+AU28</f>
        <v>68.649</v>
      </c>
      <c r="AV16" s="169"/>
      <c r="AW16" s="169"/>
      <c r="AX16" s="169"/>
      <c r="AY16" s="169"/>
      <c r="AZ16" s="169"/>
      <c r="BA16" s="169"/>
      <c r="BB16" s="169">
        <f>+BB17+BB28</f>
        <v>68.649</v>
      </c>
      <c r="BC16" s="169"/>
      <c r="BD16" s="169"/>
      <c r="BE16" s="169"/>
      <c r="BF16" s="169"/>
      <c r="BG16" s="169"/>
      <c r="BH16" s="169"/>
      <c r="BI16" s="199">
        <f>Y16-AN16</f>
        <v>327.74100000000004</v>
      </c>
      <c r="BJ16" s="159"/>
      <c r="BK16" s="159"/>
      <c r="BL16" s="159"/>
      <c r="BM16" s="159"/>
      <c r="BN16" s="159"/>
      <c r="BO16" s="159"/>
      <c r="BP16" s="159"/>
      <c r="BQ16" s="169">
        <f>AG16-AN16</f>
        <v>-0.08199999999999363</v>
      </c>
      <c r="BR16" s="159"/>
      <c r="BS16" s="159"/>
      <c r="BT16" s="159"/>
      <c r="BU16" s="159"/>
      <c r="BV16" s="159"/>
      <c r="BW16" s="159"/>
      <c r="BX16" s="165">
        <f aca="true" t="shared" si="0" ref="BX16:BX23">AN16*100/AG16</f>
        <v>100.11959105692242</v>
      </c>
      <c r="BY16" s="165"/>
      <c r="BZ16" s="165"/>
      <c r="CA16" s="165"/>
      <c r="CB16" s="159" t="s">
        <v>38</v>
      </c>
      <c r="CC16" s="159"/>
      <c r="CD16" s="159"/>
      <c r="CE16" s="159"/>
      <c r="CF16" s="159"/>
      <c r="CG16" s="159"/>
      <c r="CH16" s="159"/>
      <c r="CI16" s="159"/>
      <c r="CJ16" s="159" t="s">
        <v>38</v>
      </c>
      <c r="CK16" s="159"/>
      <c r="CL16" s="159"/>
      <c r="CM16" s="159"/>
      <c r="CN16" s="159"/>
      <c r="CO16" s="159"/>
      <c r="CP16" s="159"/>
      <c r="CQ16" s="160"/>
      <c r="CR16" s="156" t="s">
        <v>38</v>
      </c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8"/>
      <c r="DE16" s="233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</row>
    <row r="17" spans="1:108" s="3" customFormat="1" ht="21" customHeight="1">
      <c r="A17" s="154">
        <v>1</v>
      </c>
      <c r="B17" s="155"/>
      <c r="C17" s="155"/>
      <c r="D17" s="155"/>
      <c r="E17" s="143" t="s">
        <v>89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99">
        <f>Y18+Y24+Y25+Y27</f>
        <v>396.39000000000004</v>
      </c>
      <c r="Z17" s="199"/>
      <c r="AA17" s="199"/>
      <c r="AB17" s="199"/>
      <c r="AC17" s="199"/>
      <c r="AD17" s="199"/>
      <c r="AE17" s="199"/>
      <c r="AF17" s="199"/>
      <c r="AG17" s="176">
        <f>+AG18+AG24+AG25+AG27</f>
        <v>68.56700000000001</v>
      </c>
      <c r="AH17" s="176"/>
      <c r="AI17" s="176"/>
      <c r="AJ17" s="176"/>
      <c r="AK17" s="176"/>
      <c r="AL17" s="176"/>
      <c r="AM17" s="176"/>
      <c r="AN17" s="169">
        <f>+AN18+AN24+AN25+AN27</f>
        <v>68.649</v>
      </c>
      <c r="AO17" s="169"/>
      <c r="AP17" s="169"/>
      <c r="AQ17" s="169"/>
      <c r="AR17" s="169"/>
      <c r="AS17" s="169"/>
      <c r="AT17" s="169"/>
      <c r="AU17" s="169">
        <f>+AU18+AU24+AU25+AU27</f>
        <v>68.649</v>
      </c>
      <c r="AV17" s="169"/>
      <c r="AW17" s="169"/>
      <c r="AX17" s="169"/>
      <c r="AY17" s="169"/>
      <c r="AZ17" s="169"/>
      <c r="BA17" s="169"/>
      <c r="BB17" s="169">
        <f>+BB18+BB24+BB25+BB27</f>
        <v>68.649</v>
      </c>
      <c r="BC17" s="169"/>
      <c r="BD17" s="169"/>
      <c r="BE17" s="169"/>
      <c r="BF17" s="169"/>
      <c r="BG17" s="169"/>
      <c r="BH17" s="169"/>
      <c r="BI17" s="199">
        <f>BI18+BI24+BI25+BI27</f>
        <v>327.74100000000004</v>
      </c>
      <c r="BJ17" s="199"/>
      <c r="BK17" s="199"/>
      <c r="BL17" s="199"/>
      <c r="BM17" s="199"/>
      <c r="BN17" s="199"/>
      <c r="BO17" s="199"/>
      <c r="BP17" s="199"/>
      <c r="BQ17" s="200">
        <f>AG17-AN17</f>
        <v>-0.08199999999999363</v>
      </c>
      <c r="BR17" s="201"/>
      <c r="BS17" s="201"/>
      <c r="BT17" s="201"/>
      <c r="BU17" s="201"/>
      <c r="BV17" s="201"/>
      <c r="BW17" s="202"/>
      <c r="BX17" s="165">
        <f t="shared" si="0"/>
        <v>100.11959105692242</v>
      </c>
      <c r="BY17" s="165"/>
      <c r="BZ17" s="165"/>
      <c r="CA17" s="165"/>
      <c r="CB17" s="159" t="s">
        <v>38</v>
      </c>
      <c r="CC17" s="159"/>
      <c r="CD17" s="159"/>
      <c r="CE17" s="159"/>
      <c r="CF17" s="159"/>
      <c r="CG17" s="159"/>
      <c r="CH17" s="159"/>
      <c r="CI17" s="159"/>
      <c r="CJ17" s="159" t="s">
        <v>38</v>
      </c>
      <c r="CK17" s="159"/>
      <c r="CL17" s="159"/>
      <c r="CM17" s="159"/>
      <c r="CN17" s="159"/>
      <c r="CO17" s="159"/>
      <c r="CP17" s="159"/>
      <c r="CQ17" s="160"/>
      <c r="CR17" s="156" t="s">
        <v>38</v>
      </c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8"/>
    </row>
    <row r="18" spans="1:108" s="3" customFormat="1" ht="30.75" customHeight="1">
      <c r="A18" s="154" t="s">
        <v>26</v>
      </c>
      <c r="B18" s="155"/>
      <c r="C18" s="155"/>
      <c r="D18" s="155"/>
      <c r="E18" s="143" t="s">
        <v>90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99">
        <f>Y19+Y20+Y21+Y22+Y23</f>
        <v>389.70300000000003</v>
      </c>
      <c r="Z18" s="199"/>
      <c r="AA18" s="199"/>
      <c r="AB18" s="199"/>
      <c r="AC18" s="199"/>
      <c r="AD18" s="199"/>
      <c r="AE18" s="199"/>
      <c r="AF18" s="199"/>
      <c r="AG18" s="176">
        <f>+AG19+AG20+AG21+AG22+AG23</f>
        <v>65.22500000000001</v>
      </c>
      <c r="AH18" s="176"/>
      <c r="AI18" s="176"/>
      <c r="AJ18" s="176"/>
      <c r="AK18" s="176"/>
      <c r="AL18" s="176"/>
      <c r="AM18" s="176"/>
      <c r="AN18" s="169">
        <f>+AN19+AN20+AN21+AN22+AN23</f>
        <v>63.394</v>
      </c>
      <c r="AO18" s="169"/>
      <c r="AP18" s="169"/>
      <c r="AQ18" s="169"/>
      <c r="AR18" s="169"/>
      <c r="AS18" s="169"/>
      <c r="AT18" s="169"/>
      <c r="AU18" s="169">
        <f>+AU19+AU20+AU21+AU22+AU23</f>
        <v>63.394</v>
      </c>
      <c r="AV18" s="169"/>
      <c r="AW18" s="169"/>
      <c r="AX18" s="169"/>
      <c r="AY18" s="169"/>
      <c r="AZ18" s="169"/>
      <c r="BA18" s="169"/>
      <c r="BB18" s="169">
        <f>+BB19+BB20+BB21+BB22+BB23</f>
        <v>63.394</v>
      </c>
      <c r="BC18" s="169"/>
      <c r="BD18" s="169"/>
      <c r="BE18" s="169"/>
      <c r="BF18" s="169"/>
      <c r="BG18" s="169"/>
      <c r="BH18" s="169"/>
      <c r="BI18" s="199">
        <f>BI19+BI20+BI21+BI22+BI23</f>
        <v>326.309</v>
      </c>
      <c r="BJ18" s="199"/>
      <c r="BK18" s="199"/>
      <c r="BL18" s="199"/>
      <c r="BM18" s="199"/>
      <c r="BN18" s="199"/>
      <c r="BO18" s="199"/>
      <c r="BP18" s="199"/>
      <c r="BQ18" s="169">
        <f>BQ19+BQ20+BQ21+BQ22+BQ23</f>
        <v>1.8310000000000066</v>
      </c>
      <c r="BR18" s="159"/>
      <c r="BS18" s="159"/>
      <c r="BT18" s="159"/>
      <c r="BU18" s="159"/>
      <c r="BV18" s="159"/>
      <c r="BW18" s="159"/>
      <c r="BX18" s="165">
        <f t="shared" si="0"/>
        <v>97.19279417401302</v>
      </c>
      <c r="BY18" s="165"/>
      <c r="BZ18" s="165"/>
      <c r="CA18" s="165"/>
      <c r="CB18" s="159" t="s">
        <v>38</v>
      </c>
      <c r="CC18" s="159"/>
      <c r="CD18" s="159"/>
      <c r="CE18" s="159"/>
      <c r="CF18" s="159"/>
      <c r="CG18" s="159"/>
      <c r="CH18" s="159"/>
      <c r="CI18" s="159"/>
      <c r="CJ18" s="159" t="s">
        <v>38</v>
      </c>
      <c r="CK18" s="159"/>
      <c r="CL18" s="159"/>
      <c r="CM18" s="159"/>
      <c r="CN18" s="159"/>
      <c r="CO18" s="159"/>
      <c r="CP18" s="159"/>
      <c r="CQ18" s="160"/>
      <c r="CR18" s="156" t="s">
        <v>38</v>
      </c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8"/>
    </row>
    <row r="19" spans="1:210" s="3" customFormat="1" ht="21.75" customHeight="1">
      <c r="A19" s="166" t="s">
        <v>13</v>
      </c>
      <c r="B19" s="167"/>
      <c r="C19" s="167"/>
      <c r="D19" s="167"/>
      <c r="E19" s="168" t="s">
        <v>91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42">
        <v>315.848</v>
      </c>
      <c r="Z19" s="142"/>
      <c r="AA19" s="142"/>
      <c r="AB19" s="142"/>
      <c r="AC19" s="142"/>
      <c r="AD19" s="142"/>
      <c r="AE19" s="142"/>
      <c r="AF19" s="142"/>
      <c r="AG19" s="175">
        <v>44.56</v>
      </c>
      <c r="AH19" s="175"/>
      <c r="AI19" s="175"/>
      <c r="AJ19" s="175"/>
      <c r="AK19" s="175"/>
      <c r="AL19" s="175"/>
      <c r="AM19" s="175"/>
      <c r="AN19" s="164">
        <v>43.047</v>
      </c>
      <c r="AO19" s="164"/>
      <c r="AP19" s="164"/>
      <c r="AQ19" s="164"/>
      <c r="AR19" s="164"/>
      <c r="AS19" s="164"/>
      <c r="AT19" s="164"/>
      <c r="AU19" s="164">
        <f>AN19</f>
        <v>43.047</v>
      </c>
      <c r="AV19" s="164"/>
      <c r="AW19" s="164"/>
      <c r="AX19" s="164"/>
      <c r="AY19" s="164"/>
      <c r="AZ19" s="164"/>
      <c r="BA19" s="164"/>
      <c r="BB19" s="164">
        <f>AN19</f>
        <v>43.047</v>
      </c>
      <c r="BC19" s="164"/>
      <c r="BD19" s="164"/>
      <c r="BE19" s="164"/>
      <c r="BF19" s="164"/>
      <c r="BG19" s="164"/>
      <c r="BH19" s="164"/>
      <c r="BI19" s="164">
        <f>Y19-AN19</f>
        <v>272.80100000000004</v>
      </c>
      <c r="BJ19" s="142"/>
      <c r="BK19" s="142"/>
      <c r="BL19" s="142"/>
      <c r="BM19" s="142"/>
      <c r="BN19" s="142"/>
      <c r="BO19" s="142"/>
      <c r="BP19" s="142"/>
      <c r="BQ19" s="164">
        <f>AG19-AN19</f>
        <v>1.5130000000000052</v>
      </c>
      <c r="BR19" s="142"/>
      <c r="BS19" s="142"/>
      <c r="BT19" s="142"/>
      <c r="BU19" s="142"/>
      <c r="BV19" s="142"/>
      <c r="BW19" s="142"/>
      <c r="BX19" s="165">
        <f t="shared" si="0"/>
        <v>96.60457809694793</v>
      </c>
      <c r="BY19" s="165"/>
      <c r="BZ19" s="165"/>
      <c r="CA19" s="165"/>
      <c r="CB19" s="159" t="s">
        <v>38</v>
      </c>
      <c r="CC19" s="159"/>
      <c r="CD19" s="159"/>
      <c r="CE19" s="159"/>
      <c r="CF19" s="159"/>
      <c r="CG19" s="159"/>
      <c r="CH19" s="159"/>
      <c r="CI19" s="159"/>
      <c r="CJ19" s="159">
        <v>1.513</v>
      </c>
      <c r="CK19" s="159"/>
      <c r="CL19" s="159"/>
      <c r="CM19" s="159"/>
      <c r="CN19" s="159"/>
      <c r="CO19" s="159"/>
      <c r="CP19" s="159"/>
      <c r="CQ19" s="160"/>
      <c r="CR19" s="128" t="s">
        <v>123</v>
      </c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0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</row>
    <row r="20" spans="1:210" s="3" customFormat="1" ht="59.25" customHeight="1">
      <c r="A20" s="166" t="s">
        <v>14</v>
      </c>
      <c r="B20" s="167"/>
      <c r="C20" s="167"/>
      <c r="D20" s="167"/>
      <c r="E20" s="168" t="s">
        <v>35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96">
        <v>25.794</v>
      </c>
      <c r="Z20" s="196"/>
      <c r="AA20" s="196"/>
      <c r="AB20" s="196"/>
      <c r="AC20" s="196"/>
      <c r="AD20" s="196"/>
      <c r="AE20" s="196"/>
      <c r="AF20" s="196"/>
      <c r="AG20" s="175">
        <v>5.292</v>
      </c>
      <c r="AH20" s="175"/>
      <c r="AI20" s="175"/>
      <c r="AJ20" s="175"/>
      <c r="AK20" s="175"/>
      <c r="AL20" s="175"/>
      <c r="AM20" s="175"/>
      <c r="AN20" s="164">
        <v>1.464</v>
      </c>
      <c r="AO20" s="164"/>
      <c r="AP20" s="164"/>
      <c r="AQ20" s="164"/>
      <c r="AR20" s="164"/>
      <c r="AS20" s="164"/>
      <c r="AT20" s="164"/>
      <c r="AU20" s="164">
        <f>AN20</f>
        <v>1.464</v>
      </c>
      <c r="AV20" s="164"/>
      <c r="AW20" s="164"/>
      <c r="AX20" s="164"/>
      <c r="AY20" s="164"/>
      <c r="AZ20" s="164"/>
      <c r="BA20" s="164"/>
      <c r="BB20" s="164">
        <f>AN20</f>
        <v>1.464</v>
      </c>
      <c r="BC20" s="164"/>
      <c r="BD20" s="164"/>
      <c r="BE20" s="164"/>
      <c r="BF20" s="164"/>
      <c r="BG20" s="164"/>
      <c r="BH20" s="164"/>
      <c r="BI20" s="196">
        <f>Y20-AN20</f>
        <v>24.330000000000002</v>
      </c>
      <c r="BJ20" s="196"/>
      <c r="BK20" s="196"/>
      <c r="BL20" s="196"/>
      <c r="BM20" s="196"/>
      <c r="BN20" s="196"/>
      <c r="BO20" s="196"/>
      <c r="BP20" s="196"/>
      <c r="BQ20" s="164">
        <f>AG20-AN20</f>
        <v>3.828</v>
      </c>
      <c r="BR20" s="142"/>
      <c r="BS20" s="142"/>
      <c r="BT20" s="142"/>
      <c r="BU20" s="142"/>
      <c r="BV20" s="142"/>
      <c r="BW20" s="142"/>
      <c r="BX20" s="165">
        <f t="shared" si="0"/>
        <v>27.664399092970523</v>
      </c>
      <c r="BY20" s="165"/>
      <c r="BZ20" s="165"/>
      <c r="CA20" s="165"/>
      <c r="CB20" s="159">
        <v>3.828</v>
      </c>
      <c r="CC20" s="159"/>
      <c r="CD20" s="159"/>
      <c r="CE20" s="159"/>
      <c r="CF20" s="159"/>
      <c r="CG20" s="159"/>
      <c r="CH20" s="159"/>
      <c r="CI20" s="159"/>
      <c r="CJ20" s="159" t="s">
        <v>38</v>
      </c>
      <c r="CK20" s="159"/>
      <c r="CL20" s="159"/>
      <c r="CM20" s="159"/>
      <c r="CN20" s="159"/>
      <c r="CO20" s="159"/>
      <c r="CP20" s="159"/>
      <c r="CQ20" s="160"/>
      <c r="CR20" s="131" t="s">
        <v>124</v>
      </c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3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</row>
    <row r="21" spans="1:210" s="3" customFormat="1" ht="41.25" customHeight="1">
      <c r="A21" s="178" t="s">
        <v>32</v>
      </c>
      <c r="B21" s="179"/>
      <c r="C21" s="179"/>
      <c r="D21" s="180"/>
      <c r="E21" s="181" t="s">
        <v>39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3"/>
      <c r="Y21" s="195">
        <v>28.992</v>
      </c>
      <c r="Z21" s="193"/>
      <c r="AA21" s="193"/>
      <c r="AB21" s="193"/>
      <c r="AC21" s="193"/>
      <c r="AD21" s="193"/>
      <c r="AE21" s="193"/>
      <c r="AF21" s="194"/>
      <c r="AG21" s="187">
        <v>5.347</v>
      </c>
      <c r="AH21" s="188"/>
      <c r="AI21" s="188"/>
      <c r="AJ21" s="188"/>
      <c r="AK21" s="188"/>
      <c r="AL21" s="188"/>
      <c r="AM21" s="189"/>
      <c r="AN21" s="190">
        <v>7.262</v>
      </c>
      <c r="AO21" s="191"/>
      <c r="AP21" s="191"/>
      <c r="AQ21" s="191"/>
      <c r="AR21" s="191"/>
      <c r="AS21" s="191"/>
      <c r="AT21" s="192"/>
      <c r="AU21" s="190">
        <f>AN21</f>
        <v>7.262</v>
      </c>
      <c r="AV21" s="191"/>
      <c r="AW21" s="191"/>
      <c r="AX21" s="191"/>
      <c r="AY21" s="191"/>
      <c r="AZ21" s="191"/>
      <c r="BA21" s="192"/>
      <c r="BB21" s="190">
        <f>AN21</f>
        <v>7.262</v>
      </c>
      <c r="BC21" s="191"/>
      <c r="BD21" s="191"/>
      <c r="BE21" s="191"/>
      <c r="BF21" s="191"/>
      <c r="BG21" s="191"/>
      <c r="BH21" s="192"/>
      <c r="BI21" s="184">
        <f>Y21-AN21</f>
        <v>21.73</v>
      </c>
      <c r="BJ21" s="185"/>
      <c r="BK21" s="185"/>
      <c r="BL21" s="185"/>
      <c r="BM21" s="185"/>
      <c r="BN21" s="185"/>
      <c r="BO21" s="185"/>
      <c r="BP21" s="186"/>
      <c r="BQ21" s="164">
        <f>AG21-AN21</f>
        <v>-1.9149999999999991</v>
      </c>
      <c r="BR21" s="142"/>
      <c r="BS21" s="142"/>
      <c r="BT21" s="142"/>
      <c r="BU21" s="142"/>
      <c r="BV21" s="142"/>
      <c r="BW21" s="142"/>
      <c r="BX21" s="165">
        <f t="shared" si="0"/>
        <v>135.81447540677013</v>
      </c>
      <c r="BY21" s="165"/>
      <c r="BZ21" s="165"/>
      <c r="CA21" s="165"/>
      <c r="CB21" s="159" t="s">
        <v>38</v>
      </c>
      <c r="CC21" s="159"/>
      <c r="CD21" s="159"/>
      <c r="CE21" s="159"/>
      <c r="CF21" s="159"/>
      <c r="CG21" s="159"/>
      <c r="CH21" s="159"/>
      <c r="CI21" s="159"/>
      <c r="CJ21" s="159" t="s">
        <v>38</v>
      </c>
      <c r="CK21" s="159"/>
      <c r="CL21" s="159"/>
      <c r="CM21" s="159"/>
      <c r="CN21" s="159"/>
      <c r="CO21" s="159"/>
      <c r="CP21" s="159"/>
      <c r="CQ21" s="160"/>
      <c r="CR21" s="131" t="s">
        <v>125</v>
      </c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3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</row>
    <row r="22" spans="1:210" s="3" customFormat="1" ht="45.75" customHeight="1">
      <c r="A22" s="178" t="s">
        <v>33</v>
      </c>
      <c r="B22" s="179"/>
      <c r="C22" s="179"/>
      <c r="D22" s="180"/>
      <c r="E22" s="181" t="s">
        <v>40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3"/>
      <c r="Y22" s="195">
        <v>9.247</v>
      </c>
      <c r="Z22" s="193"/>
      <c r="AA22" s="193"/>
      <c r="AB22" s="193"/>
      <c r="AC22" s="193"/>
      <c r="AD22" s="193"/>
      <c r="AE22" s="193"/>
      <c r="AF22" s="194"/>
      <c r="AG22" s="187">
        <v>4.456</v>
      </c>
      <c r="AH22" s="188"/>
      <c r="AI22" s="188"/>
      <c r="AJ22" s="188"/>
      <c r="AK22" s="188"/>
      <c r="AL22" s="188"/>
      <c r="AM22" s="189"/>
      <c r="AN22" s="190">
        <v>7.444</v>
      </c>
      <c r="AO22" s="191"/>
      <c r="AP22" s="191"/>
      <c r="AQ22" s="191"/>
      <c r="AR22" s="191"/>
      <c r="AS22" s="191"/>
      <c r="AT22" s="192"/>
      <c r="AU22" s="190">
        <f>AN22</f>
        <v>7.444</v>
      </c>
      <c r="AV22" s="191"/>
      <c r="AW22" s="191"/>
      <c r="AX22" s="191"/>
      <c r="AY22" s="191"/>
      <c r="AZ22" s="191"/>
      <c r="BA22" s="192"/>
      <c r="BB22" s="190">
        <f>AN22</f>
        <v>7.444</v>
      </c>
      <c r="BC22" s="191"/>
      <c r="BD22" s="191"/>
      <c r="BE22" s="191"/>
      <c r="BF22" s="191"/>
      <c r="BG22" s="191"/>
      <c r="BH22" s="192"/>
      <c r="BI22" s="184">
        <f>Y22-AN22</f>
        <v>1.803</v>
      </c>
      <c r="BJ22" s="185"/>
      <c r="BK22" s="185"/>
      <c r="BL22" s="185"/>
      <c r="BM22" s="185"/>
      <c r="BN22" s="185"/>
      <c r="BO22" s="185"/>
      <c r="BP22" s="186"/>
      <c r="BQ22" s="164">
        <f>AG22-AN22</f>
        <v>-2.9879999999999995</v>
      </c>
      <c r="BR22" s="142"/>
      <c r="BS22" s="142"/>
      <c r="BT22" s="142"/>
      <c r="BU22" s="142"/>
      <c r="BV22" s="142"/>
      <c r="BW22" s="142"/>
      <c r="BX22" s="165">
        <f t="shared" si="0"/>
        <v>167.0556552962298</v>
      </c>
      <c r="BY22" s="165"/>
      <c r="BZ22" s="165"/>
      <c r="CA22" s="165"/>
      <c r="CB22" s="159" t="s">
        <v>38</v>
      </c>
      <c r="CC22" s="159"/>
      <c r="CD22" s="159"/>
      <c r="CE22" s="159"/>
      <c r="CF22" s="159"/>
      <c r="CG22" s="159"/>
      <c r="CH22" s="159"/>
      <c r="CI22" s="159"/>
      <c r="CJ22" s="159" t="s">
        <v>38</v>
      </c>
      <c r="CK22" s="159"/>
      <c r="CL22" s="159"/>
      <c r="CM22" s="159"/>
      <c r="CN22" s="159"/>
      <c r="CO22" s="159"/>
      <c r="CP22" s="159"/>
      <c r="CQ22" s="160"/>
      <c r="CR22" s="134" t="s">
        <v>128</v>
      </c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</row>
    <row r="23" spans="1:210" s="3" customFormat="1" ht="39.75" customHeight="1">
      <c r="A23" s="178" t="s">
        <v>34</v>
      </c>
      <c r="B23" s="179"/>
      <c r="C23" s="179"/>
      <c r="D23" s="180"/>
      <c r="E23" s="181" t="s">
        <v>126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3"/>
      <c r="Y23" s="184">
        <v>9.822</v>
      </c>
      <c r="Z23" s="185"/>
      <c r="AA23" s="185"/>
      <c r="AB23" s="185"/>
      <c r="AC23" s="185"/>
      <c r="AD23" s="185"/>
      <c r="AE23" s="185"/>
      <c r="AF23" s="186"/>
      <c r="AG23" s="187">
        <v>5.57</v>
      </c>
      <c r="AH23" s="188"/>
      <c r="AI23" s="188"/>
      <c r="AJ23" s="188"/>
      <c r="AK23" s="188"/>
      <c r="AL23" s="188"/>
      <c r="AM23" s="189"/>
      <c r="AN23" s="190">
        <v>4.177</v>
      </c>
      <c r="AO23" s="191"/>
      <c r="AP23" s="191"/>
      <c r="AQ23" s="191"/>
      <c r="AR23" s="191"/>
      <c r="AS23" s="191"/>
      <c r="AT23" s="192"/>
      <c r="AU23" s="190">
        <f>AN23</f>
        <v>4.177</v>
      </c>
      <c r="AV23" s="191"/>
      <c r="AW23" s="191"/>
      <c r="AX23" s="191"/>
      <c r="AY23" s="191"/>
      <c r="AZ23" s="191"/>
      <c r="BA23" s="192"/>
      <c r="BB23" s="190">
        <f>AN23</f>
        <v>4.177</v>
      </c>
      <c r="BC23" s="191"/>
      <c r="BD23" s="191"/>
      <c r="BE23" s="191"/>
      <c r="BF23" s="191"/>
      <c r="BG23" s="191"/>
      <c r="BH23" s="192"/>
      <c r="BI23" s="184">
        <f>Y23-AN23</f>
        <v>5.645</v>
      </c>
      <c r="BJ23" s="193"/>
      <c r="BK23" s="193"/>
      <c r="BL23" s="193"/>
      <c r="BM23" s="193"/>
      <c r="BN23" s="193"/>
      <c r="BO23" s="193"/>
      <c r="BP23" s="194"/>
      <c r="BQ23" s="164">
        <f>AG23-AN23</f>
        <v>1.3930000000000007</v>
      </c>
      <c r="BR23" s="142"/>
      <c r="BS23" s="142"/>
      <c r="BT23" s="142"/>
      <c r="BU23" s="142"/>
      <c r="BV23" s="142"/>
      <c r="BW23" s="142"/>
      <c r="BX23" s="165">
        <f t="shared" si="0"/>
        <v>74.99102333931776</v>
      </c>
      <c r="BY23" s="165"/>
      <c r="BZ23" s="165"/>
      <c r="CA23" s="165"/>
      <c r="CB23" s="159" t="s">
        <v>38</v>
      </c>
      <c r="CC23" s="159"/>
      <c r="CD23" s="159"/>
      <c r="CE23" s="159"/>
      <c r="CF23" s="159"/>
      <c r="CG23" s="159"/>
      <c r="CH23" s="159"/>
      <c r="CI23" s="159"/>
      <c r="CJ23" s="159" t="s">
        <v>38</v>
      </c>
      <c r="CK23" s="159"/>
      <c r="CL23" s="159"/>
      <c r="CM23" s="159"/>
      <c r="CN23" s="159"/>
      <c r="CO23" s="159"/>
      <c r="CP23" s="159"/>
      <c r="CQ23" s="160"/>
      <c r="CR23" s="131" t="s">
        <v>129</v>
      </c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3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</row>
    <row r="24" spans="1:108" s="15" customFormat="1" ht="30.75" customHeight="1">
      <c r="A24" s="154" t="s">
        <v>27</v>
      </c>
      <c r="B24" s="155"/>
      <c r="C24" s="155"/>
      <c r="D24" s="155"/>
      <c r="E24" s="156" t="s">
        <v>92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159"/>
      <c r="Z24" s="159"/>
      <c r="AA24" s="159"/>
      <c r="AB24" s="159"/>
      <c r="AC24" s="159"/>
      <c r="AD24" s="159"/>
      <c r="AE24" s="159"/>
      <c r="AF24" s="159"/>
      <c r="AG24" s="177"/>
      <c r="AH24" s="177"/>
      <c r="AI24" s="177"/>
      <c r="AJ24" s="177"/>
      <c r="AK24" s="177"/>
      <c r="AL24" s="177"/>
      <c r="AM24" s="177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59"/>
      <c r="BJ24" s="159"/>
      <c r="BK24" s="159"/>
      <c r="BL24" s="159"/>
      <c r="BM24" s="159"/>
      <c r="BN24" s="159"/>
      <c r="BO24" s="159"/>
      <c r="BP24" s="159"/>
      <c r="BQ24" s="159" t="s">
        <v>38</v>
      </c>
      <c r="BR24" s="159"/>
      <c r="BS24" s="159"/>
      <c r="BT24" s="159"/>
      <c r="BU24" s="159"/>
      <c r="BV24" s="159"/>
      <c r="BW24" s="159"/>
      <c r="BX24" s="165"/>
      <c r="BY24" s="165"/>
      <c r="BZ24" s="165"/>
      <c r="CA24" s="165"/>
      <c r="CB24" s="159" t="s">
        <v>38</v>
      </c>
      <c r="CC24" s="159"/>
      <c r="CD24" s="159"/>
      <c r="CE24" s="159"/>
      <c r="CF24" s="159"/>
      <c r="CG24" s="159"/>
      <c r="CH24" s="159"/>
      <c r="CI24" s="159"/>
      <c r="CJ24" s="159" t="s">
        <v>38</v>
      </c>
      <c r="CK24" s="159"/>
      <c r="CL24" s="159"/>
      <c r="CM24" s="159"/>
      <c r="CN24" s="159"/>
      <c r="CO24" s="159"/>
      <c r="CP24" s="159"/>
      <c r="CQ24" s="160"/>
      <c r="CR24" s="143" t="s">
        <v>38</v>
      </c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s="15" customFormat="1" ht="21" customHeight="1">
      <c r="A25" s="154" t="s">
        <v>28</v>
      </c>
      <c r="B25" s="155"/>
      <c r="C25" s="155"/>
      <c r="D25" s="155"/>
      <c r="E25" s="156" t="s">
        <v>93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159">
        <f>Y26</f>
        <v>6.687</v>
      </c>
      <c r="Z25" s="159"/>
      <c r="AA25" s="159"/>
      <c r="AB25" s="159"/>
      <c r="AC25" s="159"/>
      <c r="AD25" s="159"/>
      <c r="AE25" s="159"/>
      <c r="AF25" s="159"/>
      <c r="AG25" s="176">
        <f>+AG26</f>
        <v>3.342</v>
      </c>
      <c r="AH25" s="176"/>
      <c r="AI25" s="176"/>
      <c r="AJ25" s="176"/>
      <c r="AK25" s="176"/>
      <c r="AL25" s="176"/>
      <c r="AM25" s="176"/>
      <c r="AN25" s="169">
        <f>+AN26</f>
        <v>5.255</v>
      </c>
      <c r="AO25" s="169"/>
      <c r="AP25" s="169"/>
      <c r="AQ25" s="169"/>
      <c r="AR25" s="169"/>
      <c r="AS25" s="169"/>
      <c r="AT25" s="169"/>
      <c r="AU25" s="169">
        <f>+AU26</f>
        <v>5.255</v>
      </c>
      <c r="AV25" s="169"/>
      <c r="AW25" s="169"/>
      <c r="AX25" s="169"/>
      <c r="AY25" s="169"/>
      <c r="AZ25" s="169"/>
      <c r="BA25" s="169"/>
      <c r="BB25" s="169">
        <f>+BB26</f>
        <v>5.255</v>
      </c>
      <c r="BC25" s="169"/>
      <c r="BD25" s="169"/>
      <c r="BE25" s="169"/>
      <c r="BF25" s="169"/>
      <c r="BG25" s="169"/>
      <c r="BH25" s="169"/>
      <c r="BI25" s="169">
        <f>BI26</f>
        <v>1.4320000000000004</v>
      </c>
      <c r="BJ25" s="169"/>
      <c r="BK25" s="169"/>
      <c r="BL25" s="169"/>
      <c r="BM25" s="169"/>
      <c r="BN25" s="169"/>
      <c r="BO25" s="169"/>
      <c r="BP25" s="169"/>
      <c r="BQ25" s="169">
        <f>BQ26</f>
        <v>-1.9129999999999998</v>
      </c>
      <c r="BR25" s="159"/>
      <c r="BS25" s="159"/>
      <c r="BT25" s="159"/>
      <c r="BU25" s="159"/>
      <c r="BV25" s="159"/>
      <c r="BW25" s="159"/>
      <c r="BX25" s="165">
        <f>AN25*100/AG25</f>
        <v>157.24117295032914</v>
      </c>
      <c r="BY25" s="165"/>
      <c r="BZ25" s="165"/>
      <c r="CA25" s="165"/>
      <c r="CB25" s="159" t="s">
        <v>38</v>
      </c>
      <c r="CC25" s="159"/>
      <c r="CD25" s="159"/>
      <c r="CE25" s="159"/>
      <c r="CF25" s="159"/>
      <c r="CG25" s="159"/>
      <c r="CH25" s="159"/>
      <c r="CI25" s="159"/>
      <c r="CJ25" s="159" t="s">
        <v>38</v>
      </c>
      <c r="CK25" s="159"/>
      <c r="CL25" s="159"/>
      <c r="CM25" s="159"/>
      <c r="CN25" s="159"/>
      <c r="CO25" s="159"/>
      <c r="CP25" s="159"/>
      <c r="CQ25" s="160"/>
      <c r="CR25" s="143" t="s">
        <v>38</v>
      </c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210" s="3" customFormat="1" ht="36.75" customHeight="1">
      <c r="A26" s="166" t="s">
        <v>13</v>
      </c>
      <c r="B26" s="167"/>
      <c r="C26" s="167"/>
      <c r="D26" s="167"/>
      <c r="E26" s="168" t="s">
        <v>36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42">
        <v>6.687</v>
      </c>
      <c r="Z26" s="142"/>
      <c r="AA26" s="142"/>
      <c r="AB26" s="142"/>
      <c r="AC26" s="142"/>
      <c r="AD26" s="142"/>
      <c r="AE26" s="142"/>
      <c r="AF26" s="142"/>
      <c r="AG26" s="175">
        <v>3.342</v>
      </c>
      <c r="AH26" s="175"/>
      <c r="AI26" s="175"/>
      <c r="AJ26" s="175"/>
      <c r="AK26" s="175"/>
      <c r="AL26" s="175"/>
      <c r="AM26" s="175"/>
      <c r="AN26" s="164">
        <v>5.255</v>
      </c>
      <c r="AO26" s="164"/>
      <c r="AP26" s="164"/>
      <c r="AQ26" s="164"/>
      <c r="AR26" s="164"/>
      <c r="AS26" s="164"/>
      <c r="AT26" s="164"/>
      <c r="AU26" s="164">
        <f>AN26</f>
        <v>5.255</v>
      </c>
      <c r="AV26" s="164"/>
      <c r="AW26" s="164"/>
      <c r="AX26" s="164"/>
      <c r="AY26" s="164"/>
      <c r="AZ26" s="164"/>
      <c r="BA26" s="164"/>
      <c r="BB26" s="164">
        <f>AN26</f>
        <v>5.255</v>
      </c>
      <c r="BC26" s="164"/>
      <c r="BD26" s="164"/>
      <c r="BE26" s="164"/>
      <c r="BF26" s="164"/>
      <c r="BG26" s="164"/>
      <c r="BH26" s="164"/>
      <c r="BI26" s="164">
        <f>Y26-AN26</f>
        <v>1.4320000000000004</v>
      </c>
      <c r="BJ26" s="164"/>
      <c r="BK26" s="164"/>
      <c r="BL26" s="164"/>
      <c r="BM26" s="164"/>
      <c r="BN26" s="164"/>
      <c r="BO26" s="164"/>
      <c r="BP26" s="164"/>
      <c r="BQ26" s="164">
        <f>AG26-AN26</f>
        <v>-1.9129999999999998</v>
      </c>
      <c r="BR26" s="142"/>
      <c r="BS26" s="142"/>
      <c r="BT26" s="142"/>
      <c r="BU26" s="142"/>
      <c r="BV26" s="142"/>
      <c r="BW26" s="142"/>
      <c r="BX26" s="165">
        <f>AN26*100/AG26</f>
        <v>157.24117295032914</v>
      </c>
      <c r="BY26" s="165"/>
      <c r="BZ26" s="165"/>
      <c r="CA26" s="165"/>
      <c r="CB26" s="159" t="s">
        <v>38</v>
      </c>
      <c r="CC26" s="159"/>
      <c r="CD26" s="159"/>
      <c r="CE26" s="159"/>
      <c r="CF26" s="159"/>
      <c r="CG26" s="159"/>
      <c r="CH26" s="159"/>
      <c r="CI26" s="159"/>
      <c r="CJ26" s="159" t="s">
        <v>38</v>
      </c>
      <c r="CK26" s="159"/>
      <c r="CL26" s="159"/>
      <c r="CM26" s="159"/>
      <c r="CN26" s="159"/>
      <c r="CO26" s="159"/>
      <c r="CP26" s="159"/>
      <c r="CQ26" s="160"/>
      <c r="CR26" s="131" t="s">
        <v>122</v>
      </c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</row>
    <row r="27" spans="1:108" s="16" customFormat="1" ht="39.75" customHeight="1">
      <c r="A27" s="173" t="s">
        <v>29</v>
      </c>
      <c r="B27" s="174"/>
      <c r="C27" s="174"/>
      <c r="D27" s="174"/>
      <c r="E27" s="143" t="s">
        <v>16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59"/>
      <c r="Z27" s="159"/>
      <c r="AA27" s="159"/>
      <c r="AB27" s="159"/>
      <c r="AC27" s="159"/>
      <c r="AD27" s="159"/>
      <c r="AE27" s="159"/>
      <c r="AF27" s="15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42" t="s">
        <v>38</v>
      </c>
      <c r="BR27" s="142"/>
      <c r="BS27" s="142"/>
      <c r="BT27" s="142"/>
      <c r="BU27" s="142"/>
      <c r="BV27" s="142"/>
      <c r="BW27" s="142"/>
      <c r="BX27" s="165"/>
      <c r="BY27" s="165"/>
      <c r="BZ27" s="165"/>
      <c r="CA27" s="165"/>
      <c r="CB27" s="159" t="s">
        <v>38</v>
      </c>
      <c r="CC27" s="159"/>
      <c r="CD27" s="159"/>
      <c r="CE27" s="159"/>
      <c r="CF27" s="159"/>
      <c r="CG27" s="159"/>
      <c r="CH27" s="159"/>
      <c r="CI27" s="159"/>
      <c r="CJ27" s="159" t="s">
        <v>38</v>
      </c>
      <c r="CK27" s="159"/>
      <c r="CL27" s="159"/>
      <c r="CM27" s="159"/>
      <c r="CN27" s="159"/>
      <c r="CO27" s="159"/>
      <c r="CP27" s="159"/>
      <c r="CQ27" s="160"/>
      <c r="CR27" s="143" t="s">
        <v>38</v>
      </c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s="15" customFormat="1" ht="10.5">
      <c r="A28" s="154" t="s">
        <v>14</v>
      </c>
      <c r="B28" s="155"/>
      <c r="C28" s="155"/>
      <c r="D28" s="155"/>
      <c r="E28" s="156" t="s">
        <v>17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  <c r="Y28" s="159">
        <f>Y30</f>
        <v>0</v>
      </c>
      <c r="Z28" s="159"/>
      <c r="AA28" s="159"/>
      <c r="AB28" s="159"/>
      <c r="AC28" s="159"/>
      <c r="AD28" s="159"/>
      <c r="AE28" s="159"/>
      <c r="AF28" s="159"/>
      <c r="AG28" s="169">
        <f>+AG29+AG30</f>
        <v>0</v>
      </c>
      <c r="AH28" s="169"/>
      <c r="AI28" s="169"/>
      <c r="AJ28" s="169"/>
      <c r="AK28" s="169"/>
      <c r="AL28" s="169"/>
      <c r="AM28" s="169"/>
      <c r="AN28" s="169">
        <f>+AN29+AN30</f>
        <v>0</v>
      </c>
      <c r="AO28" s="169"/>
      <c r="AP28" s="169"/>
      <c r="AQ28" s="169"/>
      <c r="AR28" s="169"/>
      <c r="AS28" s="169"/>
      <c r="AT28" s="169"/>
      <c r="AU28" s="169">
        <f>+AU29+AU30</f>
        <v>0</v>
      </c>
      <c r="AV28" s="169"/>
      <c r="AW28" s="169"/>
      <c r="AX28" s="169"/>
      <c r="AY28" s="169"/>
      <c r="AZ28" s="169"/>
      <c r="BA28" s="169"/>
      <c r="BB28" s="169">
        <f>+BB29+BB30</f>
        <v>0</v>
      </c>
      <c r="BC28" s="169"/>
      <c r="BD28" s="169"/>
      <c r="BE28" s="169"/>
      <c r="BF28" s="169"/>
      <c r="BG28" s="169"/>
      <c r="BH28" s="169"/>
      <c r="BI28" s="169">
        <f>BI30</f>
        <v>0</v>
      </c>
      <c r="BJ28" s="169"/>
      <c r="BK28" s="169"/>
      <c r="BL28" s="169"/>
      <c r="BM28" s="169"/>
      <c r="BN28" s="169"/>
      <c r="BO28" s="169"/>
      <c r="BP28" s="169"/>
      <c r="BQ28" s="169">
        <f>BQ30</f>
        <v>0</v>
      </c>
      <c r="BR28" s="159"/>
      <c r="BS28" s="159"/>
      <c r="BT28" s="159"/>
      <c r="BU28" s="159"/>
      <c r="BV28" s="159"/>
      <c r="BW28" s="159"/>
      <c r="BX28" s="165"/>
      <c r="BY28" s="165"/>
      <c r="BZ28" s="165"/>
      <c r="CA28" s="165"/>
      <c r="CB28" s="159" t="s">
        <v>38</v>
      </c>
      <c r="CC28" s="159"/>
      <c r="CD28" s="159"/>
      <c r="CE28" s="159"/>
      <c r="CF28" s="159"/>
      <c r="CG28" s="159"/>
      <c r="CH28" s="159"/>
      <c r="CI28" s="159"/>
      <c r="CJ28" s="159" t="s">
        <v>38</v>
      </c>
      <c r="CK28" s="159"/>
      <c r="CL28" s="159"/>
      <c r="CM28" s="159"/>
      <c r="CN28" s="159"/>
      <c r="CO28" s="159"/>
      <c r="CP28" s="159"/>
      <c r="CQ28" s="160"/>
      <c r="CR28" s="143" t="s">
        <v>38</v>
      </c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4"/>
    </row>
    <row r="29" spans="1:108" s="15" customFormat="1" ht="30.75" customHeight="1">
      <c r="A29" s="154" t="s">
        <v>30</v>
      </c>
      <c r="B29" s="155"/>
      <c r="C29" s="155"/>
      <c r="D29" s="155"/>
      <c r="E29" s="143" t="s">
        <v>90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59"/>
      <c r="Z29" s="159"/>
      <c r="AA29" s="159"/>
      <c r="AB29" s="159"/>
      <c r="AC29" s="159"/>
      <c r="AD29" s="159"/>
      <c r="AE29" s="159"/>
      <c r="AF29" s="15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42" t="s">
        <v>38</v>
      </c>
      <c r="BR29" s="142"/>
      <c r="BS29" s="142"/>
      <c r="BT29" s="142"/>
      <c r="BU29" s="142"/>
      <c r="BV29" s="142"/>
      <c r="BW29" s="142"/>
      <c r="BX29" s="165"/>
      <c r="BY29" s="165"/>
      <c r="BZ29" s="165"/>
      <c r="CA29" s="165"/>
      <c r="CB29" s="159" t="s">
        <v>38</v>
      </c>
      <c r="CC29" s="159"/>
      <c r="CD29" s="159"/>
      <c r="CE29" s="159"/>
      <c r="CF29" s="159"/>
      <c r="CG29" s="159"/>
      <c r="CH29" s="159"/>
      <c r="CI29" s="159"/>
      <c r="CJ29" s="159" t="s">
        <v>38</v>
      </c>
      <c r="CK29" s="159"/>
      <c r="CL29" s="159"/>
      <c r="CM29" s="159"/>
      <c r="CN29" s="159"/>
      <c r="CO29" s="159"/>
      <c r="CP29" s="159"/>
      <c r="CQ29" s="160"/>
      <c r="CR29" s="143" t="s">
        <v>38</v>
      </c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4"/>
    </row>
    <row r="30" spans="1:108" s="15" customFormat="1" ht="10.5">
      <c r="A30" s="154" t="s">
        <v>31</v>
      </c>
      <c r="B30" s="155"/>
      <c r="C30" s="155"/>
      <c r="D30" s="155"/>
      <c r="E30" s="170" t="s">
        <v>18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2"/>
      <c r="Y30" s="159">
        <f>Y31</f>
        <v>0</v>
      </c>
      <c r="Z30" s="159"/>
      <c r="AA30" s="159"/>
      <c r="AB30" s="159"/>
      <c r="AC30" s="159"/>
      <c r="AD30" s="159"/>
      <c r="AE30" s="159"/>
      <c r="AF30" s="159"/>
      <c r="AG30" s="169">
        <f>+AG31</f>
        <v>0</v>
      </c>
      <c r="AH30" s="169"/>
      <c r="AI30" s="169"/>
      <c r="AJ30" s="169"/>
      <c r="AK30" s="169"/>
      <c r="AL30" s="169"/>
      <c r="AM30" s="169"/>
      <c r="AN30" s="169">
        <f>+AN31</f>
        <v>0</v>
      </c>
      <c r="AO30" s="169"/>
      <c r="AP30" s="169"/>
      <c r="AQ30" s="169"/>
      <c r="AR30" s="169"/>
      <c r="AS30" s="169"/>
      <c r="AT30" s="169"/>
      <c r="AU30" s="169">
        <f>+AU31</f>
        <v>0</v>
      </c>
      <c r="AV30" s="169"/>
      <c r="AW30" s="169"/>
      <c r="AX30" s="169"/>
      <c r="AY30" s="169"/>
      <c r="AZ30" s="169"/>
      <c r="BA30" s="169"/>
      <c r="BB30" s="169">
        <f>+BB31</f>
        <v>0</v>
      </c>
      <c r="BC30" s="169"/>
      <c r="BD30" s="169"/>
      <c r="BE30" s="169"/>
      <c r="BF30" s="169"/>
      <c r="BG30" s="169"/>
      <c r="BH30" s="169"/>
      <c r="BI30" s="169">
        <f>BI31</f>
        <v>0</v>
      </c>
      <c r="BJ30" s="169"/>
      <c r="BK30" s="169"/>
      <c r="BL30" s="169"/>
      <c r="BM30" s="169"/>
      <c r="BN30" s="169"/>
      <c r="BO30" s="169"/>
      <c r="BP30" s="169"/>
      <c r="BQ30" s="169">
        <f>BQ31</f>
        <v>0</v>
      </c>
      <c r="BR30" s="159"/>
      <c r="BS30" s="159"/>
      <c r="BT30" s="159"/>
      <c r="BU30" s="159"/>
      <c r="BV30" s="159"/>
      <c r="BW30" s="159"/>
      <c r="BX30" s="165"/>
      <c r="BY30" s="165"/>
      <c r="BZ30" s="165"/>
      <c r="CA30" s="165"/>
      <c r="CB30" s="159" t="s">
        <v>38</v>
      </c>
      <c r="CC30" s="159"/>
      <c r="CD30" s="159"/>
      <c r="CE30" s="159"/>
      <c r="CF30" s="159"/>
      <c r="CG30" s="159"/>
      <c r="CH30" s="159"/>
      <c r="CI30" s="159"/>
      <c r="CJ30" s="159" t="s">
        <v>38</v>
      </c>
      <c r="CK30" s="159"/>
      <c r="CL30" s="159"/>
      <c r="CM30" s="159"/>
      <c r="CN30" s="159"/>
      <c r="CO30" s="159"/>
      <c r="CP30" s="159"/>
      <c r="CQ30" s="160"/>
      <c r="CR30" s="143" t="s">
        <v>38</v>
      </c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4"/>
    </row>
    <row r="31" spans="1:108" s="3" customFormat="1" ht="24.75" customHeight="1">
      <c r="A31" s="166" t="s">
        <v>13</v>
      </c>
      <c r="B31" s="167"/>
      <c r="C31" s="167"/>
      <c r="D31" s="167"/>
      <c r="E31" s="168" t="s">
        <v>94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42">
        <v>0</v>
      </c>
      <c r="Z31" s="142"/>
      <c r="AA31" s="142"/>
      <c r="AB31" s="142"/>
      <c r="AC31" s="142"/>
      <c r="AD31" s="142"/>
      <c r="AE31" s="142"/>
      <c r="AF31" s="142"/>
      <c r="AG31" s="164">
        <v>0</v>
      </c>
      <c r="AH31" s="164"/>
      <c r="AI31" s="164"/>
      <c r="AJ31" s="164"/>
      <c r="AK31" s="164"/>
      <c r="AL31" s="164"/>
      <c r="AM31" s="164"/>
      <c r="AN31" s="164">
        <v>0</v>
      </c>
      <c r="AO31" s="164"/>
      <c r="AP31" s="164"/>
      <c r="AQ31" s="164"/>
      <c r="AR31" s="164"/>
      <c r="AS31" s="164"/>
      <c r="AT31" s="164"/>
      <c r="AU31" s="164">
        <f>AN31</f>
        <v>0</v>
      </c>
      <c r="AV31" s="164"/>
      <c r="AW31" s="164"/>
      <c r="AX31" s="164"/>
      <c r="AY31" s="164"/>
      <c r="AZ31" s="164"/>
      <c r="BA31" s="164"/>
      <c r="BB31" s="164">
        <f>AN31</f>
        <v>0</v>
      </c>
      <c r="BC31" s="164"/>
      <c r="BD31" s="164"/>
      <c r="BE31" s="164"/>
      <c r="BF31" s="164"/>
      <c r="BG31" s="164"/>
      <c r="BH31" s="164"/>
      <c r="BI31" s="164">
        <v>0</v>
      </c>
      <c r="BJ31" s="164"/>
      <c r="BK31" s="164"/>
      <c r="BL31" s="164"/>
      <c r="BM31" s="164"/>
      <c r="BN31" s="164"/>
      <c r="BO31" s="164"/>
      <c r="BP31" s="164"/>
      <c r="BQ31" s="164">
        <f>AG31-AN31</f>
        <v>0</v>
      </c>
      <c r="BR31" s="142"/>
      <c r="BS31" s="142"/>
      <c r="BT31" s="142"/>
      <c r="BU31" s="142"/>
      <c r="BV31" s="142"/>
      <c r="BW31" s="142"/>
      <c r="BX31" s="165"/>
      <c r="BY31" s="165"/>
      <c r="BZ31" s="165"/>
      <c r="CA31" s="165"/>
      <c r="CB31" s="159" t="s">
        <v>38</v>
      </c>
      <c r="CC31" s="159"/>
      <c r="CD31" s="159"/>
      <c r="CE31" s="159"/>
      <c r="CF31" s="159"/>
      <c r="CG31" s="159"/>
      <c r="CH31" s="159"/>
      <c r="CI31" s="159"/>
      <c r="CJ31" s="159" t="s">
        <v>38</v>
      </c>
      <c r="CK31" s="159"/>
      <c r="CL31" s="159"/>
      <c r="CM31" s="159"/>
      <c r="CN31" s="159"/>
      <c r="CO31" s="159"/>
      <c r="CP31" s="159"/>
      <c r="CQ31" s="160"/>
      <c r="CR31" s="143" t="s">
        <v>38</v>
      </c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4"/>
    </row>
    <row r="32" spans="1:108" s="3" customFormat="1" ht="10.5">
      <c r="A32" s="161" t="s">
        <v>19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3"/>
      <c r="Y32" s="142"/>
      <c r="Z32" s="142"/>
      <c r="AA32" s="142"/>
      <c r="AB32" s="142"/>
      <c r="AC32" s="142"/>
      <c r="AD32" s="142"/>
      <c r="AE32" s="142"/>
      <c r="AF32" s="142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59" t="s">
        <v>38</v>
      </c>
      <c r="BR32" s="159"/>
      <c r="BS32" s="159"/>
      <c r="BT32" s="159"/>
      <c r="BU32" s="159"/>
      <c r="BV32" s="159"/>
      <c r="BW32" s="159"/>
      <c r="BX32" s="159" t="s">
        <v>38</v>
      </c>
      <c r="BY32" s="159"/>
      <c r="BZ32" s="159"/>
      <c r="CA32" s="159"/>
      <c r="CB32" s="159" t="s">
        <v>38</v>
      </c>
      <c r="CC32" s="159"/>
      <c r="CD32" s="159"/>
      <c r="CE32" s="159"/>
      <c r="CF32" s="159"/>
      <c r="CG32" s="159"/>
      <c r="CH32" s="159"/>
      <c r="CI32" s="159"/>
      <c r="CJ32" s="159" t="s">
        <v>38</v>
      </c>
      <c r="CK32" s="159"/>
      <c r="CL32" s="159"/>
      <c r="CM32" s="159"/>
      <c r="CN32" s="159"/>
      <c r="CO32" s="159"/>
      <c r="CP32" s="159"/>
      <c r="CQ32" s="160"/>
      <c r="CR32" s="143" t="s">
        <v>38</v>
      </c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4"/>
    </row>
    <row r="33" spans="1:108" s="3" customFormat="1" ht="30.75" customHeight="1">
      <c r="A33" s="154"/>
      <c r="B33" s="155"/>
      <c r="C33" s="155"/>
      <c r="D33" s="155"/>
      <c r="E33" s="156" t="s">
        <v>95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8"/>
      <c r="Y33" s="142"/>
      <c r="Z33" s="142"/>
      <c r="AA33" s="142"/>
      <c r="AB33" s="142"/>
      <c r="AC33" s="142"/>
      <c r="AD33" s="142"/>
      <c r="AE33" s="142"/>
      <c r="AF33" s="142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59" t="s">
        <v>38</v>
      </c>
      <c r="BR33" s="159"/>
      <c r="BS33" s="159"/>
      <c r="BT33" s="159"/>
      <c r="BU33" s="159"/>
      <c r="BV33" s="159"/>
      <c r="BW33" s="159"/>
      <c r="BX33" s="159" t="s">
        <v>38</v>
      </c>
      <c r="BY33" s="159"/>
      <c r="BZ33" s="159"/>
      <c r="CA33" s="159"/>
      <c r="CB33" s="159" t="s">
        <v>38</v>
      </c>
      <c r="CC33" s="159"/>
      <c r="CD33" s="159"/>
      <c r="CE33" s="159"/>
      <c r="CF33" s="159"/>
      <c r="CG33" s="159"/>
      <c r="CH33" s="159"/>
      <c r="CI33" s="159"/>
      <c r="CJ33" s="159" t="s">
        <v>38</v>
      </c>
      <c r="CK33" s="159"/>
      <c r="CL33" s="159"/>
      <c r="CM33" s="159"/>
      <c r="CN33" s="159"/>
      <c r="CO33" s="159"/>
      <c r="CP33" s="159"/>
      <c r="CQ33" s="160"/>
      <c r="CR33" s="143" t="s">
        <v>38</v>
      </c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4"/>
    </row>
    <row r="34" spans="1:108" s="3" customFormat="1" ht="11.25" thickBot="1">
      <c r="A34" s="145" t="s">
        <v>15</v>
      </c>
      <c r="B34" s="146"/>
      <c r="C34" s="146"/>
      <c r="D34" s="147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50"/>
      <c r="Y34" s="138"/>
      <c r="Z34" s="139"/>
      <c r="AA34" s="139"/>
      <c r="AB34" s="139"/>
      <c r="AC34" s="139"/>
      <c r="AD34" s="139"/>
      <c r="AE34" s="139"/>
      <c r="AF34" s="140"/>
      <c r="AG34" s="151"/>
      <c r="AH34" s="152"/>
      <c r="AI34" s="152"/>
      <c r="AJ34" s="152"/>
      <c r="AK34" s="152"/>
      <c r="AL34" s="152"/>
      <c r="AM34" s="153"/>
      <c r="AN34" s="151"/>
      <c r="AO34" s="152"/>
      <c r="AP34" s="152"/>
      <c r="AQ34" s="152"/>
      <c r="AR34" s="152"/>
      <c r="AS34" s="152"/>
      <c r="AT34" s="153"/>
      <c r="AU34" s="138"/>
      <c r="AV34" s="139"/>
      <c r="AW34" s="139"/>
      <c r="AX34" s="139"/>
      <c r="AY34" s="139"/>
      <c r="AZ34" s="139"/>
      <c r="BA34" s="140"/>
      <c r="BB34" s="138"/>
      <c r="BC34" s="139"/>
      <c r="BD34" s="139"/>
      <c r="BE34" s="139"/>
      <c r="BF34" s="139"/>
      <c r="BG34" s="139"/>
      <c r="BH34" s="140"/>
      <c r="BI34" s="138"/>
      <c r="BJ34" s="139"/>
      <c r="BK34" s="139"/>
      <c r="BL34" s="139"/>
      <c r="BM34" s="139"/>
      <c r="BN34" s="139"/>
      <c r="BO34" s="139"/>
      <c r="BP34" s="140"/>
      <c r="BQ34" s="137" t="s">
        <v>38</v>
      </c>
      <c r="BR34" s="137"/>
      <c r="BS34" s="137"/>
      <c r="BT34" s="137"/>
      <c r="BU34" s="137"/>
      <c r="BV34" s="137"/>
      <c r="BW34" s="137"/>
      <c r="BX34" s="137" t="s">
        <v>38</v>
      </c>
      <c r="BY34" s="137"/>
      <c r="BZ34" s="137"/>
      <c r="CA34" s="137"/>
      <c r="CB34" s="138" t="s">
        <v>38</v>
      </c>
      <c r="CC34" s="139"/>
      <c r="CD34" s="139"/>
      <c r="CE34" s="139"/>
      <c r="CF34" s="139"/>
      <c r="CG34" s="139"/>
      <c r="CH34" s="139"/>
      <c r="CI34" s="140"/>
      <c r="CJ34" s="138" t="s">
        <v>38</v>
      </c>
      <c r="CK34" s="139"/>
      <c r="CL34" s="139"/>
      <c r="CM34" s="139"/>
      <c r="CN34" s="139"/>
      <c r="CO34" s="139"/>
      <c r="CP34" s="139"/>
      <c r="CQ34" s="140"/>
      <c r="CR34" s="125" t="s">
        <v>38</v>
      </c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</row>
    <row r="35" s="5" customFormat="1" ht="9" customHeight="1">
      <c r="DD35" s="6"/>
    </row>
    <row r="36" spans="2:108" ht="10.5" customHeight="1">
      <c r="B36" s="10"/>
      <c r="C36" s="10"/>
      <c r="D36" s="10"/>
      <c r="E36" s="10"/>
      <c r="F36" s="10" t="s">
        <v>20</v>
      </c>
      <c r="G36" s="1" t="s">
        <v>22</v>
      </c>
      <c r="DD36" s="10"/>
    </row>
    <row r="37" spans="6:108" ht="10.5" customHeight="1">
      <c r="F37" s="10" t="s">
        <v>21</v>
      </c>
      <c r="G37" s="1" t="s">
        <v>96</v>
      </c>
      <c r="DD37" s="10"/>
    </row>
    <row r="38" spans="6:108" ht="10.5" customHeight="1">
      <c r="F38" s="10" t="s">
        <v>23</v>
      </c>
      <c r="G38" s="1" t="s">
        <v>24</v>
      </c>
      <c r="DD38" s="10"/>
    </row>
    <row r="39" ht="5.25" customHeight="1">
      <c r="DD39" s="10"/>
    </row>
    <row r="40" spans="7:108" ht="10.5" customHeight="1">
      <c r="G40" s="1" t="s">
        <v>25</v>
      </c>
      <c r="DD40" s="10"/>
    </row>
  </sheetData>
  <sheetProtection/>
  <mergeCells count="268">
    <mergeCell ref="DE16:HC16"/>
    <mergeCell ref="CR13:DD15"/>
    <mergeCell ref="CB16:CI16"/>
    <mergeCell ref="CJ16:CQ16"/>
    <mergeCell ref="A4:DD4"/>
    <mergeCell ref="A5:DD5"/>
    <mergeCell ref="CA9:DD9"/>
    <mergeCell ref="A13:D15"/>
    <mergeCell ref="E13:X15"/>
    <mergeCell ref="Y13:AF15"/>
    <mergeCell ref="AG13:AT14"/>
    <mergeCell ref="AG15:AM15"/>
    <mergeCell ref="AN15:AT15"/>
    <mergeCell ref="AU13:BA15"/>
    <mergeCell ref="BB13:BH15"/>
    <mergeCell ref="BI13:BP15"/>
    <mergeCell ref="BQ13:CQ13"/>
    <mergeCell ref="CB15:CI15"/>
    <mergeCell ref="CJ15:CQ15"/>
    <mergeCell ref="BQ14:BW15"/>
    <mergeCell ref="BX14:CA15"/>
    <mergeCell ref="CB14:CQ14"/>
    <mergeCell ref="BQ16:BW16"/>
    <mergeCell ref="BX16:CA16"/>
    <mergeCell ref="AN16:AT16"/>
    <mergeCell ref="AU16:BA16"/>
    <mergeCell ref="BB16:BH16"/>
    <mergeCell ref="BI16:BP16"/>
    <mergeCell ref="A16:D16"/>
    <mergeCell ref="E16:X16"/>
    <mergeCell ref="Y16:AF16"/>
    <mergeCell ref="AG16:AM16"/>
    <mergeCell ref="CJ17:CQ17"/>
    <mergeCell ref="CR17:DD17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BX17:CA17"/>
    <mergeCell ref="CB17:CI17"/>
    <mergeCell ref="BI17:BP17"/>
    <mergeCell ref="BQ17:BW17"/>
    <mergeCell ref="A18:D18"/>
    <mergeCell ref="E18:X18"/>
    <mergeCell ref="Y18:AF18"/>
    <mergeCell ref="AG18:AM18"/>
    <mergeCell ref="CB18:CI18"/>
    <mergeCell ref="CJ18:CQ18"/>
    <mergeCell ref="AN18:AT18"/>
    <mergeCell ref="AU18:BA18"/>
    <mergeCell ref="BB18:BH18"/>
    <mergeCell ref="BI18:BP18"/>
    <mergeCell ref="BQ18:BW18"/>
    <mergeCell ref="BX18:CA18"/>
    <mergeCell ref="CJ19:CQ19"/>
    <mergeCell ref="CR18:DD18"/>
    <mergeCell ref="A19:D19"/>
    <mergeCell ref="E19:X19"/>
    <mergeCell ref="Y19:AF19"/>
    <mergeCell ref="AG19:AM19"/>
    <mergeCell ref="AN19:AT19"/>
    <mergeCell ref="AU19:BA19"/>
    <mergeCell ref="BB19:BH19"/>
    <mergeCell ref="BX19:CA19"/>
    <mergeCell ref="CB19:CI19"/>
    <mergeCell ref="BI19:BP19"/>
    <mergeCell ref="BQ19:BW19"/>
    <mergeCell ref="BQ20:BW20"/>
    <mergeCell ref="BX20:CA20"/>
    <mergeCell ref="CB20:CI20"/>
    <mergeCell ref="A20:D20"/>
    <mergeCell ref="E20:X20"/>
    <mergeCell ref="Y20:AF20"/>
    <mergeCell ref="AG20:AM20"/>
    <mergeCell ref="CJ21:CQ21"/>
    <mergeCell ref="BB21:BH21"/>
    <mergeCell ref="BX21:CA21"/>
    <mergeCell ref="CB21:CI21"/>
    <mergeCell ref="BI21:BP21"/>
    <mergeCell ref="BQ21:BW21"/>
    <mergeCell ref="CJ20:CQ20"/>
    <mergeCell ref="AN20:AT20"/>
    <mergeCell ref="AU20:BA20"/>
    <mergeCell ref="BB20:BH20"/>
    <mergeCell ref="BI20:BP20"/>
    <mergeCell ref="AN21:AT21"/>
    <mergeCell ref="AU21:BA21"/>
    <mergeCell ref="A22:D22"/>
    <mergeCell ref="E22:X22"/>
    <mergeCell ref="Y22:AF22"/>
    <mergeCell ref="A21:D21"/>
    <mergeCell ref="E21:X21"/>
    <mergeCell ref="Y21:AF21"/>
    <mergeCell ref="AG21:AM21"/>
    <mergeCell ref="AG22:AM22"/>
    <mergeCell ref="BX22:CA22"/>
    <mergeCell ref="CB22:CI22"/>
    <mergeCell ref="CJ22:CQ22"/>
    <mergeCell ref="AN22:AT22"/>
    <mergeCell ref="AU22:BA22"/>
    <mergeCell ref="BB22:BH22"/>
    <mergeCell ref="BI22:BP22"/>
    <mergeCell ref="BQ22:BW22"/>
    <mergeCell ref="AN23:AT23"/>
    <mergeCell ref="AU23:BA23"/>
    <mergeCell ref="BB23:BH23"/>
    <mergeCell ref="BX23:CA23"/>
    <mergeCell ref="BI23:BP23"/>
    <mergeCell ref="BQ23:BW23"/>
    <mergeCell ref="A23:D23"/>
    <mergeCell ref="E23:X23"/>
    <mergeCell ref="Y23:AF23"/>
    <mergeCell ref="AG23:AM23"/>
    <mergeCell ref="BQ24:BW24"/>
    <mergeCell ref="CJ23:CQ23"/>
    <mergeCell ref="CB23:CI23"/>
    <mergeCell ref="A24:D24"/>
    <mergeCell ref="E24:X24"/>
    <mergeCell ref="Y24:AF24"/>
    <mergeCell ref="AG24:AM24"/>
    <mergeCell ref="BX24:CA24"/>
    <mergeCell ref="CB24:CI24"/>
    <mergeCell ref="CJ24:CQ24"/>
    <mergeCell ref="AN24:AT24"/>
    <mergeCell ref="AU24:BA24"/>
    <mergeCell ref="BB24:BH24"/>
    <mergeCell ref="BI24:BP24"/>
    <mergeCell ref="CJ25:CQ25"/>
    <mergeCell ref="CR25:DD25"/>
    <mergeCell ref="CR24:DD24"/>
    <mergeCell ref="A25:D25"/>
    <mergeCell ref="E25:X25"/>
    <mergeCell ref="Y25:AF25"/>
    <mergeCell ref="AG25:AM25"/>
    <mergeCell ref="AN25:AT25"/>
    <mergeCell ref="AU25:BA25"/>
    <mergeCell ref="BB25:BH25"/>
    <mergeCell ref="BX25:CA25"/>
    <mergeCell ref="CB25:CI25"/>
    <mergeCell ref="BI25:BP25"/>
    <mergeCell ref="BQ25:BW25"/>
    <mergeCell ref="A26:D26"/>
    <mergeCell ref="E26:X26"/>
    <mergeCell ref="Y26:AF26"/>
    <mergeCell ref="AG26:AM26"/>
    <mergeCell ref="CB26:CI26"/>
    <mergeCell ref="CJ26:CQ26"/>
    <mergeCell ref="AN26:AT26"/>
    <mergeCell ref="AU26:BA26"/>
    <mergeCell ref="BB26:BH26"/>
    <mergeCell ref="BI26:BP26"/>
    <mergeCell ref="BQ26:BW26"/>
    <mergeCell ref="BX26:CA26"/>
    <mergeCell ref="CJ27:CQ27"/>
    <mergeCell ref="CR27:DD27"/>
    <mergeCell ref="A27:D27"/>
    <mergeCell ref="E27:X27"/>
    <mergeCell ref="Y27:AF27"/>
    <mergeCell ref="AG27:AM27"/>
    <mergeCell ref="AN27:AT27"/>
    <mergeCell ref="AU27:BA27"/>
    <mergeCell ref="BB27:BH27"/>
    <mergeCell ref="BX27:CA27"/>
    <mergeCell ref="CB27:CI27"/>
    <mergeCell ref="BI27:BP27"/>
    <mergeCell ref="BQ27:BW27"/>
    <mergeCell ref="BQ28:BW28"/>
    <mergeCell ref="BX28:CA28"/>
    <mergeCell ref="CB28:CI28"/>
    <mergeCell ref="CJ29:CQ29"/>
    <mergeCell ref="A28:D28"/>
    <mergeCell ref="E28:X28"/>
    <mergeCell ref="Y28:AF28"/>
    <mergeCell ref="AG28:AM28"/>
    <mergeCell ref="CJ28:CQ28"/>
    <mergeCell ref="AN28:AT28"/>
    <mergeCell ref="AU28:BA28"/>
    <mergeCell ref="BB28:BH28"/>
    <mergeCell ref="BI28:BP28"/>
    <mergeCell ref="CB30:CI30"/>
    <mergeCell ref="CR29:DD29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BX29:CA29"/>
    <mergeCell ref="CB29:CI29"/>
    <mergeCell ref="BI29:BP29"/>
    <mergeCell ref="BQ29:BW29"/>
    <mergeCell ref="BI30:BP30"/>
    <mergeCell ref="BQ30:BW30"/>
    <mergeCell ref="BX30:CA30"/>
    <mergeCell ref="A30:D30"/>
    <mergeCell ref="E30:X30"/>
    <mergeCell ref="Y30:AF30"/>
    <mergeCell ref="AG30:AM30"/>
    <mergeCell ref="CR30:DD30"/>
    <mergeCell ref="A31:D31"/>
    <mergeCell ref="E31:X31"/>
    <mergeCell ref="Y31:AF31"/>
    <mergeCell ref="AG31:AM31"/>
    <mergeCell ref="AN31:AT31"/>
    <mergeCell ref="CJ30:CQ30"/>
    <mergeCell ref="AN30:AT30"/>
    <mergeCell ref="AU30:BA30"/>
    <mergeCell ref="BB30:BH30"/>
    <mergeCell ref="CJ32:CQ32"/>
    <mergeCell ref="CR32:DD32"/>
    <mergeCell ref="AU31:BA31"/>
    <mergeCell ref="BB31:BH31"/>
    <mergeCell ref="BI31:BP31"/>
    <mergeCell ref="BQ31:BW31"/>
    <mergeCell ref="BX31:CA31"/>
    <mergeCell ref="CB31:CI31"/>
    <mergeCell ref="CJ31:CQ31"/>
    <mergeCell ref="CR31:DD31"/>
    <mergeCell ref="BI32:BP32"/>
    <mergeCell ref="BQ32:BW32"/>
    <mergeCell ref="BX32:CA32"/>
    <mergeCell ref="CB32:CI32"/>
    <mergeCell ref="A32:X32"/>
    <mergeCell ref="Y32:AF32"/>
    <mergeCell ref="AG32:AM32"/>
    <mergeCell ref="AU32:BA32"/>
    <mergeCell ref="AN32:AT32"/>
    <mergeCell ref="CJ33:CQ33"/>
    <mergeCell ref="AN33:AT33"/>
    <mergeCell ref="AU33:BA33"/>
    <mergeCell ref="BB33:BH33"/>
    <mergeCell ref="BI33:BP33"/>
    <mergeCell ref="BQ33:BW33"/>
    <mergeCell ref="BX33:CA33"/>
    <mergeCell ref="BB32:BH32"/>
    <mergeCell ref="CR33:DD33"/>
    <mergeCell ref="A34:D34"/>
    <mergeCell ref="E34:X34"/>
    <mergeCell ref="Y34:AF34"/>
    <mergeCell ref="AG34:AM34"/>
    <mergeCell ref="AN34:AT34"/>
    <mergeCell ref="A33:D33"/>
    <mergeCell ref="E33:X33"/>
    <mergeCell ref="Y33:AF33"/>
    <mergeCell ref="AG33:AM33"/>
    <mergeCell ref="AU34:BA34"/>
    <mergeCell ref="BB34:BH34"/>
    <mergeCell ref="BI34:BP34"/>
    <mergeCell ref="BQ34:BW34"/>
    <mergeCell ref="BX34:CA34"/>
    <mergeCell ref="CB34:CI34"/>
    <mergeCell ref="CJ34:CQ34"/>
    <mergeCell ref="BZ10:DD10"/>
    <mergeCell ref="CA8:CV8"/>
    <mergeCell ref="CR34:DD34"/>
    <mergeCell ref="CR19:DD19"/>
    <mergeCell ref="CR20:DD20"/>
    <mergeCell ref="CR21:DD21"/>
    <mergeCell ref="CR22:DD22"/>
    <mergeCell ref="CR23:DD23"/>
    <mergeCell ref="CR26:DD26"/>
    <mergeCell ref="CB33:CI33"/>
  </mergeCells>
  <printOptions horizontalCentered="1"/>
  <pageMargins left="0.5511811023622047" right="0.7480314960629921" top="0.35" bottom="0.5905511811023623" header="0.5118110236220472" footer="0.2"/>
  <pageSetup horizontalDpi="600" verticalDpi="600" orientation="landscape" paperSize="9" scale="65" r:id="rId1"/>
  <colBreaks count="1" manualBreakCount="1"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>КонсультантПлюс</dc:creator>
  <cp:keywords/>
  <dc:description/>
  <cp:lastModifiedBy>pda</cp:lastModifiedBy>
  <cp:lastPrinted>2019-06-05T10:38:51Z</cp:lastPrinted>
  <dcterms:created xsi:type="dcterms:W3CDTF">2010-07-13T07:14:44Z</dcterms:created>
  <dcterms:modified xsi:type="dcterms:W3CDTF">2019-06-05T10:38:59Z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XXJ7TYMEEKJ2-6342-17</vt:lpwstr>
  </property>
  <property fmtid="{D5CDD505-2E9C-101B-9397-08002B2CF9AE}" pid="4" name="_dlc_DocIdItemGu">
    <vt:lpwstr>7d982cd6-2729-4093-9dd5-abd1d608ba77</vt:lpwstr>
  </property>
  <property fmtid="{D5CDD505-2E9C-101B-9397-08002B2CF9AE}" pid="5" name="_dlc_DocIdU">
    <vt:lpwstr>https://vip.gov.mari.ru/mecon/_layouts/DocIdRedir.aspx?ID=XXJ7TYMEEKJ2-6342-17, XXJ7TYMEEKJ2-6342-17</vt:lpwstr>
  </property>
  <property fmtid="{D5CDD505-2E9C-101B-9397-08002B2CF9AE}" pid="6" name="Описан">
    <vt:lpwstr>за 2018 г.</vt:lpwstr>
  </property>
  <property fmtid="{D5CDD505-2E9C-101B-9397-08002B2CF9AE}" pid="7" name="Пап">
    <vt:lpwstr>за 2018 год</vt:lpwstr>
  </property>
</Properties>
</file>